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tables/table3.xml" ContentType="application/vnd.openxmlformats-officedocument.spreadsheetml.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VICENTE\2023\"/>
    </mc:Choice>
  </mc:AlternateContent>
  <xr:revisionPtr revIDLastSave="0" documentId="13_ncr:1_{36E9D3BE-11EF-4664-9B7F-CFA459257BD3}" xr6:coauthVersionLast="47" xr6:coauthVersionMax="47" xr10:uidLastSave="{00000000-0000-0000-0000-000000000000}"/>
  <bookViews>
    <workbookView xWindow="-120" yWindow="-120" windowWidth="29040" windowHeight="15990" firstSheet="3" activeTab="4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state="hidden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U1229" i="10" l="1"/>
  <c r="S1229" i="10"/>
  <c r="T1229" i="10"/>
  <c r="E5" i="29"/>
  <c r="D9" i="9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E15" i="29"/>
  <c r="G2" i="30" l="1"/>
  <c r="F2" i="30" s="1"/>
  <c r="I2" i="30"/>
  <c r="H2" i="30" s="1"/>
  <c r="G3" i="30"/>
  <c r="F3" i="30" s="1"/>
  <c r="I3" i="30"/>
  <c r="H3" i="30" s="1"/>
  <c r="I10" i="31" l="1"/>
  <c r="J10" i="31"/>
  <c r="K10" i="31"/>
  <c r="L10" i="31"/>
  <c r="M10" i="31"/>
  <c r="N10" i="31"/>
  <c r="O10" i="31"/>
  <c r="P10" i="31"/>
  <c r="H10" i="31"/>
  <c r="S10" i="31"/>
  <c r="I3" i="13" l="1"/>
  <c r="D17" i="6"/>
  <c r="E6" i="29" l="1"/>
  <c r="E10" i="29"/>
  <c r="E7" i="29" l="1"/>
  <c r="P5" i="30"/>
  <c r="N5" i="30"/>
  <c r="M5" i="30"/>
  <c r="L5" i="30"/>
  <c r="K5" i="30"/>
  <c r="E13" i="29"/>
  <c r="E11" i="29"/>
  <c r="E9" i="29"/>
  <c r="E4" i="29"/>
  <c r="F8" i="29" l="1"/>
  <c r="F7" i="29"/>
  <c r="I5" i="29" s="1"/>
  <c r="F5" i="29"/>
  <c r="F12" i="29"/>
  <c r="I4" i="29" l="1"/>
  <c r="E3" i="13"/>
  <c r="I6" i="29" l="1"/>
  <c r="F3" i="13" l="1"/>
  <c r="T201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86" i="3" l="1"/>
  <c r="C4484" i="3"/>
  <c r="D9" i="5" l="1"/>
  <c r="D11" i="21" l="1"/>
  <c r="J3" i="13" l="1"/>
  <c r="H3" i="13"/>
  <c r="M1229" i="10" l="1"/>
  <c r="N1229" i="10"/>
  <c r="O1229" i="10"/>
  <c r="O1230" i="10" s="1"/>
  <c r="O1231" i="10" s="1"/>
  <c r="P1229" i="10"/>
  <c r="Q1229" i="10"/>
  <c r="R1229" i="10"/>
  <c r="L1229" i="10"/>
  <c r="D10" i="9"/>
  <c r="D11" i="9" s="1"/>
  <c r="D22" i="9" l="1"/>
  <c r="D18" i="5" l="1"/>
  <c r="L69" i="8"/>
  <c r="M69" i="8"/>
  <c r="N69" i="8"/>
  <c r="O69" i="8"/>
  <c r="P69" i="8"/>
  <c r="Q69" i="8"/>
  <c r="K69" i="8"/>
  <c r="J201" i="7" l="1"/>
  <c r="K201" i="7"/>
  <c r="L201" i="7"/>
  <c r="M201" i="7"/>
  <c r="N201" i="7"/>
  <c r="O201" i="7"/>
  <c r="P201" i="7"/>
  <c r="I201" i="7"/>
  <c r="H201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  <author>pablo</author>
  </authors>
  <commentList>
    <comment ref="G5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despacho rivas:</t>
        </r>
        <r>
          <rPr>
            <sz val="9"/>
            <color indexed="81"/>
            <rFont val="Tahoma"/>
            <family val="2"/>
          </rPr>
          <t xml:space="preserve">
prestamo credi q 19418
455.87 capital
saldo 1274.64
</t>
        </r>
      </text>
    </comment>
    <comment ref="G1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pablo:</t>
        </r>
        <r>
          <rPr>
            <sz val="9"/>
            <color indexed="81"/>
            <rFont val="Tahoma"/>
            <family val="2"/>
          </rPr>
          <t xml:space="preserve">
TOYOTA HILUX DOBLE CABINA COLOR BLANCO PERLA AÑO 2023 DISEL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<sst xmlns="http://schemas.openxmlformats.org/spreadsheetml/2006/main" count="36518" uniqueCount="9629">
  <si>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</si>
  <si>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</si>
  <si>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</si>
  <si>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</si>
  <si>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</si>
  <si>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</si>
  <si>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</si>
  <si>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</si>
  <si>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</si>
  <si>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</si>
  <si>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</si>
  <si>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</si>
  <si>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</si>
  <si>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</si>
  <si>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</si>
  <si>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</si>
  <si>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</si>
  <si>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</si>
  <si>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</si>
  <si>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</si>
  <si>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</si>
  <si>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</si>
  <si>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</si>
  <si>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</si>
  <si>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</si>
  <si>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</si>
  <si>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</si>
  <si>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</si>
  <si>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</si>
  <si>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</si>
  <si>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</si>
  <si>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</si>
  <si>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</si>
  <si>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</si>
  <si>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</si>
  <si>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</si>
  <si>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</si>
  <si>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</si>
  <si>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</si>
  <si>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</si>
  <si>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</si>
  <si>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</si>
  <si>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</si>
  <si>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</si>
  <si>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</si>
  <si>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</si>
  <si>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</si>
  <si>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</si>
  <si>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</si>
  <si>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</si>
  <si>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</si>
  <si>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</si>
  <si>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</si>
  <si>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</si>
  <si>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</si>
  <si>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</si>
  <si>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</si>
  <si>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</si>
  <si>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</si>
  <si>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</si>
  <si>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</si>
  <si>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</si>
  <si>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</si>
  <si>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</si>
  <si>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</si>
  <si>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</si>
  <si>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</si>
  <si>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</si>
  <si>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</si>
  <si>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</si>
  <si>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</si>
  <si>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</si>
  <si>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</si>
  <si>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</si>
  <si>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</si>
  <si>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</si>
  <si>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</si>
  <si>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</si>
  <si>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</si>
  <si>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</si>
  <si>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</si>
  <si>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</si>
  <si>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</si>
  <si>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</si>
  <si>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</si>
  <si>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</si>
  <si>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</si>
  <si>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</si>
  <si>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</si>
  <si>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</si>
  <si>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</si>
  <si>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</si>
  <si>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</si>
  <si>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</si>
  <si>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</si>
  <si>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</si>
  <si>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</si>
  <si>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</si>
  <si>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</si>
  <si>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</si>
  <si>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</si>
  <si>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</si>
  <si>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</si>
  <si>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</si>
  <si>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</si>
  <si>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</si>
  <si>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</si>
  <si>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</si>
  <si>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</si>
  <si>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</si>
  <si>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</si>
  <si>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</si>
  <si>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</si>
  <si>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</si>
  <si>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</si>
  <si>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</si>
  <si>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</si>
  <si>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</si>
  <si>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</si>
  <si>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</si>
  <si>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</si>
  <si>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</si>
  <si>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</si>
  <si>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</si>
  <si>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</si>
  <si>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</si>
  <si>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</si>
  <si>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</si>
  <si>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</si>
  <si>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</si>
  <si>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</si>
  <si>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</si>
  <si>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</si>
  <si>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</si>
  <si>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</si>
  <si>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</si>
  <si>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</si>
  <si>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</si>
  <si>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</si>
  <si>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</si>
  <si>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</si>
  <si>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</si>
  <si>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</si>
  <si>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</si>
  <si>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</si>
  <si>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</si>
  <si>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</si>
  <si>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</si>
  <si>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</si>
  <si>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</si>
  <si>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</si>
  <si>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</si>
  <si>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</si>
  <si>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</si>
  <si>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</si>
  <si>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</si>
  <si>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</si>
  <si>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</si>
  <si>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</si>
  <si>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</si>
  <si>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</si>
  <si>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</si>
  <si>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</si>
  <si>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</si>
  <si>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</si>
  <si>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</si>
  <si>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</si>
  <si>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</si>
  <si>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</si>
  <si>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</si>
  <si>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</si>
  <si>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</si>
  <si>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</si>
  <si>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</si>
  <si>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</si>
  <si>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</si>
  <si>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</si>
  <si>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</si>
  <si>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</si>
  <si>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</si>
  <si>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</si>
  <si>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</si>
  <si>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</si>
  <si>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</si>
  <si>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</si>
  <si>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</si>
  <si>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</si>
  <si>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</si>
  <si>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</si>
  <si>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</si>
  <si>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</si>
  <si>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</si>
  <si>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</si>
  <si>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</si>
  <si>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</si>
  <si>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</si>
  <si>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</si>
  <si>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</si>
  <si>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</si>
  <si>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</si>
  <si>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</si>
  <si>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</si>
  <si>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</si>
  <si>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</si>
  <si>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</si>
  <si>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</si>
  <si>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</si>
  <si>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</si>
  <si>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</si>
  <si>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</si>
  <si>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</si>
  <si>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</si>
  <si>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</si>
  <si>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</si>
  <si>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</si>
  <si>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</si>
  <si>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</si>
  <si>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</si>
  <si>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</si>
  <si>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</si>
  <si>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</si>
  <si>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</si>
  <si>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</si>
  <si>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</si>
  <si>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</si>
  <si>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</si>
  <si>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</si>
  <si>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</si>
  <si>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</si>
  <si>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</si>
  <si>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</si>
  <si>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</si>
  <si>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</si>
  <si>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</si>
  <si>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</si>
  <si>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</si>
  <si>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</si>
  <si>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</si>
  <si>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</si>
  <si>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</si>
  <si>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</si>
  <si>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</si>
  <si>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</si>
  <si>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</si>
  <si>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</si>
  <si>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</si>
  <si>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</si>
  <si>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</si>
  <si>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</si>
  <si>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</si>
  <si>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</si>
  <si>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</si>
  <si>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</si>
  <si>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</si>
  <si>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</si>
  <si>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</si>
  <si>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</si>
  <si>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</si>
  <si>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</si>
  <si>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</si>
  <si>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</si>
  <si>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</si>
  <si>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</si>
  <si>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</si>
  <si>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</si>
  <si>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</si>
  <si>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</si>
  <si>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</si>
  <si>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</si>
  <si>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</si>
  <si>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</si>
  <si>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</si>
  <si>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</si>
  <si>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</si>
  <si>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</si>
  <si>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</si>
  <si>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</si>
  <si>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</si>
  <si>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</si>
  <si>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</si>
  <si>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</si>
  <si>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</si>
  <si>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</si>
  <si>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</si>
  <si>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</si>
  <si>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</si>
  <si>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</si>
  <si>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</si>
  <si>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</si>
  <si>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</si>
  <si>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</si>
  <si>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</si>
  <si>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</si>
  <si>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</si>
  <si>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</si>
  <si>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</si>
  <si>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</si>
  <si>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</si>
  <si>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</si>
  <si>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</si>
  <si>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</si>
  <si>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</si>
  <si>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</si>
  <si>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</si>
  <si>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</si>
  <si>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</si>
  <si>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</si>
  <si>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</si>
  <si>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</si>
  <si>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</si>
  <si>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</si>
  <si>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</si>
  <si>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</si>
  <si>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</si>
  <si>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</si>
  <si>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</si>
  <si>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</si>
  <si>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</si>
  <si>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</si>
  <si>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</si>
  <si>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</si>
  <si>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</si>
  <si>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</si>
  <si>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</si>
  <si>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</si>
  <si>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</si>
  <si>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</si>
  <si>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</si>
  <si>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</si>
  <si>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</si>
  <si>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</si>
  <si>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</si>
  <si>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</si>
  <si>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</si>
  <si>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</si>
  <si>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</si>
  <si>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</si>
  <si>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</si>
  <si>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</si>
  <si>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</si>
  <si>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</si>
  <si>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</si>
  <si>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</si>
  <si>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</si>
  <si>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</si>
  <si>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</si>
  <si>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</si>
  <si>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</si>
  <si>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</si>
  <si>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</si>
  <si>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</si>
  <si>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</si>
  <si>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</si>
  <si>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</si>
  <si>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</si>
  <si>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</si>
  <si>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</si>
  <si>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</si>
  <si>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</si>
  <si>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</si>
  <si>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</si>
  <si>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</si>
  <si>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</si>
  <si>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</si>
  <si>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</si>
  <si>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</si>
  <si>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</si>
  <si>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</si>
  <si>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</si>
  <si>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</si>
  <si>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</si>
  <si>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</si>
  <si>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</si>
  <si>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</si>
  <si>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</si>
  <si>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</si>
  <si>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</si>
  <si>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</si>
  <si>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</si>
  <si>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</si>
  <si>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</si>
  <si>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</si>
  <si>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</si>
  <si>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</si>
  <si>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</si>
  <si>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</si>
  <si>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</si>
  <si>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</si>
  <si>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</si>
  <si>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</si>
  <si>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</si>
  <si>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</si>
  <si>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</si>
  <si>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</si>
  <si>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</si>
  <si>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</si>
  <si>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</si>
  <si>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</si>
  <si>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</si>
  <si>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</si>
  <si>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</si>
  <si>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</si>
  <si>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</si>
  <si>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</si>
  <si>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</si>
  <si>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</si>
  <si>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</si>
  <si>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</si>
  <si>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</si>
  <si>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</si>
  <si>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</si>
  <si>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</si>
  <si>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</si>
  <si>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</si>
  <si>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</si>
  <si>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</si>
  <si>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</si>
  <si>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</si>
  <si>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</si>
  <si>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</si>
  <si>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</si>
  <si>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</si>
  <si>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</si>
  <si>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</si>
  <si>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</si>
  <si>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</si>
  <si>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</si>
  <si>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</si>
  <si>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</si>
  <si>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</si>
  <si>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</si>
  <si>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</si>
  <si>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</si>
  <si>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</si>
  <si>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</si>
  <si>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</si>
  <si>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</si>
  <si>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</si>
  <si>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</si>
  <si>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</si>
  <si>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</si>
  <si>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</si>
  <si>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</si>
  <si>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</si>
  <si>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</si>
  <si>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</si>
  <si>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</si>
  <si>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</si>
  <si>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</si>
  <si>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</si>
  <si>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</si>
  <si>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</si>
  <si>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</si>
  <si>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</si>
  <si>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</si>
  <si>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</si>
  <si>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</si>
  <si>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</si>
  <si>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</si>
  <si>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</si>
  <si>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</si>
  <si>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</si>
  <si>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</si>
  <si>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</si>
  <si>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</si>
  <si>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</si>
  <si>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</si>
  <si>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</si>
  <si>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</si>
  <si>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</si>
  <si>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</si>
  <si>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</si>
  <si>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</si>
  <si>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</si>
  <si>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</si>
  <si>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</si>
  <si>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</si>
  <si>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</si>
  <si>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</si>
  <si>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</si>
  <si>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</si>
  <si>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</si>
  <si>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</si>
  <si>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</si>
  <si>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</si>
  <si>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</si>
  <si>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</si>
  <si>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</si>
  <si>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</si>
  <si>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</si>
  <si>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</si>
  <si>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</si>
  <si>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</si>
  <si>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</si>
  <si>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</si>
  <si>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</si>
  <si>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</si>
  <si>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</si>
  <si>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</si>
  <si>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</si>
  <si>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</si>
  <si>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</si>
  <si>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</si>
  <si>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</si>
  <si>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</si>
  <si>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</si>
  <si>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</si>
  <si>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</si>
  <si>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</si>
  <si>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</si>
  <si>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</si>
  <si>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</si>
  <si>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</si>
  <si>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</si>
  <si>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</si>
  <si>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</si>
  <si>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</si>
  <si>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</si>
  <si>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</si>
  <si>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</si>
  <si>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</si>
  <si>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</si>
  <si>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</si>
  <si>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</si>
  <si>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</si>
  <si>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</si>
  <si>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</si>
  <si>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</si>
  <si>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</si>
  <si>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</si>
  <si>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</si>
  <si>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</si>
  <si>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</si>
  <si>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</si>
  <si>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</si>
  <si>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</si>
  <si>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</si>
  <si>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</si>
  <si>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</si>
  <si>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</si>
  <si>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</si>
  <si>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</si>
  <si>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</si>
  <si>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</si>
  <si>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</si>
  <si>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</si>
  <si>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</si>
  <si>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</si>
  <si>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</si>
  <si>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</si>
  <si>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</si>
  <si>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</si>
  <si>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</si>
  <si>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</si>
  <si>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</si>
  <si>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</si>
  <si>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</si>
  <si>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</si>
  <si>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</si>
  <si>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</si>
  <si>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</si>
  <si>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</si>
  <si>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</si>
  <si>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</si>
  <si>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</si>
  <si>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</si>
  <si>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</si>
  <si>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</si>
  <si>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</si>
  <si>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</si>
  <si>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</si>
  <si>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</si>
  <si>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</si>
  <si>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</si>
  <si>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</si>
  <si>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</si>
  <si>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</si>
  <si>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</si>
  <si>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</si>
  <si>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</si>
  <si>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</si>
  <si>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</si>
  <si>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</si>
  <si>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</si>
  <si>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</si>
  <si>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</si>
  <si>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</si>
  <si>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</si>
  <si>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</si>
  <si>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</si>
  <si>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</si>
  <si>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</si>
  <si>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</si>
  <si>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</si>
  <si>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</si>
  <si>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</si>
  <si>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</si>
  <si>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</si>
  <si>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</si>
  <si>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</si>
  <si>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</si>
  <si>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</si>
  <si>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</si>
  <si>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</si>
  <si>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</si>
  <si>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</si>
  <si>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</si>
  <si>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</si>
  <si>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</si>
  <si>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</si>
  <si>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</si>
  <si>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</si>
  <si>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</si>
  <si>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</si>
  <si>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</si>
  <si>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</si>
  <si>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</si>
  <si>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</si>
  <si>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</si>
  <si>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</si>
  <si>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</si>
  <si>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</si>
  <si>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</si>
  <si>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</si>
  <si>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</si>
  <si>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</si>
  <si>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</si>
  <si>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</si>
  <si>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</si>
  <si>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</si>
  <si>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</si>
  <si>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</si>
  <si>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</si>
  <si>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</si>
  <si>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</si>
  <si>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</si>
  <si>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</si>
  <si>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</si>
  <si>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</si>
  <si>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</si>
  <si>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</si>
  <si>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</si>
  <si>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</si>
  <si>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</si>
  <si>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</si>
  <si>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</si>
  <si>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</si>
  <si>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</si>
  <si>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</si>
  <si>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</si>
  <si>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</si>
  <si>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</si>
  <si>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</si>
  <si>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</si>
  <si>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</si>
  <si>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</si>
  <si>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</si>
  <si>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</si>
  <si>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</si>
  <si>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</si>
  <si>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</si>
  <si>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</si>
  <si>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</si>
  <si>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</si>
  <si>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</si>
  <si>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</si>
  <si>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</si>
  <si>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</si>
  <si>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</si>
  <si>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</si>
  <si>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</si>
  <si>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</si>
  <si>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</si>
  <si>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</si>
  <si>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</si>
  <si>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</si>
  <si>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</si>
  <si>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</si>
  <si>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</si>
  <si>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</si>
  <si>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</si>
  <si>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</si>
  <si>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</si>
  <si>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</si>
  <si>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</si>
  <si>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</si>
  <si>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</si>
  <si>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</si>
  <si>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</si>
  <si>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</si>
  <si>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</si>
  <si>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</si>
  <si>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</si>
  <si>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</si>
  <si>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</si>
  <si>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</si>
  <si>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</si>
  <si>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</si>
  <si>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</si>
  <si>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</si>
  <si>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</si>
  <si>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</si>
  <si>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</si>
  <si>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</si>
  <si>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</si>
  <si>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</si>
  <si>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</si>
  <si>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</si>
  <si>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</si>
  <si>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</si>
  <si>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</si>
  <si>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</si>
  <si>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</si>
  <si>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</si>
  <si>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</si>
  <si>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</si>
  <si>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</si>
  <si>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</si>
  <si>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</si>
  <si>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</si>
  <si>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</si>
  <si>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</si>
  <si>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</si>
  <si>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</si>
  <si>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</si>
  <si>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</si>
  <si>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</si>
  <si>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</si>
  <si>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</si>
  <si>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</si>
  <si>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</si>
  <si>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</si>
  <si>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</si>
  <si>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</si>
  <si>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</si>
  <si>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</si>
  <si>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</si>
  <si>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</si>
  <si>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</si>
  <si>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</si>
  <si>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</si>
  <si>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</si>
  <si>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</si>
  <si>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</si>
  <si>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</si>
  <si>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</si>
  <si>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</si>
  <si>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</si>
  <si>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</si>
  <si>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</si>
  <si>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</si>
  <si>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</si>
  <si>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</si>
  <si>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</si>
  <si>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</si>
  <si>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</si>
  <si>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</si>
  <si>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</si>
  <si>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</si>
  <si>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</si>
  <si>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</si>
  <si>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</si>
  <si>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</si>
  <si>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</si>
  <si>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</si>
  <si>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</si>
  <si>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</si>
  <si>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</si>
  <si>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</si>
  <si>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</si>
  <si>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</si>
  <si>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</si>
  <si>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</si>
  <si>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</si>
  <si>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</si>
  <si>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</si>
  <si>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</si>
  <si>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</si>
  <si>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</si>
  <si>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</si>
  <si>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</si>
  <si>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</si>
  <si>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</si>
  <si>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</si>
  <si>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</si>
  <si>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</si>
  <si>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</si>
  <si>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</si>
  <si>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</si>
  <si>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</si>
  <si>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</si>
  <si>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</si>
  <si>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</si>
  <si>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</si>
  <si>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</si>
  <si>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</si>
  <si>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</si>
  <si>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</si>
  <si>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</si>
  <si>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</si>
  <si>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</si>
  <si>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</si>
  <si>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</si>
  <si>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</si>
  <si>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</si>
  <si>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</si>
  <si>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</si>
  <si>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</si>
  <si>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</si>
  <si>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</si>
  <si>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</si>
  <si>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</si>
  <si>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</si>
  <si>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</si>
  <si>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</si>
  <si>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</si>
  <si>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</si>
  <si>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</si>
  <si>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</si>
  <si>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</si>
  <si>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</si>
  <si>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</si>
  <si>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</si>
  <si>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</si>
  <si>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</si>
  <si>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</si>
  <si>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</si>
  <si>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</si>
  <si>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</si>
  <si>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</si>
  <si>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</si>
  <si>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</si>
  <si>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</si>
  <si>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</si>
  <si>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</si>
  <si>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</si>
  <si>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</si>
  <si>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</si>
  <si>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</si>
  <si>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</si>
  <si>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</si>
  <si>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</si>
  <si>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</si>
  <si>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</si>
  <si>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</si>
  <si>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</si>
  <si>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</si>
  <si>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</si>
  <si>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</si>
  <si>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</si>
  <si>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</si>
  <si>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</si>
  <si>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</si>
  <si>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</si>
  <si>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</si>
  <si>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</si>
  <si>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</si>
  <si>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</si>
  <si>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</si>
  <si>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</si>
  <si>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</si>
  <si>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</si>
  <si>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</si>
  <si>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</si>
  <si>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</si>
  <si>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</si>
  <si>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</si>
  <si>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</si>
  <si>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</si>
  <si>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</si>
  <si>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</si>
  <si>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</si>
  <si>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</si>
  <si>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</si>
  <si>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</si>
  <si>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</si>
  <si>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</si>
  <si>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</si>
  <si>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</si>
  <si>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</si>
  <si>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</si>
  <si>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</si>
  <si>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</si>
  <si>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</si>
  <si>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</si>
  <si>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</si>
  <si>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</si>
  <si>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</si>
  <si>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</si>
  <si>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</si>
  <si>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</si>
  <si>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</si>
  <si>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</si>
  <si>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</si>
  <si>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</si>
  <si>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</si>
  <si>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</si>
  <si>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</si>
  <si>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</si>
  <si>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</si>
  <si>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</si>
  <si>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</si>
  <si>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</si>
  <si>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</si>
  <si>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</si>
  <si>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</si>
  <si>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</si>
  <si>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</si>
  <si>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</si>
  <si>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</si>
  <si>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</si>
  <si>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</si>
  <si>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</si>
  <si>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</si>
  <si>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</si>
  <si>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</si>
  <si>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</si>
  <si>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</si>
  <si>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</si>
  <si>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</si>
  <si>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</si>
  <si>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</si>
  <si>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</si>
  <si>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</si>
  <si>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</si>
  <si>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</si>
  <si>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</si>
  <si>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</si>
  <si>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</si>
  <si>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</si>
  <si>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</si>
  <si>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</si>
  <si>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</si>
  <si>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</si>
  <si>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</si>
  <si>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</si>
  <si>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</si>
  <si>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</si>
  <si>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</si>
  <si>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</si>
  <si>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</si>
  <si>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</si>
  <si>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</si>
  <si>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</si>
  <si>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</si>
  <si>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</si>
  <si>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</si>
  <si>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</si>
  <si>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</si>
  <si>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</si>
  <si>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</si>
  <si>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</si>
  <si>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</si>
  <si>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</si>
  <si>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</si>
  <si>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</si>
  <si>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</si>
  <si>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</si>
  <si>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</si>
  <si>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</si>
  <si>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</si>
  <si>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</si>
  <si>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</si>
  <si>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</si>
  <si>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</si>
  <si>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</si>
  <si>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</si>
  <si>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</si>
  <si>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</si>
  <si>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</si>
  <si>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</si>
  <si>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</si>
  <si>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</si>
  <si>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</si>
  <si>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</si>
  <si>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</si>
  <si>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</si>
  <si>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</si>
  <si>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</si>
  <si>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</si>
  <si>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</si>
  <si>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</si>
  <si>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</si>
  <si>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</si>
  <si>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</si>
  <si>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</si>
  <si>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</si>
  <si>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</si>
  <si>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</si>
  <si>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</si>
  <si>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</si>
  <si>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</si>
  <si>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</si>
  <si>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</si>
  <si>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</si>
  <si>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</si>
  <si>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</si>
  <si>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</si>
  <si>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</si>
  <si>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</si>
  <si>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</si>
  <si>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</si>
  <si>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</si>
  <si>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</si>
  <si>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</si>
  <si>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</si>
  <si>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</si>
  <si>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</si>
  <si>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</si>
  <si>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</si>
  <si>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</si>
  <si>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</si>
  <si>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</si>
  <si>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</si>
  <si>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</si>
  <si>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</si>
  <si>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</si>
  <si>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</si>
  <si>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</si>
  <si>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</si>
  <si>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</si>
  <si>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</si>
  <si>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</si>
  <si>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</si>
  <si>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</si>
  <si>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</si>
  <si>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</si>
  <si>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</si>
  <si>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</si>
  <si>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</si>
  <si>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</si>
  <si>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</si>
  <si>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</si>
  <si>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</si>
  <si>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</si>
  <si>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</si>
  <si>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</si>
  <si>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</si>
  <si>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</si>
  <si>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</si>
  <si>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</si>
  <si>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</si>
  <si>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</si>
  <si>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</si>
  <si>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</si>
  <si>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</si>
  <si>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</si>
  <si>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</si>
  <si>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</si>
  <si>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</si>
  <si>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</si>
  <si>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</si>
  <si>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</si>
  <si>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</si>
  <si>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</si>
  <si>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</si>
  <si>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</si>
  <si>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</si>
  <si>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</si>
  <si>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</si>
  <si>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</si>
  <si>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</si>
  <si>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</si>
  <si>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</si>
  <si>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</si>
  <si>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</si>
  <si>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</si>
  <si>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</si>
  <si>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</si>
  <si>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</si>
  <si>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</si>
  <si>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</si>
  <si>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</si>
  <si>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</si>
  <si>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</si>
  <si>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</si>
  <si>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</si>
  <si>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</si>
  <si>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</si>
  <si>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</si>
  <si>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</si>
  <si>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</si>
  <si>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</si>
  <si>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</si>
  <si>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</si>
  <si>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</si>
  <si>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</si>
  <si>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</si>
  <si>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</si>
  <si>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</si>
  <si>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</si>
  <si>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</si>
  <si>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</si>
  <si>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</si>
  <si>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</si>
  <si>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</si>
  <si>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</si>
  <si>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</si>
  <si>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</si>
  <si>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</si>
  <si>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</si>
  <si>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</si>
  <si>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</si>
  <si>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</si>
  <si>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</si>
  <si>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</si>
  <si>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</si>
  <si>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</si>
  <si>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</si>
  <si>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</si>
  <si>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</si>
  <si>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</si>
  <si>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</si>
  <si>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</si>
  <si>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</si>
  <si>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</si>
  <si>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</si>
  <si>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</si>
  <si>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</si>
  <si>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</si>
  <si>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</si>
  <si>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</si>
  <si>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</si>
  <si>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</si>
  <si>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</si>
  <si>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</si>
  <si>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</si>
  <si>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</si>
  <si>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</si>
  <si>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</si>
  <si>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</si>
  <si>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</si>
  <si>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</si>
  <si>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</si>
  <si>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</si>
  <si>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</si>
  <si>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</si>
  <si>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</si>
  <si>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</si>
  <si>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</si>
  <si>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</si>
  <si>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</si>
  <si>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</si>
  <si>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</si>
  <si>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</si>
  <si>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</si>
  <si>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</si>
  <si>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</si>
  <si>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</si>
  <si>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</si>
  <si>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</si>
  <si>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</si>
  <si>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</si>
  <si>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</si>
  <si>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</si>
  <si>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</si>
  <si>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</si>
  <si>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</si>
  <si>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</si>
  <si>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</si>
  <si>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</si>
  <si>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</si>
  <si>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</si>
  <si>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</si>
  <si>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</si>
  <si>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</si>
  <si>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</si>
  <si>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</si>
  <si>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</si>
  <si>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</si>
  <si>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</si>
  <si>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</si>
  <si>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</si>
  <si>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</si>
  <si>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</si>
  <si>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</si>
  <si>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</si>
  <si>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</si>
  <si>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</si>
  <si>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</si>
  <si>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</si>
  <si>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</si>
  <si>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</si>
  <si>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</si>
  <si>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</si>
  <si>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</si>
  <si>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</si>
  <si>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</si>
  <si>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</si>
  <si>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</si>
  <si>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</si>
  <si>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</si>
  <si>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</si>
  <si>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</si>
  <si>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</si>
  <si>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</si>
  <si>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</si>
  <si>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</si>
  <si>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</si>
  <si>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</si>
  <si>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</si>
  <si>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</si>
  <si>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</si>
  <si>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</si>
  <si>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</si>
  <si>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</si>
  <si>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</si>
  <si>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</si>
  <si>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</si>
  <si>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</si>
  <si>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</si>
  <si>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</si>
  <si>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</si>
  <si>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</si>
  <si>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</si>
  <si>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</si>
  <si>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</si>
  <si>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</si>
  <si>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</si>
  <si>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</si>
  <si>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</si>
  <si>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</si>
  <si>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</si>
  <si>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</si>
  <si>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</si>
  <si>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</si>
  <si>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</si>
  <si>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</si>
  <si>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</si>
  <si>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</si>
  <si>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</si>
  <si>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</si>
  <si>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</si>
  <si>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</si>
  <si>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</si>
  <si>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</si>
  <si>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</si>
  <si>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</si>
  <si>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</si>
  <si>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</si>
  <si>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</si>
  <si>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</si>
  <si>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</si>
  <si>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</si>
  <si>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</si>
  <si>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</si>
  <si>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</si>
  <si>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</si>
  <si>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</si>
  <si>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</si>
  <si>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</si>
  <si>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</si>
  <si>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</si>
  <si>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</si>
  <si>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</si>
  <si>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</si>
  <si>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</si>
  <si>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</si>
  <si>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</si>
  <si>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</si>
  <si>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</si>
  <si>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</si>
  <si>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</si>
  <si>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</si>
  <si>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</si>
  <si>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</si>
  <si>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</si>
  <si>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</si>
  <si>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</si>
  <si>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</si>
  <si>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</si>
  <si>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</si>
  <si>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</si>
  <si>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</si>
  <si>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</si>
  <si>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</si>
  <si>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</si>
  <si>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</si>
  <si>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</si>
  <si>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</si>
  <si>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</si>
  <si>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</si>
  <si>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</si>
  <si>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</si>
  <si>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</si>
  <si>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</si>
  <si>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</si>
  <si>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</si>
  <si>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</si>
  <si>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</si>
  <si>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</si>
  <si>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</si>
  <si>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</si>
  <si>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</si>
  <si>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</si>
  <si>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</si>
  <si>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</si>
  <si>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</si>
  <si>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</si>
  <si>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</si>
  <si>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</si>
  <si>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</si>
  <si>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</si>
  <si>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</si>
  <si>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</si>
  <si>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</si>
  <si>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</si>
  <si>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</si>
  <si>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</si>
  <si>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</si>
  <si>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</si>
  <si>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</si>
  <si>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</si>
  <si>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</si>
  <si>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</si>
  <si>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</si>
  <si>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</si>
  <si>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</si>
  <si>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</si>
  <si>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</si>
  <si>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</si>
  <si>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</si>
  <si>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</si>
  <si>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</si>
  <si>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</si>
  <si>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</si>
  <si>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</si>
  <si>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</si>
  <si>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</si>
  <si>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</si>
  <si>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</si>
  <si>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</si>
  <si>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</si>
  <si>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</si>
  <si>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</si>
  <si>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</si>
  <si>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</si>
  <si>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</si>
  <si>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</si>
  <si>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</si>
  <si>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</si>
  <si>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</si>
  <si>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</si>
  <si>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</si>
  <si>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</si>
  <si>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</si>
  <si>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</si>
  <si>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</si>
  <si>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</si>
  <si>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</si>
  <si>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</si>
  <si>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</si>
  <si>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</si>
  <si>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</si>
  <si>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</si>
  <si>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</si>
  <si>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</si>
  <si>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</si>
  <si>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</si>
  <si>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</si>
  <si>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</si>
  <si>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</si>
  <si>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</si>
  <si>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</si>
  <si>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</si>
  <si>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</si>
  <si>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</si>
  <si>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</si>
  <si>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</si>
  <si>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</si>
  <si>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</si>
  <si>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</si>
  <si>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</si>
  <si>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</si>
  <si>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</si>
  <si>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</si>
  <si>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</si>
  <si>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</si>
  <si>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</si>
  <si>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</si>
  <si>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</si>
  <si>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</si>
  <si>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</si>
  <si>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</si>
  <si>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</si>
  <si>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</si>
  <si>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</si>
  <si>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</si>
  <si>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</si>
  <si>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</si>
  <si>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</si>
  <si>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</si>
  <si>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</si>
  <si>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</si>
  <si>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</si>
  <si>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</si>
  <si>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</si>
  <si>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</si>
  <si>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</si>
  <si>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</si>
  <si>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</si>
  <si>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</si>
  <si>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</si>
  <si>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</si>
  <si>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</si>
  <si>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</si>
  <si>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</si>
  <si>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</si>
  <si>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</si>
  <si>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</si>
  <si>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</si>
  <si>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</si>
  <si>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</si>
  <si>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</si>
  <si>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</si>
  <si>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</si>
  <si>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</si>
  <si>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</si>
  <si>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</si>
  <si>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</si>
  <si>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</si>
  <si>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</si>
  <si>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</si>
  <si>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</si>
  <si>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</si>
  <si>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</si>
  <si>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</si>
  <si>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</si>
  <si>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</si>
  <si>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</si>
  <si>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</si>
  <si>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</si>
  <si>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</si>
  <si>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</si>
  <si>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</si>
  <si>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</si>
  <si>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</si>
  <si>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</si>
  <si>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</si>
  <si>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</si>
  <si>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</si>
  <si>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</si>
  <si>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</si>
  <si>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</si>
  <si>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</si>
  <si>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</si>
  <si>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</si>
  <si>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</si>
  <si>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</si>
  <si>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</si>
  <si>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</si>
  <si>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</si>
  <si>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</si>
  <si>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</si>
  <si>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</si>
  <si>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</si>
  <si>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</si>
  <si>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</si>
  <si>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</si>
  <si>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</si>
  <si>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</si>
  <si>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</si>
  <si>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</si>
  <si>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</si>
  <si>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</si>
  <si>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</si>
  <si>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</si>
  <si>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</si>
  <si>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</si>
  <si>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</si>
  <si>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</si>
  <si>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</si>
  <si>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</si>
  <si>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</si>
  <si>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</si>
  <si>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</si>
  <si>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</si>
  <si>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</si>
  <si>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</si>
  <si>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</si>
  <si>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</si>
  <si>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</si>
  <si>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</si>
  <si>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</si>
  <si>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</si>
  <si>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</si>
  <si>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</si>
  <si>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</si>
  <si>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</si>
  <si>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</si>
  <si>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</si>
  <si>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</si>
  <si>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</si>
  <si>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</si>
  <si>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</si>
  <si>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</si>
  <si>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</si>
  <si>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</si>
  <si>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</si>
  <si>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</si>
  <si>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</si>
  <si>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</si>
  <si>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</si>
  <si>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</si>
  <si>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</si>
  <si>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</si>
  <si>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</si>
  <si>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</si>
  <si>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</si>
  <si>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</si>
  <si>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</si>
  <si>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</si>
  <si>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</si>
  <si>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</si>
  <si>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</si>
  <si>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</si>
  <si>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</si>
  <si>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</si>
  <si>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</si>
  <si>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</si>
  <si>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</si>
  <si>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</si>
  <si>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</si>
  <si>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</si>
  <si>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</si>
  <si>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</si>
  <si>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</si>
  <si>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</si>
  <si>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</si>
  <si>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</si>
  <si>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</si>
  <si>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</si>
  <si>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</si>
  <si>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</si>
  <si>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</si>
  <si>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</si>
  <si>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</si>
  <si>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</si>
  <si>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</si>
  <si>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</si>
  <si>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</si>
  <si>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</si>
  <si>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</si>
  <si>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</si>
  <si>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</si>
  <si>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</si>
  <si>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</si>
  <si>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</si>
  <si>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</si>
  <si>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</si>
  <si>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</si>
  <si>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</si>
  <si>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</si>
  <si>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</si>
  <si>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</si>
  <si>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</si>
  <si>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</si>
  <si>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</si>
  <si>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</si>
  <si>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</si>
  <si>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</si>
  <si>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</si>
  <si>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</si>
  <si>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</si>
  <si>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</si>
  <si>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</si>
  <si>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</si>
  <si>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</si>
  <si>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</si>
  <si>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</si>
  <si>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</si>
  <si>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</si>
  <si>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</si>
  <si>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</si>
  <si>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</si>
  <si>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</si>
  <si>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</si>
  <si>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</si>
  <si>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</si>
  <si>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</si>
  <si>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</si>
  <si>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</si>
  <si>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</si>
  <si>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</si>
  <si>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</si>
  <si>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</si>
  <si>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</si>
  <si>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</si>
  <si>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</si>
  <si>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</si>
  <si>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</si>
  <si>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</si>
  <si>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</si>
  <si>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</si>
  <si>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</si>
  <si>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</si>
  <si>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</si>
  <si>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</si>
  <si>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</si>
  <si>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</si>
  <si>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</si>
  <si>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</si>
  <si>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</si>
  <si>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</si>
  <si>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</si>
  <si>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</si>
  <si>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</si>
  <si>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</si>
  <si>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</si>
  <si>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</si>
  <si>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</si>
  <si>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</si>
  <si>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</si>
  <si>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</si>
  <si>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</si>
  <si>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</si>
  <si>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</si>
  <si>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</si>
  <si>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</si>
  <si>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</si>
  <si>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</si>
  <si>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</si>
  <si>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</si>
  <si>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</si>
  <si>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</si>
  <si>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</si>
  <si>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</si>
  <si>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</si>
  <si>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</si>
  <si>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</si>
  <si>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</si>
  <si>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</si>
  <si>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</si>
  <si>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</si>
  <si>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</si>
  <si>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</si>
  <si>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</si>
  <si>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</si>
  <si>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</si>
  <si>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</si>
  <si>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</si>
  <si>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</si>
  <si>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</si>
  <si>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</si>
  <si>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</si>
  <si>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</si>
  <si>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</si>
  <si>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</si>
  <si>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</si>
  <si>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</si>
  <si>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</si>
  <si>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</si>
  <si>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</si>
  <si>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</si>
  <si>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</si>
  <si>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</si>
  <si>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</si>
  <si>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</si>
  <si>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</si>
  <si>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</si>
  <si>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</si>
  <si>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</si>
  <si>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</si>
  <si>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</si>
  <si>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</si>
  <si>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</si>
  <si>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</si>
  <si>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</si>
  <si>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</si>
  <si>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</si>
  <si>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</si>
  <si>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</si>
  <si>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</si>
  <si>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</si>
  <si>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</si>
  <si>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</si>
  <si>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</si>
  <si>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</si>
  <si>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</si>
  <si>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</si>
  <si>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</si>
  <si>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</si>
  <si>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</si>
  <si>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</si>
  <si>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</si>
  <si>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</si>
  <si>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</si>
  <si>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</si>
  <si>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</si>
  <si>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</si>
  <si>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</si>
  <si>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</si>
  <si>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</si>
  <si>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</si>
  <si>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</si>
  <si>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</si>
  <si>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</si>
  <si>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</si>
  <si>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</si>
  <si>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</si>
  <si>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</si>
  <si>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</si>
  <si>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</si>
  <si>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</si>
  <si>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</si>
  <si>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</si>
  <si>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</si>
  <si>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</si>
  <si>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</si>
  <si>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</si>
  <si>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</si>
  <si>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</si>
  <si>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</si>
  <si>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</si>
  <si>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</si>
  <si>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</si>
  <si>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</si>
  <si>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</si>
  <si>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</si>
  <si>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</si>
  <si>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</si>
  <si>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</si>
  <si>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</si>
  <si>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</si>
  <si>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</si>
  <si>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</si>
  <si>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</si>
  <si>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</si>
  <si>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</si>
  <si>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</si>
  <si>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</si>
  <si>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</si>
  <si>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</si>
  <si>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</si>
  <si>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</si>
  <si>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</si>
  <si>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</si>
  <si>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</si>
  <si>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</si>
  <si>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</si>
  <si>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</si>
  <si>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</si>
  <si>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</si>
  <si>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</si>
  <si>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</si>
  <si>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</si>
  <si>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</si>
  <si>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</si>
  <si>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</si>
  <si>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</si>
  <si>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</si>
  <si>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</si>
  <si>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</si>
  <si>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</si>
  <si>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</si>
  <si>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</si>
  <si>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</si>
  <si>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</si>
  <si>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</si>
  <si>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</si>
  <si>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</si>
  <si>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</si>
  <si>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</si>
  <si>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</si>
  <si>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</si>
  <si>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</si>
  <si>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</si>
  <si>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</si>
  <si>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</si>
  <si>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</si>
  <si>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</si>
  <si>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</si>
  <si>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</si>
  <si>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</si>
  <si>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</si>
  <si>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</si>
  <si>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</si>
  <si>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</si>
  <si>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</si>
  <si>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</si>
  <si>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</si>
  <si>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</si>
  <si>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</si>
  <si>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</si>
  <si>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</si>
  <si>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</si>
  <si>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</si>
  <si>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</si>
  <si>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</si>
  <si>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</si>
  <si>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</si>
  <si>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</si>
  <si>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</si>
  <si>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</si>
  <si>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</si>
  <si>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</si>
  <si>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</si>
  <si>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</si>
  <si>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</si>
  <si>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</si>
  <si>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</si>
  <si>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</si>
  <si>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</si>
  <si>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</si>
  <si>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</si>
  <si>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</si>
  <si>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</si>
  <si>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</si>
  <si>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</si>
  <si>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</si>
  <si>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</si>
  <si>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</si>
  <si>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</si>
  <si>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</si>
  <si>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</si>
  <si>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</si>
  <si>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</si>
  <si>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</si>
  <si>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</si>
  <si>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</si>
  <si>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</si>
  <si>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</si>
  <si>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</si>
  <si>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</si>
  <si>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</si>
  <si>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</si>
  <si>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</si>
  <si>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</si>
  <si>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</si>
  <si>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</si>
  <si>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</si>
  <si>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</si>
  <si>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</si>
  <si>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</si>
  <si>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</si>
  <si>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</si>
  <si>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</si>
  <si>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</si>
  <si>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</si>
  <si>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</si>
  <si>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</si>
  <si>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</si>
  <si>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</si>
  <si>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</si>
  <si>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</si>
  <si>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</si>
  <si>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</si>
  <si>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</si>
  <si>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</si>
  <si>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</si>
  <si>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</si>
  <si>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</si>
  <si>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</si>
  <si>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</si>
  <si>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</si>
  <si>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</si>
  <si>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</si>
  <si>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</si>
  <si>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</si>
  <si>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</si>
  <si>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</si>
  <si>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</si>
  <si>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</si>
  <si>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</si>
  <si>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</si>
  <si>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</si>
  <si>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</si>
  <si>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</si>
  <si>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</si>
  <si>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</si>
  <si>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</si>
  <si>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</si>
  <si>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</si>
  <si>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</si>
  <si>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</si>
  <si>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</si>
  <si>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</si>
  <si>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</si>
  <si>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</si>
  <si>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</si>
  <si>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</si>
  <si>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</si>
  <si>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</si>
  <si>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</si>
  <si>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</si>
  <si>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</si>
  <si>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</si>
  <si>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</si>
  <si>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</si>
  <si>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</si>
  <si>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</si>
  <si>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</si>
  <si>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</si>
  <si>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</si>
  <si>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</si>
  <si>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</si>
  <si>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</si>
  <si>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</si>
  <si>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</si>
  <si>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</si>
  <si>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</si>
  <si>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</si>
  <si>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</si>
  <si>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</si>
  <si>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</si>
  <si>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</si>
  <si>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</si>
  <si>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</si>
  <si>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</si>
  <si>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</si>
  <si>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</si>
  <si>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</si>
  <si>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</si>
  <si>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</si>
  <si>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</si>
  <si>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</si>
  <si>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</si>
  <si>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</si>
  <si>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</si>
  <si>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</si>
  <si>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</si>
  <si>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</si>
  <si>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</si>
  <si>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</si>
  <si>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</si>
  <si>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</si>
  <si>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</si>
  <si>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</si>
  <si>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</si>
  <si>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</si>
  <si>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</si>
  <si>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</si>
  <si>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</si>
  <si>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</si>
  <si>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</si>
  <si>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</si>
  <si>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</si>
  <si>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</si>
  <si>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</si>
  <si>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</si>
  <si>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</si>
  <si>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</si>
  <si>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</si>
  <si>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</si>
  <si>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</si>
  <si>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</si>
  <si>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</si>
  <si>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</si>
  <si>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</si>
  <si>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</si>
  <si>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</si>
  <si>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</si>
  <si>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</si>
  <si>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</si>
  <si>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</si>
  <si>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</si>
  <si>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</si>
  <si>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</si>
  <si>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</si>
  <si>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</si>
  <si>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</si>
  <si>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</si>
  <si>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</si>
  <si>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</si>
  <si>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</si>
  <si>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</si>
  <si>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</si>
  <si>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</si>
  <si>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</si>
  <si>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</si>
  <si>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</si>
  <si>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</si>
  <si>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</si>
  <si>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</si>
  <si>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</si>
  <si>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</si>
  <si>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</si>
  <si>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</si>
  <si>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</si>
  <si>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</si>
  <si>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</si>
  <si>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</si>
  <si>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</si>
  <si>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</si>
  <si>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</si>
  <si>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</si>
  <si>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</si>
  <si>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</si>
  <si>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</si>
  <si>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</si>
  <si>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</si>
  <si>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</si>
  <si>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</si>
  <si>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</si>
  <si>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</si>
  <si>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</si>
  <si>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</si>
  <si>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</si>
  <si>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</si>
  <si>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</si>
  <si>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</si>
  <si>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</si>
  <si>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</si>
  <si>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</si>
  <si>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</si>
  <si>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</si>
  <si>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</si>
  <si>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</si>
  <si>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</si>
  <si>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</si>
  <si>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</si>
  <si>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</si>
  <si>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</si>
  <si>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</si>
  <si>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</si>
  <si>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</si>
  <si>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</si>
  <si>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</si>
  <si>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</si>
  <si>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</si>
  <si>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</si>
  <si>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</si>
  <si>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</si>
  <si>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</si>
  <si>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</si>
  <si>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</si>
  <si>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</si>
  <si>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</si>
  <si>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</si>
  <si>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</si>
  <si>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</si>
  <si>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</si>
  <si>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</si>
  <si>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</si>
  <si>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</si>
  <si>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</si>
  <si>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</si>
  <si>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</si>
  <si>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</si>
  <si>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</si>
  <si>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</si>
  <si>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</si>
  <si>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</si>
  <si>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</si>
  <si>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</si>
  <si>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</si>
  <si>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</si>
  <si>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</si>
  <si>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</si>
  <si>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</si>
  <si>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</si>
  <si>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</si>
  <si>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</si>
  <si>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</si>
  <si>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</si>
  <si>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</si>
  <si>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</si>
  <si>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</si>
  <si>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</si>
  <si>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</si>
  <si>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</si>
  <si>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</si>
  <si>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</si>
  <si>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</si>
  <si>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</si>
  <si>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</si>
  <si>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</si>
  <si>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</si>
  <si>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</si>
  <si>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</si>
  <si>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</si>
  <si>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</si>
  <si>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</si>
  <si>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</si>
  <si>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</si>
  <si>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</si>
  <si>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</si>
  <si>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</si>
  <si>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</si>
  <si>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</si>
  <si>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</si>
  <si>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</si>
  <si>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</si>
  <si>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</si>
  <si>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</si>
  <si>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</si>
  <si>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</si>
  <si>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</si>
  <si>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</si>
  <si>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</si>
  <si>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</si>
  <si>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</si>
  <si>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</si>
  <si>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</si>
  <si>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</si>
  <si>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</si>
  <si>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</si>
  <si>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</si>
  <si>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</si>
  <si>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</si>
  <si>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</si>
  <si>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</si>
  <si>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</si>
  <si>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</si>
  <si>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</si>
  <si>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</si>
  <si>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</si>
  <si>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</si>
  <si>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</si>
  <si>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</si>
  <si>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</si>
  <si>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</si>
  <si>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</si>
  <si>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</si>
  <si>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</si>
  <si>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</si>
  <si>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</si>
  <si>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</si>
  <si>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</si>
  <si>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</si>
  <si>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</si>
  <si>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</si>
  <si>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</si>
  <si>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</si>
  <si>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</si>
  <si>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</si>
  <si>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</si>
  <si>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</si>
  <si>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</si>
  <si>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</si>
  <si>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</si>
  <si>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</si>
  <si>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</si>
  <si>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</si>
  <si>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</si>
  <si>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</si>
  <si>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</si>
  <si>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</si>
  <si>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</si>
  <si>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</si>
  <si>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</si>
  <si>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</si>
  <si>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</si>
  <si>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</si>
  <si>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</si>
  <si>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</si>
  <si>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</si>
  <si>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</si>
  <si>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</si>
  <si>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</si>
  <si>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</si>
  <si>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</si>
  <si>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</si>
  <si>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</si>
  <si>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</si>
  <si>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</si>
  <si>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</si>
  <si>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</si>
  <si>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</si>
  <si>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</si>
  <si>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</si>
  <si>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</si>
  <si>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</si>
  <si>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</si>
  <si>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</si>
  <si>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</si>
  <si>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</si>
  <si>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</si>
  <si>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</si>
  <si>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</si>
  <si>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</si>
  <si>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</si>
  <si>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</si>
  <si>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</si>
  <si>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</si>
  <si>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</si>
  <si>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</si>
  <si>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</si>
  <si>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</si>
  <si>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</si>
  <si>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</si>
  <si>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</si>
  <si>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</si>
  <si>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</si>
  <si>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</si>
  <si>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</si>
  <si>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</si>
  <si>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</si>
  <si>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</si>
  <si>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</si>
  <si>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</si>
  <si>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</si>
  <si>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</si>
  <si>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</si>
  <si>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</si>
  <si>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</si>
  <si>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</si>
  <si>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</si>
  <si>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</si>
  <si>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</si>
  <si>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</si>
  <si>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</si>
  <si>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</si>
  <si>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</si>
  <si>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</si>
  <si>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</si>
  <si>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</si>
  <si>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</si>
  <si>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</si>
  <si>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</si>
  <si>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</si>
  <si>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</si>
  <si>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</si>
  <si>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</si>
  <si>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</si>
  <si>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</si>
  <si>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</si>
  <si>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</si>
  <si>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</si>
  <si>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</si>
  <si>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</si>
  <si>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</si>
  <si>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</si>
  <si>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</si>
  <si>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</si>
  <si>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</si>
  <si>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</si>
  <si>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</si>
  <si>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</si>
  <si>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</si>
  <si>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</si>
  <si>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</si>
  <si>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</si>
  <si>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</si>
  <si>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</si>
  <si>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</si>
  <si>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</si>
  <si>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</si>
  <si>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</si>
  <si>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</si>
  <si>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</si>
  <si>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</si>
  <si>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</si>
  <si>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</si>
  <si>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</si>
  <si>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</si>
  <si>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</si>
  <si>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</si>
  <si>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</si>
  <si>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</si>
  <si>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</si>
  <si>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</si>
  <si>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</si>
  <si>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</si>
  <si>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</si>
  <si>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</si>
  <si>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</si>
  <si>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</si>
  <si>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</si>
  <si>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</si>
  <si>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</si>
  <si>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</si>
  <si>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</si>
  <si>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</si>
  <si>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</si>
  <si>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</si>
  <si>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</si>
  <si>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</si>
  <si>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</si>
  <si>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</si>
  <si>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</si>
  <si>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</si>
  <si>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</si>
  <si>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</si>
  <si>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</si>
  <si>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</si>
  <si>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</si>
  <si>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</si>
  <si>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</si>
  <si>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</si>
  <si>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</si>
  <si>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</si>
  <si>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</si>
  <si>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</si>
  <si>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</si>
  <si>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</si>
  <si>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</si>
  <si>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</si>
  <si>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</si>
  <si>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</si>
  <si>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</si>
  <si>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</si>
  <si>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</si>
  <si>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</si>
  <si>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</si>
  <si>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</si>
  <si>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</si>
  <si>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</si>
  <si>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</si>
  <si>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</si>
  <si>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</si>
  <si>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</si>
  <si>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</si>
  <si>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</si>
  <si>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</si>
  <si>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</si>
  <si>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</si>
  <si>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</si>
  <si>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</si>
  <si>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</si>
  <si>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</si>
  <si>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</si>
  <si>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</si>
  <si>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</si>
  <si>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</si>
  <si>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</si>
  <si>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</si>
  <si>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</si>
  <si>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</si>
  <si>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</si>
  <si>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</si>
  <si>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</si>
  <si>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</si>
  <si>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</si>
  <si>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</si>
  <si>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</si>
  <si>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</si>
  <si>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</si>
  <si>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</si>
  <si>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</si>
  <si>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</si>
  <si>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</si>
  <si>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</si>
  <si>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</si>
  <si>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</si>
  <si>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</si>
  <si>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</si>
  <si>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</si>
  <si>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</si>
  <si>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</si>
  <si>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</si>
  <si>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</si>
  <si>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</si>
  <si>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</si>
  <si>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</si>
  <si>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</si>
  <si>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</si>
  <si>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</si>
  <si>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</si>
  <si>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</si>
  <si>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</si>
  <si>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</si>
  <si>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</si>
  <si>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</si>
  <si>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</si>
  <si>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</si>
  <si>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</si>
  <si>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</si>
  <si>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</si>
  <si>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</si>
  <si>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</si>
  <si>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</si>
  <si>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</si>
  <si>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</si>
  <si>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</si>
  <si>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</si>
  <si>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</si>
  <si>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</si>
  <si>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</si>
  <si>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</si>
  <si>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</si>
  <si>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</si>
  <si>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</si>
  <si>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</si>
  <si>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</si>
  <si>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</si>
  <si>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</si>
  <si>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</si>
  <si>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</si>
  <si>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</si>
  <si>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</si>
  <si>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</si>
  <si>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</si>
  <si>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</si>
  <si>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</si>
  <si>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</si>
  <si>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</si>
  <si>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</si>
  <si>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</si>
  <si>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</si>
  <si>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</si>
  <si>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</si>
  <si>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</si>
  <si>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</si>
  <si>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</si>
  <si>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</si>
  <si>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</si>
  <si>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</si>
  <si>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</si>
  <si>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</si>
  <si>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</si>
  <si>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</si>
  <si>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</si>
  <si>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</si>
  <si>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</si>
  <si>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</si>
  <si>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</si>
  <si>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</si>
  <si>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</si>
  <si>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</si>
  <si>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</si>
  <si>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</si>
  <si>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</si>
  <si>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</si>
  <si>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</si>
  <si>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</si>
  <si>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</si>
  <si>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</si>
  <si>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</si>
  <si>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</si>
  <si>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</si>
  <si>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</si>
  <si>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</si>
  <si>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</si>
  <si>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</si>
  <si>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</si>
  <si>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</si>
  <si>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</si>
  <si>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</si>
  <si>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</si>
  <si>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</si>
  <si>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</si>
  <si>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</si>
  <si>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</si>
  <si>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</si>
  <si>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</si>
  <si>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</si>
  <si>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</si>
  <si>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</si>
  <si>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</si>
  <si>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</si>
  <si>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</si>
  <si>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</si>
  <si>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</si>
  <si>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</si>
  <si>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</si>
  <si>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</si>
  <si>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</si>
  <si>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</si>
  <si>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</si>
  <si>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</si>
  <si>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</si>
  <si>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</si>
  <si>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</si>
  <si>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</si>
  <si>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</si>
  <si>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</si>
  <si>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</si>
  <si>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</si>
  <si>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</si>
  <si>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</si>
  <si>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</si>
  <si>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</si>
  <si>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</si>
  <si>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</si>
  <si>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</si>
  <si>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</si>
  <si>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</si>
  <si>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</si>
  <si>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</si>
  <si>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</si>
  <si>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</si>
  <si>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</si>
  <si>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</si>
  <si>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</si>
  <si>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</si>
  <si>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</si>
  <si>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</si>
  <si>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</si>
  <si>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</si>
  <si>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</si>
  <si>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</si>
  <si>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</si>
  <si>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</si>
  <si>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</si>
  <si>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</si>
  <si>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</si>
  <si>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</si>
  <si>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</si>
  <si>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</si>
  <si>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</si>
  <si>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</si>
  <si>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</si>
  <si>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</si>
  <si>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</si>
  <si>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</si>
  <si>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</si>
  <si>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</si>
  <si>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</si>
  <si>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</si>
  <si>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</si>
  <si>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</si>
  <si>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</si>
  <si>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</si>
  <si>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</si>
  <si>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</si>
  <si>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</si>
  <si>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</si>
  <si>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</si>
  <si>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</si>
  <si>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</si>
  <si>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</si>
  <si>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</si>
  <si>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</si>
  <si>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</si>
  <si>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</si>
  <si>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</si>
  <si>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</si>
  <si>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</si>
  <si>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</si>
  <si>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</si>
  <si>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</si>
  <si>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</si>
  <si>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</si>
  <si>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</si>
  <si>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</si>
  <si>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</si>
  <si>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</si>
  <si>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</si>
  <si>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</si>
  <si>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</si>
  <si>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</si>
  <si>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</si>
  <si>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</si>
  <si>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</si>
  <si>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</si>
  <si>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</si>
  <si>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</si>
  <si>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</si>
  <si>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</si>
  <si>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</si>
  <si>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</si>
  <si>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</si>
  <si>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</si>
  <si>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</si>
  <si>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</si>
  <si>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</si>
  <si>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</si>
  <si>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</si>
  <si>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</si>
  <si>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</si>
  <si>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</si>
  <si>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</si>
  <si>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</si>
  <si>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</si>
  <si>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</si>
  <si>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</si>
  <si>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</si>
  <si>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</si>
  <si>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</si>
  <si>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</si>
  <si>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</si>
  <si>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</si>
  <si>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</si>
  <si>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</si>
  <si>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</si>
  <si>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</si>
  <si>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</si>
  <si>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</si>
  <si>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</si>
  <si>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</si>
  <si>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</si>
  <si>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</si>
  <si>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</si>
  <si>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</si>
  <si>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</si>
  <si>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</si>
  <si>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</si>
  <si>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</si>
  <si>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</si>
  <si>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</si>
  <si>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</si>
  <si>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</si>
  <si>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</si>
  <si>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</si>
  <si>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</si>
  <si>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</si>
  <si>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</si>
  <si>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</si>
  <si>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</si>
  <si>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</si>
  <si>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</si>
  <si>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</si>
  <si>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</si>
  <si>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</si>
  <si>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</si>
  <si>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</si>
  <si>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</si>
  <si>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</si>
  <si>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</si>
  <si>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</si>
  <si>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</si>
  <si>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</si>
  <si>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</si>
  <si>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</si>
  <si>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</si>
  <si>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</si>
  <si>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</si>
  <si>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</si>
  <si>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</si>
  <si>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</si>
  <si>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</si>
  <si>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</si>
  <si>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</si>
  <si>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</si>
  <si>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</si>
  <si>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</si>
  <si>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</si>
  <si>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</si>
  <si>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</si>
  <si>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</si>
  <si>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</si>
  <si>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</si>
  <si>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</si>
  <si>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</si>
  <si>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</si>
  <si>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</si>
  <si>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</si>
  <si>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</si>
  <si>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</si>
  <si>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</si>
  <si>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</si>
  <si>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</si>
  <si>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</si>
  <si>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</si>
  <si>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</si>
  <si>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</si>
  <si>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</si>
  <si>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</si>
  <si>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</si>
  <si>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</si>
  <si>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</si>
  <si>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</si>
  <si>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</si>
  <si>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</si>
  <si>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</si>
  <si>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</si>
  <si>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</si>
  <si>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</si>
  <si>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</si>
  <si>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</si>
  <si>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</si>
  <si>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</si>
  <si>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</si>
  <si>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</si>
  <si>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</si>
  <si>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</si>
  <si>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</si>
  <si>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</si>
  <si>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</si>
  <si>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</si>
  <si>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</si>
  <si>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</si>
  <si>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</si>
  <si>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</si>
  <si>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</si>
  <si>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</si>
  <si>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</si>
  <si>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</si>
  <si>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</si>
  <si>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</si>
  <si>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</si>
  <si>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</si>
  <si>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</si>
  <si>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</si>
  <si>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</si>
  <si>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</si>
  <si>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</si>
  <si>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</si>
  <si>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</si>
  <si>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</si>
  <si>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</si>
  <si>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</si>
  <si>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</si>
  <si>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</si>
  <si>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</si>
  <si>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</si>
  <si>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</si>
  <si>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</si>
  <si>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</si>
  <si>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</si>
  <si>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</si>
  <si>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</si>
  <si>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</si>
  <si>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</si>
  <si>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</si>
  <si>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</si>
  <si>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</si>
  <si>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</si>
  <si>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</si>
  <si>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</si>
  <si>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</si>
  <si>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</si>
  <si>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</si>
  <si>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</si>
  <si>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</si>
  <si>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</si>
  <si>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</si>
  <si>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</si>
  <si>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</si>
  <si>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</si>
  <si>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</si>
  <si>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</si>
  <si>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</si>
  <si>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</si>
  <si>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</si>
  <si>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</si>
  <si>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</si>
  <si>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</si>
  <si>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</si>
  <si>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</si>
  <si>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</si>
  <si>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</si>
  <si>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</si>
  <si>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</si>
  <si>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</si>
  <si>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</si>
  <si>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</si>
  <si>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</si>
  <si>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</si>
  <si>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</si>
  <si>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</si>
  <si>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</si>
  <si>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</si>
  <si>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</si>
  <si>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</si>
  <si>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</si>
  <si>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</si>
  <si>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</si>
  <si>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</si>
  <si>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</si>
  <si>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</si>
  <si>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</si>
  <si>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</si>
  <si>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</si>
  <si>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</si>
  <si>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</si>
  <si>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</si>
  <si>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</si>
  <si>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</si>
  <si>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</si>
  <si>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</si>
  <si>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</si>
  <si>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</si>
  <si>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</si>
  <si>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</si>
  <si>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</si>
  <si>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</si>
  <si>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</si>
  <si>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</si>
  <si>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</si>
  <si>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</si>
  <si>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</si>
  <si>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</si>
  <si>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</si>
  <si>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</si>
  <si>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</si>
  <si>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</si>
  <si>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</si>
  <si>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</si>
  <si>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</si>
  <si>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</si>
  <si>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</si>
  <si>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</si>
  <si>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</si>
  <si>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</si>
  <si>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</si>
  <si>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</si>
  <si>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</si>
  <si>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</si>
  <si>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</si>
  <si>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</si>
  <si>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</si>
  <si>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</si>
  <si>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</si>
  <si>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</si>
  <si>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</si>
  <si>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</si>
  <si>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</si>
  <si>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</si>
  <si>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</si>
  <si>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</si>
  <si>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</si>
  <si>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</si>
  <si>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</si>
  <si>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</si>
  <si>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</si>
  <si>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</si>
  <si>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</si>
  <si>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</si>
  <si>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</si>
  <si>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</si>
  <si>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</si>
  <si>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</si>
  <si>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</si>
  <si>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</si>
  <si>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</si>
  <si>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</si>
  <si>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</si>
  <si>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</si>
  <si>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</si>
  <si>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</si>
  <si>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</si>
  <si>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</si>
  <si>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</si>
  <si>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</si>
  <si>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</si>
  <si>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</si>
  <si>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</si>
  <si>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</si>
  <si>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</si>
  <si>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</si>
  <si>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</si>
  <si>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</si>
  <si>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</si>
  <si>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</si>
  <si>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</si>
  <si>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</si>
  <si>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</si>
  <si>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</si>
  <si>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</si>
  <si>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</si>
  <si>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</si>
  <si>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</si>
  <si>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</si>
  <si>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</si>
  <si>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</si>
  <si>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</si>
  <si>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</si>
  <si>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</si>
  <si>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</si>
  <si>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</si>
  <si>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</si>
  <si>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</si>
  <si>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</si>
  <si>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</si>
  <si>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</si>
  <si>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</si>
  <si>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</si>
  <si>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</si>
  <si>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</si>
  <si>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</si>
  <si>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</si>
  <si>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</si>
  <si>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</si>
  <si>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</si>
  <si>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</si>
  <si>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</si>
  <si>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</si>
  <si>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</si>
  <si>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</si>
  <si>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</si>
  <si>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</si>
  <si>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</si>
  <si>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</si>
  <si>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</si>
  <si>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</si>
  <si>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</si>
  <si>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</si>
  <si>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</si>
  <si>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</si>
  <si>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</si>
  <si>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</si>
  <si>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</si>
  <si>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</si>
  <si>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</si>
  <si>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</si>
  <si>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</si>
  <si>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</si>
  <si>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</si>
  <si>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</si>
  <si>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</si>
  <si>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</si>
  <si>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</si>
  <si>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</si>
  <si>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</si>
  <si>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</si>
  <si>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</si>
  <si>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</si>
  <si>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</si>
  <si>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</si>
  <si>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</si>
  <si>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</si>
  <si>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</si>
  <si>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</si>
  <si>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</si>
  <si>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</si>
  <si>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</si>
  <si>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</si>
  <si>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</si>
  <si>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</si>
  <si>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</si>
  <si>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</si>
  <si>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</si>
  <si>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</si>
  <si>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</si>
  <si>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</si>
  <si>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</si>
  <si>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</si>
  <si>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</si>
  <si>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</si>
  <si>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</si>
  <si>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</si>
  <si>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</si>
  <si>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</si>
  <si>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</si>
  <si>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</si>
  <si>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</si>
  <si>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</si>
  <si>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</si>
  <si>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</si>
  <si>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</si>
  <si>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</si>
  <si>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</si>
  <si>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</si>
  <si>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</si>
  <si>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</si>
  <si>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</si>
  <si>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</si>
  <si>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</si>
  <si>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</si>
  <si>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</si>
  <si>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</si>
  <si>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</si>
  <si>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</si>
  <si>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</si>
  <si>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</si>
  <si>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</si>
  <si>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</si>
  <si>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</si>
  <si>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</si>
  <si>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</si>
  <si>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</si>
  <si>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</si>
  <si>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</si>
  <si>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</si>
  <si>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</si>
  <si>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</si>
  <si>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</si>
  <si>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</si>
  <si>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</si>
  <si>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</si>
  <si>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</si>
  <si>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</si>
  <si>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</si>
  <si>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</si>
  <si>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</si>
  <si>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</si>
  <si>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</si>
  <si>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</si>
  <si>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</si>
  <si>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</si>
  <si>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</si>
  <si>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</si>
  <si>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</si>
  <si>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</si>
  <si>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</si>
  <si>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</si>
  <si>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</si>
  <si>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</si>
  <si>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</si>
  <si>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</si>
  <si>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</si>
  <si>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</si>
  <si>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</si>
  <si>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</si>
  <si>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</si>
  <si>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</si>
  <si>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</si>
  <si>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</si>
  <si>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</si>
  <si>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</si>
  <si>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</si>
  <si>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</si>
  <si>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</si>
  <si>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</si>
  <si>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</si>
  <si>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</si>
  <si>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</si>
  <si>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</si>
  <si>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</si>
  <si>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</si>
  <si>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</si>
  <si>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</si>
  <si>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</si>
  <si>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</si>
  <si>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</si>
  <si>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</si>
  <si>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</si>
  <si>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</si>
  <si>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</si>
  <si>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</si>
  <si>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</si>
  <si>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</si>
  <si>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</si>
  <si>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</si>
  <si>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</si>
  <si>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</si>
  <si>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</si>
  <si>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</si>
  <si>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</si>
  <si>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</si>
  <si>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</si>
  <si>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</si>
  <si>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</si>
  <si>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</si>
  <si>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</si>
  <si>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</si>
  <si>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</si>
  <si>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</si>
  <si>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</si>
  <si>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</si>
  <si>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</si>
  <si>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</si>
  <si>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</si>
  <si>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</si>
  <si>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</si>
  <si>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</si>
  <si>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</si>
  <si>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</si>
  <si>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</si>
  <si>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</si>
  <si>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</si>
  <si>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</si>
  <si>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</si>
  <si>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</si>
  <si>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</si>
  <si>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</si>
  <si>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</si>
  <si>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</si>
  <si>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</si>
  <si>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</si>
  <si>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</si>
  <si>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</si>
  <si>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</si>
  <si>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</si>
  <si>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</si>
  <si>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</si>
  <si>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</si>
  <si>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</si>
  <si>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</si>
  <si>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</si>
  <si>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</si>
  <si>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</si>
  <si>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</si>
  <si>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</si>
  <si>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</si>
  <si>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</si>
  <si>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</si>
  <si>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</si>
  <si>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</si>
  <si>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</si>
  <si>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</si>
  <si>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</si>
  <si>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</si>
  <si>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</si>
  <si>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</si>
  <si>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</si>
  <si>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</si>
  <si>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</si>
  <si>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</si>
  <si>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</si>
  <si>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</si>
  <si>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</si>
  <si>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</si>
  <si>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</si>
  <si>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</si>
  <si>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</si>
  <si>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</si>
  <si>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</si>
  <si>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</si>
  <si>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</si>
  <si>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</si>
  <si>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</si>
  <si>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</si>
  <si>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</si>
  <si>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</si>
  <si>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</si>
  <si>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</si>
  <si>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</si>
  <si>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</si>
  <si>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</si>
  <si>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</si>
  <si>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</si>
  <si>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</si>
  <si>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</si>
  <si>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</si>
  <si>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</si>
  <si>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</si>
  <si>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</si>
  <si>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</si>
  <si>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</si>
  <si>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</si>
  <si>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</si>
  <si>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</si>
  <si>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</si>
  <si>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</si>
  <si>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</si>
  <si>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</si>
  <si>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</si>
  <si>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</si>
  <si>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</si>
  <si>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</si>
  <si>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</si>
  <si>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</si>
  <si>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</si>
  <si>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</si>
  <si>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</si>
  <si>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</si>
  <si>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</si>
  <si>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</si>
  <si>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</si>
  <si>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</si>
  <si>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</si>
  <si>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</si>
  <si>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</si>
  <si>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</si>
  <si>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</si>
  <si>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</si>
  <si>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</si>
  <si>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</si>
  <si>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</si>
  <si>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</si>
  <si>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</si>
  <si>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</si>
  <si>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</si>
  <si>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</si>
  <si>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</si>
  <si>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</si>
  <si>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</si>
  <si>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</si>
  <si>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</si>
  <si>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</si>
  <si>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</si>
  <si>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</si>
  <si>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</si>
  <si>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</si>
  <si>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</si>
  <si>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</si>
  <si>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</si>
  <si>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</si>
  <si>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</si>
  <si>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</si>
  <si>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</si>
  <si>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</si>
  <si>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</si>
  <si>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</si>
  <si>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</si>
  <si>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</si>
  <si>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</si>
  <si>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</si>
  <si>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</si>
  <si>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</si>
  <si>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</si>
  <si>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</si>
  <si>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</si>
  <si>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</si>
  <si>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</si>
  <si>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</si>
  <si>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</si>
  <si>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</si>
  <si>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</si>
  <si>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</si>
  <si>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</si>
  <si>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</si>
  <si>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</si>
  <si>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</si>
  <si>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</si>
  <si>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</si>
  <si>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</si>
  <si>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</si>
  <si>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</si>
  <si>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</si>
  <si>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</si>
  <si>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</si>
  <si>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</si>
  <si>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</si>
  <si>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</si>
  <si>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</si>
  <si>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</si>
  <si>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</si>
  <si>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</si>
  <si>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</si>
  <si>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</si>
  <si>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</si>
  <si>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</si>
  <si>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</si>
  <si>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</si>
  <si>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</si>
  <si>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</si>
  <si>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</si>
  <si>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</si>
  <si>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</si>
  <si>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</si>
  <si>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</si>
  <si>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</si>
  <si>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</si>
  <si>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</si>
  <si>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</si>
  <si>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</si>
  <si>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</si>
  <si>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</si>
  <si>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</si>
  <si>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</si>
  <si>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</si>
  <si>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</si>
  <si>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</si>
  <si>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</si>
  <si>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</si>
  <si>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</si>
  <si>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</si>
  <si>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</si>
  <si>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</si>
  <si>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</si>
  <si>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</si>
  <si>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</si>
  <si>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</si>
  <si>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</si>
  <si>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</si>
  <si>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</si>
  <si>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</si>
  <si>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</si>
  <si>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</si>
  <si>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</si>
  <si>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</si>
  <si>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</si>
  <si>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</si>
  <si>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</si>
  <si>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</si>
  <si>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</si>
  <si>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</si>
  <si>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</si>
  <si>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</si>
  <si>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</si>
  <si>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</si>
  <si>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</si>
  <si>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</si>
  <si>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</si>
  <si>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</si>
  <si>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</si>
  <si>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</si>
  <si>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</si>
  <si>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</si>
  <si>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</si>
  <si>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</si>
  <si>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</si>
  <si>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</si>
  <si>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</si>
  <si>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</si>
  <si>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</si>
  <si>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</si>
  <si>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</si>
  <si>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</si>
  <si>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</si>
  <si>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</si>
  <si>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</si>
  <si>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</si>
  <si>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</si>
  <si>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</si>
  <si>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</si>
  <si>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</si>
  <si>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</si>
  <si>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</si>
  <si>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</si>
  <si>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</si>
  <si>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</si>
  <si>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</si>
  <si>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</si>
  <si>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</si>
  <si>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</si>
  <si>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</si>
  <si>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</si>
  <si>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</si>
  <si>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</si>
  <si>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</si>
  <si>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</si>
  <si>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</si>
  <si>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</si>
  <si>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</si>
  <si>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</si>
  <si>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</si>
  <si>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</si>
  <si>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</si>
  <si>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</si>
  <si>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</si>
  <si>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</si>
  <si>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</si>
  <si>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</si>
  <si>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</si>
  <si>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</si>
  <si>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</si>
  <si>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</si>
  <si>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</si>
  <si>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</si>
  <si>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</si>
  <si>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</si>
  <si>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</si>
  <si>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</si>
  <si>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</si>
  <si>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</si>
  <si>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</si>
  <si>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</si>
  <si>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</si>
  <si>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</si>
  <si>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</si>
  <si>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</si>
  <si>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</si>
  <si>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</si>
  <si>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</si>
  <si>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</si>
  <si>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</si>
  <si>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</si>
  <si>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</si>
  <si>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</si>
  <si>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</si>
  <si>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</si>
  <si>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</si>
  <si>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</si>
  <si>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</si>
  <si>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</si>
  <si>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</si>
  <si>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</si>
  <si>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</si>
  <si>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</si>
  <si>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</si>
  <si>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</si>
  <si>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</si>
  <si>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</si>
  <si>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</si>
  <si>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</si>
  <si>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</si>
  <si>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</si>
  <si>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</si>
  <si>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</si>
  <si>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</si>
  <si>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</si>
  <si>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</si>
  <si>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</si>
  <si>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</si>
  <si>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</si>
  <si>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</si>
  <si>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</si>
  <si>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</si>
  <si>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</si>
  <si>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</si>
  <si>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</si>
  <si>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</si>
  <si>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</si>
  <si>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</si>
  <si>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</si>
  <si>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</si>
  <si>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</si>
  <si>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</si>
  <si>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</si>
  <si>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</si>
  <si>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</si>
  <si>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</si>
  <si>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</si>
  <si>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</si>
  <si>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</si>
  <si>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</si>
  <si>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</si>
  <si>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</si>
  <si>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</si>
  <si>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</si>
  <si>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</si>
  <si>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</si>
  <si>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</si>
  <si>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</si>
  <si>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</si>
  <si>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</si>
  <si>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</si>
  <si>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</si>
  <si>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</si>
  <si>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</si>
  <si>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</si>
  <si>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</si>
  <si>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</si>
  <si>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</si>
  <si>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</si>
  <si>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</si>
  <si>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</si>
  <si>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</si>
  <si>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</si>
  <si>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</si>
  <si>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</si>
  <si>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</si>
  <si>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</si>
  <si>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</si>
  <si>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</si>
  <si>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</si>
  <si>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</si>
  <si>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</si>
  <si>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</si>
  <si>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</si>
  <si>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</si>
  <si>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</si>
  <si>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</si>
  <si>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</si>
  <si>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</si>
  <si>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</si>
  <si>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</si>
  <si>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</si>
  <si>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</si>
  <si>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</si>
  <si>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</si>
  <si>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</si>
  <si>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</si>
  <si>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</si>
  <si>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</si>
  <si>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</si>
  <si>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</si>
  <si>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</si>
  <si>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</si>
  <si>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</si>
  <si>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</si>
  <si>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</si>
  <si>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</si>
  <si>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</si>
  <si>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</si>
  <si>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</si>
  <si>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</si>
  <si>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</si>
  <si>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</si>
  <si>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</si>
  <si>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</si>
  <si>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</si>
  <si>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</si>
  <si>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</si>
  <si>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</si>
  <si>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</si>
  <si>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</si>
  <si>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</si>
  <si>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</si>
  <si>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</si>
  <si>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</si>
  <si>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</si>
  <si>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</si>
  <si>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</si>
  <si>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</si>
  <si>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</si>
  <si>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</si>
  <si>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</si>
  <si>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</si>
  <si>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</si>
  <si>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</si>
  <si>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</si>
  <si>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</si>
  <si>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</si>
  <si>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</si>
  <si>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</si>
  <si>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</si>
  <si>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</si>
  <si>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</si>
  <si>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</si>
  <si>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</si>
  <si>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</si>
  <si>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</si>
  <si>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</si>
  <si>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</si>
  <si>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</si>
  <si>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</si>
  <si>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</si>
  <si>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</si>
  <si>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</si>
  <si>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</si>
  <si>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</si>
  <si>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</si>
  <si>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</si>
  <si>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</si>
  <si>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</si>
  <si>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</si>
  <si>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</si>
  <si>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</si>
  <si>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</si>
  <si>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</si>
  <si>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</si>
  <si>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</si>
  <si>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</si>
  <si>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</si>
  <si>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</si>
  <si>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</si>
  <si>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</si>
  <si>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</si>
  <si>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</si>
  <si>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</si>
  <si>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</si>
  <si>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</si>
  <si>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</si>
  <si>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</si>
  <si>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</si>
  <si>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</si>
  <si>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</si>
  <si>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</si>
  <si>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</si>
  <si>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</si>
  <si>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</si>
  <si>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</si>
  <si>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</si>
  <si>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</si>
  <si>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</si>
  <si>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</si>
  <si>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</si>
  <si>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</si>
  <si>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</si>
  <si>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</si>
  <si>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</si>
  <si>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</si>
  <si>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</si>
  <si>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</si>
  <si>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</si>
  <si>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</si>
  <si>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</si>
  <si>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</si>
  <si>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</si>
  <si>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</si>
  <si>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</si>
  <si>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</si>
  <si>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</si>
  <si>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</si>
  <si>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</si>
  <si>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</si>
  <si>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</si>
  <si>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</si>
  <si>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</si>
  <si>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</si>
  <si>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</si>
  <si>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</si>
  <si>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</si>
  <si>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</si>
  <si>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</si>
  <si>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</si>
  <si>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</si>
  <si>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</si>
  <si>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</si>
  <si>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</si>
  <si>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</si>
  <si>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</si>
  <si>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</si>
  <si>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</si>
  <si>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</si>
  <si>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</si>
  <si>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</si>
  <si>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</si>
  <si>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</si>
  <si>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</si>
  <si>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</si>
  <si>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</si>
  <si>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</si>
  <si>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</si>
  <si>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</si>
  <si>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</si>
  <si>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</si>
  <si>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</si>
  <si>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</si>
  <si>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</si>
  <si>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</si>
  <si>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</si>
  <si>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</si>
  <si>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</si>
  <si>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</si>
  <si>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</si>
  <si>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</si>
  <si>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</si>
  <si>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</si>
  <si>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</si>
  <si>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</si>
  <si>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</si>
  <si>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</si>
  <si>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</si>
  <si>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</si>
  <si>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</si>
  <si>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</si>
  <si>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</si>
  <si>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</si>
  <si>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</si>
  <si>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</si>
  <si>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</si>
  <si>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</si>
  <si>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</si>
  <si>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</si>
  <si>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</si>
  <si>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</si>
  <si>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</si>
  <si>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</si>
  <si>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</si>
  <si>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</si>
  <si>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</si>
  <si>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</si>
  <si>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</si>
  <si>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</si>
  <si>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</si>
  <si>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</si>
  <si>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</si>
  <si>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</si>
  <si>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</si>
  <si>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</si>
  <si>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</si>
  <si>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</si>
  <si>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</si>
  <si>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</si>
  <si>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</si>
  <si>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</si>
  <si>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</si>
  <si>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</si>
  <si>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</si>
  <si>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</si>
  <si>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</si>
  <si>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</si>
  <si>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</si>
  <si>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</si>
  <si>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</si>
  <si>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</si>
  <si>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</si>
  <si>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</si>
  <si>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</si>
  <si>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</si>
  <si>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</si>
  <si>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</si>
  <si>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</si>
  <si>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</si>
  <si>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</si>
  <si>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</si>
  <si>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</si>
  <si>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</si>
  <si>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</si>
  <si>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</si>
  <si>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</si>
  <si>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</si>
  <si>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</si>
  <si>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</si>
  <si>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</si>
  <si>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</si>
  <si>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</si>
  <si>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</si>
  <si>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</si>
  <si>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</si>
  <si>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</si>
  <si>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</si>
  <si>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</si>
  <si>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</si>
  <si>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</si>
  <si>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</si>
  <si>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</si>
  <si>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</si>
  <si>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</si>
  <si>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</si>
  <si>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</si>
  <si>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</si>
  <si>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</si>
  <si>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</si>
  <si>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</si>
  <si>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</si>
  <si>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</si>
  <si>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</si>
  <si>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</si>
  <si>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</si>
  <si>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</si>
  <si>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</si>
  <si>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</si>
  <si>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</si>
  <si>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</si>
  <si>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</si>
  <si>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</si>
  <si>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</si>
  <si>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</si>
  <si>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</si>
  <si>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</si>
  <si>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</si>
  <si>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</si>
  <si>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</si>
  <si>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</si>
  <si>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</si>
  <si>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</si>
  <si>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</si>
  <si>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</si>
  <si>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</si>
  <si>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</si>
  <si>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</si>
  <si>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</si>
  <si>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</si>
  <si>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</si>
  <si>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</si>
  <si>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</si>
  <si>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</si>
  <si>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</si>
  <si>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</si>
  <si>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</si>
  <si>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</si>
  <si>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</si>
  <si>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</si>
  <si>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</si>
  <si>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</si>
  <si>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</si>
  <si>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</si>
  <si>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</si>
  <si>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</si>
  <si>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</si>
  <si>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</si>
  <si>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</si>
  <si>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</si>
  <si>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</si>
  <si>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</si>
  <si>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</si>
  <si>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</si>
  <si>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</si>
  <si>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</si>
  <si>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</si>
  <si>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</si>
  <si>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</si>
  <si>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</si>
  <si>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</si>
  <si>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</si>
  <si>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</si>
  <si>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</si>
  <si>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</si>
  <si>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</si>
  <si>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</si>
  <si>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</si>
  <si>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</si>
  <si>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</si>
  <si>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</si>
  <si>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</si>
  <si>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</si>
  <si>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</si>
  <si>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</si>
  <si>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</si>
  <si>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</si>
  <si>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</si>
  <si>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</si>
  <si>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</si>
  <si>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</si>
  <si>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</si>
  <si>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</si>
  <si>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</si>
  <si>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</si>
  <si>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</si>
  <si>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</si>
  <si>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</si>
  <si>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</si>
  <si>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</si>
  <si>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</si>
  <si>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</si>
  <si>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</si>
  <si>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</si>
  <si>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</si>
  <si>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</si>
  <si>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</si>
  <si>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</si>
  <si>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</si>
  <si>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</si>
  <si>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</si>
  <si>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</si>
  <si>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</si>
  <si>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</si>
  <si>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</si>
  <si>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</si>
  <si>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</si>
  <si>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</si>
  <si>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</si>
  <si>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</si>
  <si>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</si>
  <si>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</si>
  <si>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</si>
  <si>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</si>
  <si>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</si>
  <si>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</si>
  <si>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</si>
  <si>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</si>
  <si>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</si>
  <si>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</si>
  <si>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</si>
  <si>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</si>
  <si>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</si>
  <si>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</si>
  <si>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</si>
  <si>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</si>
  <si>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</si>
  <si>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</si>
  <si>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</si>
  <si>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</si>
  <si>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</si>
  <si>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</si>
  <si>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</si>
  <si>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</si>
  <si>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</si>
  <si>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</si>
  <si>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</si>
  <si>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</si>
  <si>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</si>
  <si>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</si>
  <si>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</si>
  <si>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</si>
  <si>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</si>
  <si>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</si>
  <si>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</si>
  <si>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</si>
  <si>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</si>
  <si>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</si>
  <si>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</si>
  <si>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</si>
  <si>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</si>
  <si>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</si>
  <si>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</si>
  <si>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</si>
  <si>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</si>
  <si>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</si>
  <si>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</si>
  <si>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</si>
  <si>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</si>
  <si>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</si>
  <si>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</si>
  <si>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</si>
  <si>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</si>
  <si>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</si>
  <si>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</si>
  <si>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</si>
  <si>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</si>
  <si>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</si>
  <si>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</si>
  <si>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</si>
  <si>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</si>
  <si>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</si>
  <si>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</si>
  <si>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</si>
  <si>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</si>
  <si>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</si>
  <si>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</si>
  <si>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</si>
  <si>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</si>
  <si>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</si>
  <si>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</si>
  <si>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</si>
  <si>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</si>
  <si>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</si>
  <si>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</si>
  <si>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</si>
  <si>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</si>
  <si>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</si>
  <si>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</si>
  <si>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</si>
  <si>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</si>
  <si>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</si>
  <si>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</si>
  <si>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</si>
  <si>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</si>
  <si>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</si>
  <si>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</si>
  <si>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</si>
  <si>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</si>
  <si>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</si>
  <si>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</si>
  <si>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</si>
  <si>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</si>
  <si>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</si>
  <si>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</si>
  <si>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</si>
  <si>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</si>
  <si>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</si>
  <si>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</si>
  <si>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</si>
  <si>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</si>
  <si>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</si>
  <si>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</si>
  <si>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</si>
  <si>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</si>
  <si>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</si>
  <si>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</si>
  <si>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</si>
  <si>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</si>
  <si>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</si>
  <si>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</si>
  <si>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</si>
  <si>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</si>
  <si>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</si>
  <si>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</si>
  <si>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</si>
  <si>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</si>
  <si>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</si>
  <si>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</si>
  <si>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</si>
  <si>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</si>
  <si>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</si>
  <si>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</si>
  <si>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</si>
  <si>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</si>
  <si>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</si>
  <si>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</si>
  <si>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</si>
  <si>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</si>
  <si>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</si>
  <si>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</si>
  <si>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</si>
  <si>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</si>
  <si>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</si>
  <si>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</si>
  <si>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</si>
  <si>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</si>
  <si>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</si>
  <si>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</si>
  <si>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</si>
  <si>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</si>
  <si>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</si>
  <si>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</si>
  <si>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</si>
  <si>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</si>
  <si>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</si>
  <si>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</si>
  <si>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</si>
  <si>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</si>
  <si>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</si>
  <si>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</si>
  <si>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</si>
  <si>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</si>
  <si>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</si>
  <si>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</si>
  <si>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</si>
  <si>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</si>
  <si>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</si>
  <si>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</si>
  <si>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</si>
  <si>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</si>
  <si>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</si>
  <si>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</si>
  <si>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</si>
  <si>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</si>
  <si>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</si>
  <si>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</si>
  <si>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</si>
  <si>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</si>
  <si>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</si>
  <si>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</si>
  <si>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</si>
  <si>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</si>
  <si>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</si>
  <si>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</si>
  <si>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</si>
  <si>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</si>
  <si>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</si>
  <si>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</si>
  <si>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</si>
  <si>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</si>
  <si>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</si>
  <si>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</si>
  <si>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</si>
  <si>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</si>
  <si>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</si>
  <si>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</si>
  <si>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</si>
  <si>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</si>
  <si>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</si>
  <si>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</si>
  <si>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</si>
  <si>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</si>
  <si>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</si>
  <si>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</si>
  <si>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</si>
  <si>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</si>
  <si>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</si>
  <si>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</si>
  <si>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</si>
  <si>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</si>
  <si>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</si>
  <si>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</si>
  <si>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</si>
  <si>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</si>
  <si>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</si>
  <si>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</si>
  <si>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</si>
  <si>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</si>
  <si>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</si>
  <si>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</si>
  <si>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</si>
  <si>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</si>
  <si>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</si>
  <si>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</si>
  <si>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</si>
  <si>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</si>
  <si>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</si>
  <si>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</si>
  <si>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</si>
  <si>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</si>
  <si>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</si>
  <si>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</si>
  <si>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</si>
  <si>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</si>
  <si>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</si>
  <si>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</si>
  <si>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</si>
  <si>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</si>
  <si>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</si>
  <si>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</si>
  <si>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</si>
  <si>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</si>
  <si>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</si>
  <si>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</si>
  <si>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</si>
  <si>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</si>
  <si>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</si>
  <si>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</si>
  <si>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</si>
  <si>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</si>
  <si>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</si>
  <si>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</si>
  <si>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</si>
  <si>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</si>
  <si>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</si>
  <si>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</si>
  <si>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</si>
  <si>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</si>
  <si>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</si>
  <si>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</si>
  <si>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</si>
  <si>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</si>
  <si>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</si>
  <si>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</si>
  <si>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</si>
  <si>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</si>
  <si>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</si>
  <si>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</si>
  <si>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</si>
  <si>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</si>
  <si>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</si>
  <si>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</si>
  <si>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</si>
  <si>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</si>
  <si>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</si>
  <si>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</si>
  <si>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</si>
  <si>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</si>
  <si>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</si>
  <si>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</si>
  <si>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</si>
  <si>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</si>
  <si>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</si>
  <si>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</si>
  <si>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</si>
  <si>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</si>
  <si>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</si>
  <si>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</si>
  <si>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</si>
  <si>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</si>
  <si>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</si>
  <si>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</si>
  <si>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</si>
  <si>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</si>
  <si>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</si>
  <si>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</si>
  <si>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</si>
  <si>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</si>
  <si>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</si>
  <si>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</si>
  <si>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</si>
  <si>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</si>
  <si>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</si>
  <si>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</si>
  <si>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</si>
  <si>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</si>
  <si>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</si>
  <si>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</si>
  <si>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</si>
  <si>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</si>
  <si>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</si>
  <si>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</si>
  <si>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</si>
  <si>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</si>
  <si>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</si>
  <si>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</si>
  <si>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</si>
  <si>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</si>
  <si>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</si>
  <si>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</si>
  <si>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</si>
  <si>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</si>
  <si>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</si>
  <si>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</si>
  <si>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</si>
  <si>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</si>
  <si>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</si>
  <si>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</si>
  <si>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</si>
  <si>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</si>
  <si>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</si>
  <si>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</si>
  <si>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</si>
  <si>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</si>
  <si>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</si>
  <si>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</si>
  <si>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</si>
  <si>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</si>
  <si>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</si>
  <si>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</si>
  <si>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</si>
  <si>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</si>
  <si>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</si>
  <si>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</si>
  <si>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</si>
  <si>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</si>
  <si>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</si>
  <si>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</si>
  <si>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</si>
  <si>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</si>
  <si>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</si>
  <si>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</si>
  <si>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</si>
  <si>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</si>
  <si>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</si>
  <si>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</si>
  <si>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</si>
  <si>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</si>
  <si>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</si>
  <si>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</si>
  <si>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</si>
  <si>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</si>
  <si>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</si>
  <si>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</si>
  <si>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</si>
  <si>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</si>
  <si>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</si>
  <si>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</si>
  <si>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</si>
  <si>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</si>
  <si>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</si>
  <si>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</si>
  <si>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</si>
  <si>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</si>
  <si>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</si>
  <si>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</si>
  <si>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</si>
  <si>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</si>
  <si>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</si>
  <si>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</si>
  <si>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</si>
  <si>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</si>
  <si>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</si>
  <si>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</si>
  <si>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</si>
  <si>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</si>
  <si>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</si>
  <si>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</si>
  <si>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</si>
  <si>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</si>
  <si>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</si>
  <si>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</si>
  <si>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</si>
  <si>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</si>
  <si>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</si>
  <si>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</si>
  <si>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</si>
  <si>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</si>
  <si>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</si>
  <si>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</si>
  <si>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</si>
  <si>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</si>
  <si>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</si>
  <si>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</si>
  <si>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</si>
  <si>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</si>
  <si>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</si>
  <si>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</si>
  <si>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</si>
  <si>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</si>
  <si>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</si>
  <si>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</si>
  <si>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</si>
  <si>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</si>
  <si>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</si>
  <si>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</si>
  <si>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</si>
  <si>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</si>
  <si>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</si>
  <si>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</si>
  <si>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</si>
  <si>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</si>
  <si>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</si>
  <si>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</si>
  <si>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</si>
  <si>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</si>
  <si>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</si>
  <si>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</si>
  <si>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</si>
  <si>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</si>
  <si>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</si>
  <si>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</si>
  <si>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</si>
  <si>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</si>
  <si>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</si>
  <si>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</si>
  <si>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</si>
  <si>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</si>
  <si>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</si>
  <si>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</si>
  <si>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</si>
  <si>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</si>
  <si>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</si>
  <si>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</si>
  <si>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</si>
  <si>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</si>
  <si>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</si>
  <si>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</si>
  <si>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</si>
  <si>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</si>
  <si>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</si>
  <si>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</si>
  <si>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</si>
  <si>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</si>
  <si>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</si>
  <si>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</si>
  <si>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</si>
  <si>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</si>
  <si>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</si>
  <si>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</si>
  <si>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</si>
  <si>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</si>
  <si>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</si>
  <si>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</si>
  <si>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</si>
  <si>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</si>
  <si>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</si>
  <si>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</si>
  <si>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</si>
  <si>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</si>
  <si>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</si>
  <si>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</si>
  <si>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</si>
  <si>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</si>
  <si>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</si>
  <si>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</si>
  <si>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</si>
  <si>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</si>
  <si>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</si>
  <si>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</si>
  <si>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</si>
  <si>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</si>
  <si>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</si>
  <si>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</si>
  <si>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</si>
  <si>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</si>
  <si>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</si>
  <si>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</si>
  <si>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</si>
  <si>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</si>
  <si>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</si>
  <si>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</si>
  <si>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</si>
  <si>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</si>
  <si>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</si>
  <si>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</si>
  <si>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</si>
  <si>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</si>
  <si>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</si>
  <si>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</si>
  <si>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</si>
  <si>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</si>
  <si>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</si>
  <si>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</si>
  <si>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</si>
  <si>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</si>
  <si>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</si>
  <si>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</si>
  <si>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</si>
  <si>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</si>
  <si>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</si>
  <si>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</si>
  <si>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</si>
  <si>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</si>
  <si>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</si>
  <si>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</si>
  <si>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</si>
  <si>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</si>
  <si>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</si>
  <si>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</si>
  <si>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</si>
  <si>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</si>
  <si>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</si>
  <si>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</si>
  <si>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</si>
  <si>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</si>
  <si>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</si>
  <si>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</si>
  <si>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</si>
  <si>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</si>
  <si>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</si>
  <si>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</si>
  <si>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</si>
  <si>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</si>
  <si>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</si>
  <si>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</si>
  <si>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</si>
  <si>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</si>
  <si>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</si>
  <si>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</si>
  <si>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</si>
  <si>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</si>
  <si>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</si>
  <si>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</si>
  <si>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</si>
  <si>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</si>
  <si>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</si>
  <si>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</si>
  <si>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</si>
  <si>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</si>
  <si>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</si>
  <si>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</si>
  <si>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</si>
  <si>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</si>
  <si>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</si>
  <si>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</si>
  <si>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</si>
  <si>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</si>
  <si>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</si>
  <si>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</si>
  <si>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</si>
  <si>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</si>
  <si>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</si>
  <si>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</si>
  <si>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</si>
  <si>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</si>
  <si>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</si>
  <si>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</si>
  <si>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</si>
  <si>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</si>
  <si>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</si>
  <si>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</si>
  <si>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</si>
  <si>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</si>
  <si>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</si>
  <si>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</si>
  <si>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</si>
  <si>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</si>
  <si>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</si>
  <si>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</si>
  <si>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</si>
  <si>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</si>
  <si>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</si>
  <si>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</si>
  <si>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</si>
  <si>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</si>
  <si>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</si>
  <si>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</si>
  <si>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</si>
  <si>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</si>
  <si>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</si>
  <si>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</si>
  <si>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</si>
  <si>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</si>
  <si>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</si>
  <si>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</si>
  <si>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</si>
  <si>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</si>
  <si>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</si>
  <si>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</si>
  <si>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</si>
  <si>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</si>
  <si>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</si>
  <si>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</si>
  <si>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</si>
  <si>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</si>
  <si>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</si>
  <si>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</si>
  <si>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</si>
  <si>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</si>
  <si>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</si>
  <si>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</si>
  <si>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</si>
  <si>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</si>
  <si>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</si>
  <si>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</si>
  <si>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</si>
  <si>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</si>
  <si>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</si>
  <si>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</si>
  <si>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</si>
  <si>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</si>
  <si>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</si>
  <si>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</si>
  <si>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</si>
  <si>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</si>
  <si>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</si>
  <si>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</si>
  <si>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</si>
  <si>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</si>
  <si>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</si>
  <si>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</si>
  <si>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</si>
  <si>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</si>
  <si>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</si>
  <si>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</si>
  <si>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</si>
  <si>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</si>
  <si>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</si>
  <si>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</si>
  <si>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</si>
  <si>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</si>
  <si>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</si>
  <si>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</si>
  <si>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</si>
  <si>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</si>
  <si>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</si>
  <si>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</si>
  <si>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</si>
  <si>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</si>
  <si>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</si>
  <si>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</si>
  <si>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</si>
  <si>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</si>
  <si>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</si>
  <si>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</si>
  <si>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</si>
  <si>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</si>
  <si>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</si>
  <si>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</si>
  <si>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</si>
  <si>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</si>
  <si>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</si>
  <si>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</si>
  <si>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</si>
  <si>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</si>
  <si>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</si>
  <si>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</si>
  <si>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</si>
  <si>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</si>
  <si>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</si>
  <si>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</si>
  <si>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</si>
  <si>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</si>
  <si>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</si>
  <si>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</si>
  <si>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</si>
  <si>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</si>
  <si>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</si>
  <si>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</si>
  <si>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</si>
  <si>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</si>
  <si>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</si>
  <si>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</si>
  <si>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</si>
  <si>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</si>
  <si>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</si>
  <si>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</si>
  <si>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</si>
  <si>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</si>
  <si>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</si>
  <si>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</si>
  <si>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</si>
  <si>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</si>
  <si>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</si>
  <si>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</si>
  <si>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</si>
  <si>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</si>
  <si>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</si>
  <si>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</si>
  <si>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</si>
  <si>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</si>
  <si>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</si>
  <si>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</si>
  <si>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</si>
  <si>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</si>
  <si>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</si>
  <si>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</si>
  <si>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</si>
  <si>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</si>
  <si>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</si>
  <si>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</si>
  <si>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</si>
  <si>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</si>
  <si>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</si>
  <si>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</si>
  <si>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</si>
  <si>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</si>
  <si>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</si>
  <si>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</si>
  <si>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</si>
  <si>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</si>
  <si>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</si>
  <si>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</si>
  <si>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</si>
  <si>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</si>
  <si>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</si>
  <si>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</si>
  <si>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</si>
  <si>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</si>
  <si>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</si>
  <si>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</si>
  <si>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</si>
  <si>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</si>
  <si>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</si>
  <si>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</si>
  <si>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</si>
  <si>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</si>
  <si>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</si>
  <si>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</si>
  <si>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</si>
  <si>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</si>
  <si>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</si>
  <si>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</si>
  <si>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</si>
  <si>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</si>
  <si>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</si>
  <si>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</si>
  <si>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</si>
  <si>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</si>
  <si>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</si>
  <si>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</si>
  <si>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</si>
  <si>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</si>
  <si>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</si>
  <si>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</si>
  <si>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</si>
  <si>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</si>
  <si>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</si>
  <si>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</si>
  <si>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</si>
  <si>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</si>
  <si>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</si>
  <si>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</si>
  <si>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</si>
  <si>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</si>
  <si>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</si>
  <si>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</si>
  <si>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</si>
  <si>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</si>
  <si>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</si>
  <si>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</si>
  <si>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</si>
  <si>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</si>
  <si>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</si>
  <si>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</si>
  <si>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</si>
  <si>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</si>
  <si>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</si>
  <si>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</si>
  <si>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</si>
  <si>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</si>
  <si>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</si>
  <si>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</si>
  <si>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</si>
  <si>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</si>
  <si>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</si>
  <si>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</si>
  <si>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</si>
  <si>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</si>
  <si>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</si>
  <si>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</si>
  <si>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</si>
  <si>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</si>
  <si>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</si>
  <si>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</si>
  <si>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</si>
  <si>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</si>
  <si>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</si>
  <si>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</si>
  <si>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</si>
  <si>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</si>
  <si>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</si>
  <si>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</si>
  <si>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</si>
  <si>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</si>
  <si>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</si>
  <si>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</si>
  <si>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</si>
  <si>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</si>
  <si>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</si>
  <si>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</si>
  <si>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</si>
  <si>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</si>
  <si>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</si>
  <si>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</si>
  <si>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</si>
  <si>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</si>
  <si>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</si>
  <si>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</si>
  <si>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</si>
  <si>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</si>
  <si>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</si>
  <si>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</si>
  <si>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</si>
  <si>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</si>
  <si>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</si>
  <si>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</si>
  <si>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</si>
  <si>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</si>
  <si>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</si>
  <si>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</si>
  <si>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</si>
  <si>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</si>
  <si>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</si>
  <si>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</si>
  <si>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</si>
  <si>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</si>
  <si>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</si>
  <si>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</si>
  <si>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</si>
  <si>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</si>
  <si>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</si>
  <si>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</si>
  <si>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</si>
  <si>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</si>
  <si>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</si>
  <si>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</si>
  <si>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</si>
  <si>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</si>
  <si>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</si>
  <si>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</si>
  <si>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</si>
  <si>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</si>
  <si>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</si>
  <si>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</si>
  <si>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</si>
  <si>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</si>
  <si>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</si>
  <si>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</si>
  <si>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</si>
  <si>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</si>
  <si>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</si>
  <si>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</si>
  <si>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</si>
  <si>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</si>
  <si>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</si>
  <si>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</si>
  <si>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</si>
  <si>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</si>
  <si>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</si>
  <si>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</si>
  <si>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</si>
  <si>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</si>
  <si>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</si>
  <si>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</si>
  <si>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</si>
  <si>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</si>
  <si>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</si>
  <si>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</si>
  <si>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</si>
  <si>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</si>
  <si>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</si>
  <si>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</si>
  <si>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</si>
  <si>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</si>
  <si>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</si>
  <si>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</si>
  <si>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</si>
  <si>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</si>
  <si>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</si>
  <si>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</si>
  <si>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</si>
  <si>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</si>
  <si>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</si>
  <si>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</si>
  <si>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</si>
  <si>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</si>
  <si>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</si>
  <si>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</si>
  <si>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</si>
  <si>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</si>
  <si>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</si>
  <si>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</si>
  <si>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</si>
  <si>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</si>
  <si>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</si>
  <si>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</si>
  <si>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</si>
  <si>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</si>
  <si>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</si>
  <si>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</si>
  <si>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</si>
  <si>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</si>
  <si>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</si>
  <si>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</si>
  <si>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</si>
  <si>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</si>
  <si>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</si>
  <si>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</si>
  <si>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</si>
  <si>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</si>
  <si>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</si>
  <si>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</si>
  <si>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</si>
  <si>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</si>
  <si>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</si>
  <si>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</si>
  <si>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</si>
  <si>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</si>
  <si>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</si>
  <si>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</si>
  <si>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</si>
  <si>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</si>
  <si>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</si>
  <si>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</si>
  <si>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</si>
  <si>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</si>
  <si>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</si>
  <si>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</si>
  <si>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</si>
  <si>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</si>
  <si>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</si>
  <si>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</si>
  <si>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</si>
  <si>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</si>
  <si>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</si>
  <si>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</si>
  <si>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</si>
  <si>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</si>
  <si>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</si>
  <si>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</si>
  <si>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</si>
  <si>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</si>
  <si>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</si>
  <si>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</si>
  <si>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</si>
  <si>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</si>
  <si>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</si>
  <si>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</si>
  <si>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</si>
  <si>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</si>
  <si>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</si>
  <si>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</si>
  <si>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</si>
  <si>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</si>
  <si>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</si>
  <si>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</si>
  <si>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</si>
  <si>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</si>
  <si>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</si>
  <si>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</si>
  <si>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</si>
  <si>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</si>
  <si>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</si>
  <si>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</si>
  <si>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</si>
  <si>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</si>
  <si>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</si>
  <si>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</si>
  <si>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</si>
  <si>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</si>
  <si>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</si>
  <si>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</si>
  <si>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</si>
  <si>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</si>
  <si>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</si>
  <si>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</si>
  <si>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</si>
  <si>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</si>
  <si>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</si>
  <si>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</si>
  <si>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</si>
  <si>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</si>
  <si>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</si>
  <si>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</si>
  <si>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</si>
  <si>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</si>
  <si>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</si>
  <si>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</si>
  <si>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</si>
  <si>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</si>
  <si>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</si>
  <si>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</si>
  <si>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</si>
  <si>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</si>
  <si>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</si>
  <si>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</si>
  <si>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</si>
  <si>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</si>
  <si>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</si>
  <si>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</si>
  <si>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</si>
  <si>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</si>
  <si>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</si>
  <si>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</si>
  <si>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</si>
  <si>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</si>
  <si>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</si>
  <si>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</si>
  <si>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</si>
  <si>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</si>
  <si>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</si>
  <si>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</si>
  <si>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</si>
  <si>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</si>
  <si>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</si>
  <si>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</si>
  <si>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</si>
  <si>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</si>
  <si>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</si>
  <si>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</si>
  <si>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</si>
  <si>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</si>
  <si>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</si>
  <si>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</si>
  <si>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</si>
  <si>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</si>
  <si>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</si>
  <si>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</si>
  <si>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</si>
  <si>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</si>
  <si>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</si>
  <si>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</si>
  <si>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</si>
  <si>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</si>
  <si>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</si>
  <si>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</si>
  <si>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</si>
  <si>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</si>
  <si>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</si>
  <si>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</si>
  <si>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</si>
  <si>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</si>
  <si>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</si>
  <si>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</si>
  <si>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</si>
  <si>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</si>
  <si>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</si>
  <si>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</si>
  <si>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</si>
  <si>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</si>
  <si>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</si>
  <si>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</si>
  <si>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</si>
  <si>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</si>
  <si>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</si>
  <si>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</si>
  <si>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</si>
  <si>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</si>
  <si>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</si>
  <si>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</si>
  <si>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</si>
  <si>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</si>
  <si>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</si>
  <si>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</si>
  <si>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</si>
  <si>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</si>
  <si>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</si>
  <si>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</si>
  <si>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</si>
  <si>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</si>
  <si>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</si>
  <si>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</si>
  <si>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</si>
  <si>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</si>
  <si>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</si>
  <si>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</si>
  <si>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</si>
  <si>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</si>
  <si>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</si>
  <si>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</si>
  <si>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</si>
  <si>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</si>
  <si>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</si>
  <si>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</si>
  <si>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</si>
  <si>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</si>
  <si>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</si>
  <si>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</si>
  <si>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</si>
  <si>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</si>
  <si>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</si>
  <si>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</si>
  <si>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</si>
  <si>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</si>
  <si>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</si>
  <si>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</si>
  <si>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</si>
  <si>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</si>
  <si>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</si>
  <si>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</si>
  <si>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</si>
  <si>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</si>
  <si>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</si>
  <si>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</si>
  <si>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</si>
  <si>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</si>
  <si>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</si>
  <si>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</si>
  <si>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</si>
  <si>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</si>
  <si>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</si>
  <si>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</si>
  <si>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</si>
  <si>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</si>
  <si>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</si>
  <si>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</si>
  <si>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</si>
  <si>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</si>
  <si>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</si>
  <si>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</si>
  <si>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</si>
  <si>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</si>
  <si>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</si>
  <si>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</si>
  <si>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</si>
  <si>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</si>
  <si>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</si>
  <si>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</si>
  <si>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</si>
  <si>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</si>
  <si>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</si>
  <si>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</si>
  <si>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</si>
  <si>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</si>
  <si>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</si>
  <si>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</si>
  <si>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</si>
  <si>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</si>
  <si>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</si>
  <si>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</si>
  <si>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</si>
  <si>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</si>
  <si>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</si>
  <si>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</si>
  <si>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</si>
  <si>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</si>
  <si>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</si>
  <si>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</si>
  <si>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</si>
  <si>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</si>
  <si>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</si>
  <si>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</si>
  <si>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</si>
  <si>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</si>
  <si>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</si>
  <si>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</si>
  <si>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</si>
  <si>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</si>
  <si>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</si>
  <si>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</si>
  <si>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</si>
  <si>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</si>
  <si>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</si>
  <si>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</si>
  <si>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</si>
  <si>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</si>
  <si>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</si>
  <si>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</si>
  <si>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</si>
  <si>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</si>
  <si>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</si>
  <si>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</si>
  <si>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</si>
  <si>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</si>
  <si>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</si>
  <si>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</si>
  <si>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</si>
  <si>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</si>
  <si>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</si>
  <si>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</si>
  <si>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</si>
  <si>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</si>
  <si>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</si>
  <si>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</si>
  <si>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</si>
  <si>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</si>
  <si>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</si>
  <si>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</si>
  <si>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</si>
  <si>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</si>
  <si>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</si>
  <si>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</si>
  <si>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</si>
  <si>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</si>
  <si>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</si>
  <si>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</si>
  <si>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</si>
  <si>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</si>
  <si>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</si>
  <si>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</si>
  <si>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</si>
  <si>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</si>
  <si>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</si>
  <si>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</si>
  <si>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</si>
  <si>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</si>
  <si>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</si>
  <si>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</si>
  <si>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</si>
  <si>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</si>
  <si>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</si>
  <si>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</si>
  <si>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</si>
  <si>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</si>
  <si>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</si>
  <si>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</si>
  <si>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</si>
  <si>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</si>
  <si>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</si>
  <si>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</si>
  <si>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</si>
  <si>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</si>
  <si>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</si>
  <si>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</si>
  <si>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</si>
  <si>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</si>
  <si>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</si>
  <si>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</si>
  <si>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</si>
  <si>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</si>
  <si>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</si>
  <si>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</si>
  <si>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</si>
  <si>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</si>
  <si>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</si>
  <si>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</si>
  <si>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</si>
  <si>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</si>
  <si>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</si>
  <si>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</si>
  <si>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</si>
  <si>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</si>
  <si>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</si>
  <si>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</si>
  <si>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</si>
  <si>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</si>
  <si>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</si>
  <si>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</si>
  <si>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</si>
  <si>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</si>
  <si>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</si>
  <si>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</si>
  <si>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</si>
  <si>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</si>
  <si>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</si>
  <si>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</si>
  <si>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</si>
  <si>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</si>
  <si>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</si>
  <si>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</si>
  <si>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</si>
  <si>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</si>
  <si>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</si>
  <si>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</si>
  <si>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</si>
  <si>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</si>
  <si>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</si>
  <si>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</si>
  <si>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</si>
  <si>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</si>
  <si>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</si>
  <si>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</si>
  <si>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</si>
  <si>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</si>
  <si>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</si>
  <si>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</si>
  <si>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</si>
  <si>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</si>
  <si>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</si>
  <si>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</si>
  <si>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</si>
  <si>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</si>
  <si>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</si>
  <si>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</si>
  <si>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</si>
  <si>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</si>
  <si>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</si>
  <si>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</si>
  <si>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</si>
  <si>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</si>
  <si>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</si>
  <si>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</si>
  <si>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</si>
  <si>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</si>
  <si>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</si>
  <si>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</si>
  <si>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</si>
  <si>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</si>
  <si>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</si>
  <si>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</si>
  <si>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</si>
  <si>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</si>
  <si>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</si>
  <si>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</si>
  <si>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</si>
  <si>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</si>
  <si>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</si>
  <si>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</si>
  <si>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</si>
  <si>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</si>
  <si>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</si>
  <si>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</si>
  <si>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</si>
  <si>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</si>
  <si>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</si>
  <si>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</si>
  <si>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</si>
  <si>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</si>
  <si>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</si>
  <si>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</si>
  <si>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</si>
  <si>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</si>
  <si>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</si>
  <si>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</si>
  <si>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</si>
  <si>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</si>
  <si>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</si>
  <si>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</si>
  <si>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</si>
  <si>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</si>
  <si>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</si>
  <si>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</si>
  <si>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</si>
  <si>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</si>
  <si>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</si>
  <si>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</si>
  <si>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</si>
  <si>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</si>
  <si>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</si>
  <si>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</si>
  <si>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</si>
  <si>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</si>
  <si>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</si>
  <si>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</si>
  <si>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</si>
  <si>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</si>
  <si>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</si>
  <si>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</si>
  <si>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</si>
  <si>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</si>
  <si>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</si>
  <si>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</si>
  <si>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</si>
  <si>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</si>
  <si>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</si>
  <si>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</si>
  <si>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</si>
  <si>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</si>
  <si>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</si>
  <si>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</si>
  <si>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</si>
  <si>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</si>
  <si>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</si>
  <si>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</si>
  <si>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</si>
  <si>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</si>
  <si>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</si>
  <si>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</si>
  <si>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</si>
  <si>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</si>
  <si>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</si>
  <si>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</si>
  <si>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</si>
  <si>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</si>
  <si>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</si>
  <si>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</si>
  <si>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</si>
  <si>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</si>
  <si>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</si>
  <si>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</si>
  <si>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</si>
  <si>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</si>
  <si>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</si>
  <si>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</si>
  <si>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</si>
  <si>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</si>
  <si>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</si>
  <si>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</si>
  <si>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</si>
  <si>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</si>
  <si>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</si>
  <si>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</si>
  <si>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</si>
  <si>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</si>
  <si>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</si>
  <si>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</si>
  <si>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</si>
  <si>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</si>
  <si>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</si>
  <si>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</si>
  <si>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</si>
  <si>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</si>
  <si>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</si>
  <si>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</si>
  <si>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</si>
  <si>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</si>
  <si>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</si>
  <si>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</si>
  <si>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</si>
  <si>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</si>
  <si>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</si>
  <si>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</si>
  <si>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</si>
  <si>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</si>
  <si>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</si>
  <si>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</si>
  <si>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</si>
  <si>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</si>
  <si>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</si>
  <si>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</si>
  <si>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</si>
  <si>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</si>
  <si>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</si>
  <si>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</si>
  <si>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</si>
  <si>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</si>
  <si>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</si>
  <si>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</si>
  <si>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</si>
  <si>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</si>
  <si>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</si>
  <si>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</si>
  <si>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</si>
  <si>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</si>
  <si>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</si>
  <si>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</si>
  <si>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</si>
  <si>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</si>
  <si>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</si>
  <si>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</si>
  <si>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</si>
  <si>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</si>
  <si>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</si>
  <si>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</si>
  <si>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</si>
  <si>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</si>
  <si>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</si>
  <si>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</si>
  <si>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</si>
  <si>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</si>
  <si>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</si>
  <si>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</si>
  <si>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</si>
  <si>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</si>
  <si>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</si>
  <si>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</si>
  <si>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</si>
  <si>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</si>
  <si>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</si>
  <si>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</si>
  <si>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</si>
  <si>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</si>
  <si>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</si>
  <si>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</si>
  <si>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</si>
  <si>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</si>
  <si>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</si>
  <si>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</si>
  <si>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</si>
  <si>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</si>
  <si>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</si>
  <si>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</si>
  <si>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</si>
  <si>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</si>
  <si>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</si>
  <si>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</si>
  <si>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</si>
  <si>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</si>
  <si>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</si>
  <si>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</si>
  <si>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</si>
  <si>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</si>
  <si>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</si>
  <si>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</si>
  <si>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</si>
  <si>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</si>
  <si>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</si>
  <si>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</si>
  <si>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</si>
  <si>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</si>
  <si>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</si>
  <si>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</si>
  <si>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</si>
  <si>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</si>
  <si>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</si>
  <si>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</si>
  <si>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</si>
  <si>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</si>
  <si>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</si>
  <si>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</si>
  <si>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</si>
  <si>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</si>
  <si>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</si>
  <si>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</si>
  <si>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</si>
  <si>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</si>
  <si>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</si>
  <si>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</si>
  <si>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</si>
  <si>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</si>
  <si>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</si>
  <si>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</si>
  <si>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</si>
  <si>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</si>
  <si>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</si>
  <si>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</si>
  <si>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</si>
  <si>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</si>
  <si>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</si>
  <si>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</si>
  <si>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</si>
  <si>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</si>
  <si>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</si>
  <si>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</si>
  <si>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</si>
  <si>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</si>
  <si>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</si>
  <si>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</si>
  <si>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</si>
  <si>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</si>
  <si>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</si>
  <si>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</si>
  <si>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</si>
  <si>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</si>
  <si>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</si>
  <si>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</si>
  <si>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</si>
  <si>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</si>
  <si>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</si>
  <si>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</si>
  <si>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</si>
  <si>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</si>
  <si>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</si>
  <si>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</si>
  <si>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</si>
  <si>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</si>
  <si>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</si>
  <si>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</si>
  <si>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</si>
  <si>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</si>
  <si>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</si>
  <si>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</si>
  <si>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</si>
  <si>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</si>
  <si>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</si>
  <si>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</si>
  <si>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</si>
  <si>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</si>
  <si>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</si>
  <si>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</si>
  <si>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</si>
  <si>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</si>
  <si>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</si>
  <si>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</si>
  <si>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</si>
  <si>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</si>
  <si>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</si>
  <si>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</si>
  <si>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</si>
  <si>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</si>
  <si>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</si>
  <si>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</si>
  <si>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</si>
  <si>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</si>
  <si>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</si>
  <si>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</si>
  <si>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</si>
  <si>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</si>
  <si>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</si>
  <si>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</si>
  <si>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</si>
  <si>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</si>
  <si>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</si>
  <si>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</si>
  <si>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</si>
  <si>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</si>
  <si>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</si>
  <si>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</si>
  <si>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</si>
  <si>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</si>
  <si>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</si>
  <si>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</si>
  <si>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</si>
  <si>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</si>
  <si>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</si>
  <si>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</si>
  <si>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</si>
  <si>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</si>
  <si>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</si>
  <si>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</si>
  <si>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</si>
  <si>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</si>
  <si>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</si>
  <si>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</si>
  <si>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</si>
  <si>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</si>
  <si>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</si>
  <si>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</si>
  <si>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</si>
  <si>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</si>
  <si>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</si>
  <si>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</si>
  <si>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</si>
  <si>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</si>
  <si>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</si>
  <si>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</si>
  <si>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</si>
  <si>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</si>
  <si>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</si>
  <si>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</si>
  <si>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</si>
  <si>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</si>
  <si>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</si>
  <si>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</si>
  <si>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</si>
  <si>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</si>
  <si>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</si>
  <si>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</si>
  <si>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</si>
  <si>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</si>
  <si>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</si>
  <si>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</si>
  <si>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</si>
  <si>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</si>
  <si>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</si>
  <si>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</si>
  <si>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</si>
  <si>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</si>
  <si>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</si>
  <si>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</si>
  <si>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</si>
  <si>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</si>
  <si>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</si>
  <si>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</si>
  <si>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</si>
  <si>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</si>
  <si>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</si>
  <si>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</si>
  <si>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</si>
  <si>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</si>
  <si>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</si>
  <si>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</si>
  <si>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</si>
  <si>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</si>
  <si>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</si>
  <si>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</si>
  <si>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</si>
  <si>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</si>
  <si>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</si>
  <si>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</si>
  <si>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</si>
  <si>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</si>
  <si>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</si>
  <si>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</si>
  <si>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</si>
  <si>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</si>
  <si>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</si>
  <si>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</si>
  <si>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</si>
  <si>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</si>
  <si>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</si>
  <si>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</si>
  <si>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</si>
  <si>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</si>
  <si>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</si>
  <si>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</si>
  <si>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</si>
  <si>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</si>
  <si>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</si>
  <si>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</si>
  <si>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</si>
  <si>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</si>
  <si>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</si>
  <si>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</si>
  <si>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</si>
  <si>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</si>
  <si>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</si>
  <si>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</si>
  <si>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</si>
  <si>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</si>
  <si>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</si>
  <si>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</si>
  <si>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</si>
  <si>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</si>
  <si>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</si>
  <si>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</si>
  <si>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</si>
  <si>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</si>
  <si>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</si>
  <si>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</si>
  <si>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</si>
  <si>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</si>
  <si>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</si>
  <si>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</si>
  <si>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</si>
  <si>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</si>
  <si>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</si>
  <si>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</si>
  <si>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</si>
  <si>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</si>
  <si>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</si>
  <si>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</si>
  <si>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</si>
  <si>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</si>
  <si>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</si>
  <si>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</si>
  <si>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</si>
  <si>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</si>
  <si>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</si>
  <si>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</si>
  <si>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</si>
  <si>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</si>
  <si>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</si>
  <si>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</si>
  <si>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</si>
  <si>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</si>
  <si>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</si>
  <si>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</si>
  <si>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</si>
  <si>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</si>
  <si>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</si>
  <si>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</si>
  <si>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</si>
  <si>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</si>
  <si>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</si>
  <si>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</si>
  <si>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</si>
  <si>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</si>
  <si>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</si>
  <si>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</si>
  <si>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</si>
  <si>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</si>
  <si>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</si>
  <si>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</si>
  <si>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</si>
  <si>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</si>
  <si>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</si>
  <si>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</si>
  <si>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</si>
  <si>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</si>
  <si>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</si>
  <si>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</si>
  <si>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</si>
  <si>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</si>
  <si>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</si>
  <si>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</si>
  <si>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</si>
  <si>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</si>
  <si>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</si>
  <si>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</si>
  <si>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</si>
  <si>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</si>
  <si>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</si>
  <si>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</si>
  <si>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</si>
  <si>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</si>
  <si>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</si>
  <si>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</si>
  <si>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</si>
  <si>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</si>
  <si>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</si>
  <si>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</si>
  <si>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</si>
  <si>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</si>
  <si>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</si>
  <si>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</si>
  <si>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</si>
  <si>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</si>
  <si>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</si>
  <si>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</si>
  <si>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</si>
  <si>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</si>
  <si>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</si>
  <si>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</si>
  <si>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</si>
  <si>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</si>
  <si>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</si>
  <si>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</si>
  <si>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</si>
  <si>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</si>
  <si>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</si>
  <si>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</si>
  <si>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</si>
  <si>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</si>
  <si>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</si>
  <si>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</si>
  <si>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</si>
  <si>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</si>
  <si>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</si>
  <si>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</si>
  <si>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</si>
  <si>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</si>
  <si>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</si>
  <si>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</si>
  <si>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</si>
  <si>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</si>
  <si>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</si>
  <si>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</si>
  <si>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</si>
  <si>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</si>
  <si>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</si>
  <si>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</si>
  <si>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</si>
  <si>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</si>
  <si>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</si>
  <si>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</si>
  <si>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</si>
  <si>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</si>
  <si>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</si>
  <si>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</si>
  <si>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</si>
  <si>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</si>
  <si>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</si>
  <si>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</si>
  <si>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</si>
  <si>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</si>
  <si>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</si>
  <si>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</si>
  <si>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</si>
  <si>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</si>
  <si>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</si>
  <si>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</si>
  <si>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</si>
  <si>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</si>
  <si>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</si>
  <si>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</si>
  <si>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</si>
  <si>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</si>
  <si>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</si>
  <si>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</si>
  <si>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</si>
  <si>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</si>
  <si>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</si>
  <si>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</si>
  <si>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</si>
  <si>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</si>
  <si>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</si>
  <si>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</si>
  <si>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</si>
  <si>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</si>
  <si>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</si>
  <si>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</si>
  <si>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</si>
  <si>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</si>
  <si>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</si>
  <si>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</si>
  <si>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</si>
  <si>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</si>
  <si>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</si>
  <si>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</si>
  <si>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</si>
  <si>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</si>
  <si>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</si>
  <si>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</si>
  <si>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</si>
  <si>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</si>
  <si>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</si>
  <si>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</si>
  <si>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</si>
  <si>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</si>
  <si>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</si>
  <si>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</si>
  <si>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</si>
  <si>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</si>
  <si>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</si>
  <si>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</si>
  <si>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</si>
  <si>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</si>
  <si>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</si>
  <si>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</si>
  <si>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</si>
  <si>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</si>
  <si>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</si>
  <si>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</si>
  <si>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</si>
  <si>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</si>
  <si>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</si>
  <si>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</si>
  <si>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</si>
  <si>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</si>
  <si>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</si>
  <si>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</si>
  <si>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</si>
  <si>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</si>
  <si>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</si>
  <si>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</si>
  <si>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</si>
  <si>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</si>
  <si>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</si>
  <si>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</si>
  <si>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</si>
  <si>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</si>
  <si>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</si>
  <si>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</si>
  <si>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</si>
  <si>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</si>
  <si>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</si>
  <si>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</si>
  <si>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</si>
  <si>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</si>
  <si>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</si>
  <si>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</si>
  <si>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</si>
  <si>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</si>
  <si>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</si>
  <si>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</si>
  <si>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</si>
  <si>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</si>
  <si>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</si>
  <si>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</si>
  <si>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</si>
  <si>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</si>
  <si>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</si>
  <si>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</si>
  <si>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</si>
  <si>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</si>
  <si>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</si>
  <si>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</si>
  <si>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</si>
  <si>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</si>
  <si>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</si>
  <si>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</si>
  <si>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</si>
  <si>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</si>
  <si>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</si>
  <si>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</si>
  <si>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</si>
  <si>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</si>
  <si>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</si>
  <si>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</si>
  <si>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</si>
  <si>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</si>
  <si>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</si>
  <si>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</si>
  <si>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</si>
  <si>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</si>
  <si>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</si>
  <si>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</si>
  <si>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</si>
  <si>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</si>
  <si>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</si>
  <si>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</si>
  <si>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</si>
  <si>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</si>
  <si>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</si>
  <si>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</si>
  <si>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</si>
  <si>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</si>
  <si>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</si>
  <si>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</si>
  <si>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</si>
  <si>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</si>
  <si>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</si>
  <si>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</si>
  <si>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</si>
  <si>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</si>
  <si>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</si>
  <si>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</si>
  <si>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</si>
  <si>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</si>
  <si>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</si>
  <si>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</si>
  <si>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</si>
  <si>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</si>
  <si>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</si>
  <si>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</si>
  <si>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</si>
  <si>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</si>
  <si>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</si>
  <si>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</si>
  <si>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</si>
  <si>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</si>
  <si>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</si>
  <si>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</si>
  <si>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</si>
  <si>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</si>
  <si>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</si>
  <si>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</si>
  <si>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</si>
  <si>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</si>
  <si>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</si>
  <si>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</si>
  <si>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</si>
  <si>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</si>
  <si>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</si>
  <si>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</si>
  <si>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</si>
  <si>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</si>
  <si>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</si>
  <si>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</si>
  <si>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</si>
  <si>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</si>
  <si>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</si>
  <si>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</si>
  <si>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</si>
  <si>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</si>
  <si>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</si>
  <si>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</si>
  <si>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</si>
  <si>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</si>
  <si>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</si>
  <si>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</si>
  <si>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</si>
  <si>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</si>
  <si>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</si>
  <si>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</si>
  <si>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</si>
  <si>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</si>
  <si>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</si>
  <si>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</si>
  <si>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</si>
  <si>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</si>
  <si>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</si>
  <si>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</si>
  <si>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</si>
  <si>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</si>
  <si>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</si>
  <si>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</si>
  <si>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</si>
  <si>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</si>
  <si>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</si>
  <si>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</si>
  <si>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</si>
  <si>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</si>
  <si>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</si>
  <si>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</si>
  <si>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</si>
  <si>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</si>
  <si>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</si>
  <si>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</si>
  <si>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</si>
  <si>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</si>
  <si>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</si>
  <si>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</si>
  <si>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</si>
  <si>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</si>
  <si>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</si>
  <si>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</si>
  <si>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</si>
  <si>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</si>
  <si>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</si>
  <si>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</si>
  <si>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</si>
  <si>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</si>
  <si>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</si>
  <si>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</si>
  <si>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</si>
  <si>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</si>
  <si>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</si>
  <si>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</si>
  <si>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</si>
  <si>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</si>
  <si>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</si>
  <si>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</si>
  <si>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</si>
  <si>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</si>
  <si>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</si>
  <si>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</si>
  <si>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</si>
  <si>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</si>
  <si>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</si>
  <si>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</si>
  <si>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</si>
  <si>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</si>
  <si>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</si>
  <si>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</si>
  <si>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</si>
  <si>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</si>
  <si>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</si>
  <si>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</si>
  <si>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</si>
  <si>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</si>
  <si>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</si>
  <si>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</si>
  <si>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</si>
  <si>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</si>
  <si>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</si>
  <si>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</si>
  <si>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</si>
  <si>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</si>
  <si>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</si>
  <si>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</si>
  <si>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</si>
  <si>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</si>
  <si>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</si>
  <si>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</si>
  <si>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</si>
  <si>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</si>
  <si>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</si>
  <si>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</si>
  <si>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</si>
  <si>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</si>
  <si>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</si>
  <si>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</si>
  <si>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</si>
  <si>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</si>
  <si>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</si>
  <si>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</si>
  <si>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</si>
  <si>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</si>
  <si>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</si>
  <si>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</si>
  <si>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</si>
  <si>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</si>
  <si>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</si>
  <si>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</si>
  <si>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</si>
  <si>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</si>
  <si>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</si>
  <si>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</si>
  <si>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</si>
  <si>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</si>
  <si>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</si>
  <si>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</si>
  <si>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</si>
  <si>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</si>
  <si>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</si>
  <si>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</si>
  <si>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</si>
  <si>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</si>
  <si>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</si>
  <si>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</si>
  <si>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</si>
  <si>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</si>
  <si>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</si>
  <si>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</si>
  <si>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</si>
  <si>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</si>
  <si>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</si>
  <si>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</si>
  <si>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</si>
  <si>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</si>
  <si>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</si>
  <si>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</si>
  <si>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</si>
  <si>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</si>
  <si>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</si>
  <si>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</si>
  <si>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</si>
  <si>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</si>
  <si>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</si>
  <si>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</si>
  <si>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</si>
  <si>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</si>
  <si>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</si>
  <si>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</si>
  <si>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</si>
  <si>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</si>
  <si>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</si>
  <si>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</si>
  <si>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</si>
  <si>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</si>
  <si>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</si>
  <si>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</si>
  <si>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</si>
  <si>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</si>
  <si>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</si>
  <si>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</si>
  <si>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</si>
  <si>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</si>
  <si>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</si>
  <si>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</si>
  <si>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</si>
  <si>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</si>
  <si>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</si>
  <si>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</si>
  <si>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</si>
  <si>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</si>
  <si>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</si>
  <si>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</si>
  <si>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</si>
  <si>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</si>
  <si>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</si>
  <si>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</si>
  <si>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</si>
  <si>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</si>
  <si>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</si>
  <si>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</si>
  <si>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</si>
  <si>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</si>
  <si>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</si>
  <si>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</si>
  <si>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</si>
  <si>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</si>
  <si>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</si>
  <si>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</si>
  <si>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</si>
  <si>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</si>
  <si>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</si>
  <si>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</si>
  <si>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</si>
  <si>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</si>
  <si>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</si>
  <si>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</si>
  <si>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</si>
  <si>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</si>
  <si>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</si>
  <si>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</si>
  <si>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</si>
  <si>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</si>
  <si>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</si>
  <si>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</si>
  <si>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</si>
  <si>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</si>
  <si>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</si>
  <si>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</si>
  <si>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</si>
  <si>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</si>
  <si>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</si>
  <si>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</si>
  <si>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</si>
  <si>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</si>
  <si>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</si>
  <si>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</si>
  <si>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</si>
  <si>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</si>
  <si>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</si>
  <si>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</si>
  <si>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</si>
  <si>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</si>
  <si>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</si>
  <si>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</si>
  <si>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</si>
  <si>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</si>
  <si>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</si>
  <si>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</si>
  <si>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</si>
  <si>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</si>
  <si>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</si>
  <si>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</si>
  <si>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</si>
  <si>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</si>
  <si>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</si>
  <si>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</si>
  <si>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</si>
  <si>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</si>
  <si>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</si>
  <si>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</si>
  <si>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</si>
  <si>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</si>
  <si>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</si>
  <si>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</si>
  <si>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</si>
  <si>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</si>
  <si>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</si>
  <si>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</si>
  <si>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</si>
  <si>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</si>
  <si>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</si>
  <si>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</si>
  <si>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</si>
  <si>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</si>
  <si>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</si>
  <si>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</si>
  <si>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</si>
  <si>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</si>
  <si>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</si>
  <si>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</si>
  <si>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</si>
  <si>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</si>
  <si>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</si>
  <si>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</si>
  <si>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</si>
  <si>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</si>
  <si>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</si>
  <si>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</si>
  <si>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</si>
  <si>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</si>
  <si>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</si>
  <si>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</si>
  <si>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</si>
  <si>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</si>
  <si>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</si>
  <si>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</si>
  <si>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</si>
  <si>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</si>
  <si>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</si>
  <si>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</si>
  <si>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</si>
  <si>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</si>
  <si>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</si>
  <si>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</si>
  <si>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</si>
  <si>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</si>
  <si>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</si>
  <si>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</si>
  <si>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</si>
  <si>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</si>
  <si>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</si>
  <si>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</si>
  <si>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</si>
  <si>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</si>
  <si>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</si>
  <si>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</si>
  <si>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</si>
  <si>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</si>
  <si>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</si>
  <si>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</si>
  <si>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</si>
  <si>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</si>
  <si>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</si>
  <si>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</si>
  <si>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</si>
  <si>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</si>
  <si>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</si>
  <si>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</si>
  <si>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</si>
  <si>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</si>
  <si>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</si>
  <si>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</si>
  <si>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</si>
  <si>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</si>
  <si>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</si>
  <si>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</si>
  <si>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</si>
  <si>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</si>
  <si>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</si>
  <si>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</si>
  <si>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</si>
  <si>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</si>
  <si>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</si>
  <si>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</si>
  <si>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</si>
  <si>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</si>
  <si>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</si>
  <si>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</si>
  <si>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</si>
  <si>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</si>
  <si>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</si>
  <si>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</si>
  <si>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</si>
  <si>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</si>
  <si>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</si>
  <si>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</si>
  <si>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</si>
  <si>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</si>
  <si>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</si>
  <si>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</si>
  <si>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</si>
  <si>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</si>
  <si>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</si>
  <si>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</si>
  <si>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</si>
  <si>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</si>
  <si>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</si>
  <si>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</si>
  <si>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</si>
  <si>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</si>
  <si>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</si>
  <si>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</si>
  <si>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</si>
  <si>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</si>
  <si>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</si>
  <si>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</si>
  <si>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</si>
  <si>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</si>
  <si>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</si>
  <si>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</si>
  <si>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</si>
  <si>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</si>
  <si>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</si>
  <si>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</si>
  <si>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</si>
  <si>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</si>
  <si>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</si>
  <si>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</si>
  <si>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</si>
  <si>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</si>
  <si>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</si>
  <si>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</si>
  <si>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</si>
  <si>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</si>
  <si>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</si>
  <si>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</si>
  <si>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</si>
  <si>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</si>
  <si>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</si>
  <si>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</si>
  <si>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</si>
  <si>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</si>
  <si>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</si>
  <si>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</si>
  <si>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</si>
  <si>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</si>
  <si>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</si>
  <si>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</si>
  <si>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</si>
  <si>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</si>
  <si>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</si>
  <si>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</si>
  <si>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</si>
  <si>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</si>
  <si>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</si>
  <si>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</si>
  <si>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</si>
  <si>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</si>
  <si>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</si>
  <si>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</si>
  <si>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</si>
  <si>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</si>
  <si>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</si>
  <si>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</si>
  <si>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</si>
  <si>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</si>
  <si>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</si>
  <si>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</si>
  <si>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</si>
  <si>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</si>
  <si>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</si>
  <si>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</si>
  <si>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</si>
  <si>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</si>
  <si>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</si>
  <si>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</si>
  <si>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</si>
  <si>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</si>
  <si>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</si>
  <si>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</si>
  <si>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</si>
  <si>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</si>
  <si>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</si>
  <si>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</si>
  <si>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</si>
  <si>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</si>
  <si>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</si>
  <si>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</si>
  <si>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</si>
  <si>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</si>
  <si>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</si>
  <si>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</si>
  <si>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</si>
  <si>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</si>
  <si>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</si>
  <si>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</si>
  <si>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</si>
  <si>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</si>
  <si>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</si>
  <si>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</si>
  <si>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</si>
  <si>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</si>
  <si>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</si>
  <si>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</si>
  <si>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</si>
  <si>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</si>
  <si>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</si>
  <si>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</si>
  <si>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</si>
  <si>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</si>
  <si>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</si>
  <si>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</si>
  <si>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</si>
  <si>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</si>
  <si>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</si>
  <si>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</si>
  <si>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</si>
  <si>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</si>
  <si>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</si>
  <si>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</si>
  <si>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</si>
  <si>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</si>
  <si>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</si>
  <si>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</si>
  <si>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</si>
  <si>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</si>
  <si>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</si>
  <si>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</si>
  <si>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</si>
  <si>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</si>
  <si>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</si>
  <si>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</si>
  <si>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</si>
  <si>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</si>
  <si>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</si>
  <si>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</si>
  <si>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</si>
  <si>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</si>
  <si>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</si>
  <si>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</si>
  <si>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</si>
  <si>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</si>
  <si>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</si>
  <si>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</si>
  <si>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</si>
  <si>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</si>
  <si>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</si>
  <si>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</si>
  <si>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</si>
  <si>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</si>
  <si>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</si>
  <si>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</si>
  <si>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</si>
  <si>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</si>
  <si>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</si>
  <si>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</si>
  <si>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</si>
  <si>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</si>
  <si>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</si>
  <si>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</si>
  <si>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</si>
  <si>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</si>
  <si>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</si>
  <si>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</si>
  <si>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</si>
  <si>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</si>
  <si>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</si>
  <si>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</si>
  <si>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</si>
  <si>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</si>
  <si>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</si>
  <si>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</si>
  <si>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</si>
  <si>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</si>
  <si>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</si>
  <si>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</si>
  <si>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</si>
  <si>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</si>
  <si>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</si>
  <si>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</si>
  <si>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</si>
  <si>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</si>
  <si>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</si>
  <si>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</si>
  <si>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</si>
  <si>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</si>
  <si>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</si>
  <si>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</si>
  <si>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</si>
  <si>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</si>
  <si>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</si>
  <si>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</si>
  <si>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</si>
  <si>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</si>
  <si>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</si>
  <si>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</si>
  <si>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</si>
  <si>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</si>
  <si>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</si>
  <si>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</si>
  <si>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</si>
  <si>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</si>
  <si>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</si>
  <si>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</si>
  <si>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</si>
  <si>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</si>
  <si>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</si>
  <si>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</si>
  <si>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</si>
  <si>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</si>
  <si>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</si>
  <si>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</si>
  <si>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</si>
  <si>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</si>
  <si>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</si>
  <si>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</si>
  <si>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</si>
  <si>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</si>
  <si>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</si>
  <si>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</si>
  <si>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</si>
  <si>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</si>
  <si>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</si>
  <si>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</si>
  <si>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</si>
  <si>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</si>
  <si>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</si>
  <si>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</si>
  <si>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</si>
  <si>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</si>
  <si>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</si>
  <si>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</si>
  <si>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</si>
  <si>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</si>
  <si>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</si>
  <si>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</si>
  <si>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</si>
  <si>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</si>
  <si>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</si>
  <si>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</si>
  <si>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</si>
  <si>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</si>
  <si>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</si>
  <si>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</si>
  <si>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</si>
  <si>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</si>
  <si>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</si>
  <si>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</si>
  <si>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</si>
  <si>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</si>
  <si>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</si>
  <si>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</si>
  <si>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</si>
  <si>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</si>
  <si>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</si>
  <si>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</si>
  <si>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</si>
  <si>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</si>
  <si>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</si>
  <si>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</si>
  <si>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</si>
  <si>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</si>
  <si>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</si>
  <si>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</si>
  <si>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</si>
  <si>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</si>
  <si>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</si>
  <si>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</si>
  <si>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</si>
  <si>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</si>
  <si>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</si>
  <si>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</si>
  <si>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</si>
  <si>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</si>
  <si>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</si>
  <si>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</si>
  <si>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</si>
  <si>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</si>
  <si>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</si>
  <si>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</si>
  <si>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</si>
  <si>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</si>
  <si>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</si>
  <si>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</si>
  <si>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</si>
  <si>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</si>
  <si>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</si>
  <si>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</si>
  <si>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</si>
  <si>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</si>
  <si>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</si>
  <si>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</si>
  <si>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</si>
  <si>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</si>
  <si>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</si>
  <si>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</si>
  <si>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</si>
  <si>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</si>
  <si>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</si>
  <si>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</si>
  <si>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</si>
  <si>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</si>
  <si>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</si>
  <si>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</si>
  <si>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</si>
  <si>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</si>
  <si>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</si>
  <si>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</si>
  <si>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</si>
  <si>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</si>
  <si>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</si>
  <si>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</si>
  <si>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</si>
  <si>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</si>
  <si>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</si>
  <si>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</si>
  <si>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</si>
  <si>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</si>
  <si>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</si>
  <si>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</si>
  <si>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</si>
  <si>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</si>
  <si>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</si>
  <si>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</si>
  <si>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</si>
  <si>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</si>
  <si>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</si>
  <si>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</si>
  <si>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</si>
  <si>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</si>
  <si>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</si>
  <si>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</si>
  <si>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</si>
  <si>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</si>
  <si>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</si>
  <si>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</si>
  <si>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</si>
  <si>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</si>
  <si>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</si>
  <si>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</si>
  <si>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</si>
  <si>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</si>
  <si>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</si>
  <si>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</si>
  <si>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</si>
  <si>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</si>
  <si>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</si>
  <si>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</si>
  <si>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</si>
  <si>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</si>
  <si>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</si>
  <si>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</si>
  <si>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</si>
  <si>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</si>
  <si>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</si>
  <si>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</si>
  <si>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</si>
  <si>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</si>
  <si>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</si>
  <si>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</si>
  <si>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</si>
  <si>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</si>
  <si>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</si>
  <si>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</si>
  <si>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</si>
  <si>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</si>
  <si>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</si>
  <si>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</si>
  <si>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</si>
  <si>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</si>
  <si>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</si>
  <si>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</si>
  <si>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</si>
  <si>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</si>
  <si>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</si>
  <si>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</si>
  <si>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</si>
  <si>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</si>
  <si>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</si>
  <si>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</si>
  <si>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</si>
  <si>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</si>
  <si>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</si>
  <si>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</si>
  <si>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</si>
  <si>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</si>
  <si>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</si>
  <si>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</si>
  <si>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</si>
  <si>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</si>
  <si>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</si>
  <si>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</si>
  <si>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</si>
  <si>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</si>
  <si>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</si>
  <si>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</si>
  <si>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</si>
  <si>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</si>
  <si>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</si>
  <si>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</si>
  <si>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</si>
  <si>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</si>
  <si>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</si>
  <si>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</si>
  <si>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</si>
  <si>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</si>
  <si>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</si>
  <si>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</si>
  <si>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</si>
  <si>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</si>
  <si>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</si>
  <si>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</si>
  <si>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</si>
  <si>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</si>
  <si>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</si>
  <si>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</si>
  <si>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</si>
  <si>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</si>
  <si>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</si>
  <si>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</si>
  <si>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</si>
  <si>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</si>
  <si>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</si>
  <si>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</si>
  <si>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</si>
  <si>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</si>
  <si>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</si>
  <si>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</si>
  <si>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</si>
  <si>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</si>
  <si>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</si>
  <si>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</si>
  <si>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</si>
  <si>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</si>
  <si>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</si>
  <si>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</si>
  <si>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</si>
  <si>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</si>
  <si>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</si>
  <si>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</si>
  <si>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</si>
  <si>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</si>
  <si>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</si>
  <si>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</si>
  <si>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</si>
  <si>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</si>
  <si>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</si>
  <si>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</si>
  <si>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</si>
  <si>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</si>
  <si>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</si>
  <si>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</si>
  <si>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</si>
  <si>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</si>
  <si>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</si>
  <si>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</si>
  <si>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</si>
  <si>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</si>
  <si>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</si>
  <si>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</si>
  <si>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</si>
  <si>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</si>
  <si>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</si>
  <si>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</si>
  <si>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</si>
  <si>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</si>
  <si>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</si>
  <si>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</si>
  <si>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</si>
  <si>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</si>
  <si>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</si>
  <si>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</si>
  <si>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</si>
  <si>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</si>
  <si>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</si>
  <si>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</si>
  <si>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</si>
  <si>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</si>
  <si>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</si>
  <si>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</si>
  <si>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</si>
  <si>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</si>
  <si>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</si>
  <si>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</si>
  <si>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</si>
  <si>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</si>
  <si>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</si>
  <si>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</si>
  <si>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</si>
  <si>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</si>
  <si>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</si>
  <si>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</si>
  <si>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</si>
  <si>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</si>
  <si>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</si>
  <si>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</si>
  <si>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</si>
  <si>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</si>
  <si>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</si>
  <si>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</si>
  <si>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</si>
  <si>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</si>
  <si>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</si>
  <si>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</si>
  <si>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</si>
  <si>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</si>
  <si>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</si>
  <si>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</si>
  <si>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</si>
  <si>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</si>
  <si>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</si>
  <si>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</si>
  <si>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</si>
  <si>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</si>
  <si>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</si>
  <si>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</si>
  <si>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</si>
  <si>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</si>
  <si>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</si>
  <si>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</si>
  <si>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</si>
  <si>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</si>
  <si>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</si>
  <si>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</si>
  <si>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</si>
  <si>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</si>
  <si>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</si>
  <si>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</si>
  <si>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</si>
  <si>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</si>
  <si>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</si>
  <si>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</si>
  <si>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</si>
  <si>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</si>
  <si>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</si>
  <si>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</si>
  <si>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</si>
  <si>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</si>
  <si>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</si>
  <si>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</si>
  <si>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</si>
  <si>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</si>
  <si>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</si>
  <si>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</si>
  <si>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</si>
  <si>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</si>
  <si>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</si>
  <si>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</si>
  <si>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</si>
  <si>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</si>
  <si>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</si>
  <si>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</si>
  <si>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</si>
  <si>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</si>
  <si>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</si>
  <si>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</si>
  <si>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</si>
  <si>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</si>
  <si>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</si>
  <si>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</si>
  <si>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</si>
  <si>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</si>
  <si>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</si>
  <si>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</si>
  <si>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</si>
  <si>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</si>
  <si>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</si>
  <si>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</si>
  <si>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</si>
  <si>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</si>
  <si>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</si>
  <si>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</si>
  <si>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</si>
  <si>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</si>
  <si>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</si>
  <si>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</si>
  <si>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</si>
  <si>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</si>
  <si>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</si>
  <si>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</si>
  <si>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</si>
  <si>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</si>
  <si>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</si>
  <si>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</si>
  <si>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</si>
  <si>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</si>
  <si>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</si>
  <si>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</si>
  <si>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</si>
  <si>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</si>
  <si>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</si>
  <si>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</si>
  <si>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</si>
  <si>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</si>
  <si>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</si>
  <si>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</si>
  <si>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</si>
  <si>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</si>
  <si>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</si>
  <si>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</si>
  <si>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</si>
  <si>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</si>
  <si>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</si>
  <si>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</si>
  <si>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</si>
  <si>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</si>
  <si>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</si>
  <si>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</si>
  <si>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</si>
  <si>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</si>
  <si>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</si>
  <si>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</si>
  <si>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</si>
  <si>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</si>
  <si>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</si>
  <si>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</si>
  <si>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</si>
  <si>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</si>
  <si>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</si>
  <si>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</si>
  <si>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</si>
  <si>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</si>
  <si>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</si>
  <si>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</si>
  <si>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</si>
  <si>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</si>
  <si>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</si>
  <si>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</si>
  <si>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</si>
  <si>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</si>
  <si>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</si>
  <si>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</si>
  <si>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</si>
  <si>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</si>
  <si>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</si>
  <si>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</si>
  <si>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</si>
  <si>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</si>
  <si>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</si>
  <si>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</si>
  <si>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</si>
  <si>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</si>
  <si>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</si>
  <si>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</si>
  <si>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</si>
  <si>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</si>
  <si>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</si>
  <si>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</si>
  <si>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</si>
  <si>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</si>
  <si>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</si>
  <si>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</si>
  <si>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</si>
  <si>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</si>
  <si>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</si>
  <si>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</si>
  <si>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</si>
  <si>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</si>
  <si>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</si>
  <si>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</si>
  <si>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</si>
  <si>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</si>
  <si>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</si>
  <si>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</si>
  <si>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</si>
  <si>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</si>
  <si>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</si>
  <si>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</si>
  <si>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</si>
  <si>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</si>
  <si>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</si>
  <si>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</si>
  <si>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</si>
  <si>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</si>
  <si>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</si>
  <si>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</si>
  <si>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</si>
  <si>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</si>
  <si>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</si>
  <si>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</si>
  <si>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</si>
  <si>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</si>
  <si>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</si>
  <si>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</si>
  <si>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</si>
  <si>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</si>
  <si>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</si>
  <si>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</si>
  <si>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</si>
  <si>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</si>
  <si>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</si>
  <si>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</si>
  <si>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</si>
  <si>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</si>
  <si>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</si>
  <si>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</si>
  <si>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</si>
  <si>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</si>
  <si>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</si>
  <si>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</si>
  <si>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</si>
  <si>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</si>
  <si>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</si>
  <si>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</si>
  <si>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</si>
  <si>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</si>
  <si>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</si>
  <si>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</si>
  <si>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</si>
  <si>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</si>
  <si>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</si>
  <si>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</si>
  <si>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</si>
  <si>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</si>
  <si>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</si>
  <si>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</si>
  <si>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</si>
  <si>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</si>
  <si>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</si>
  <si>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</si>
  <si>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</si>
  <si>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</si>
  <si>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</si>
  <si>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</si>
  <si>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</si>
  <si>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</si>
  <si>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</si>
  <si>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</si>
  <si>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</si>
  <si>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</si>
  <si>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</si>
  <si>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</si>
  <si>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</si>
  <si>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</si>
  <si>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</si>
  <si>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</si>
  <si>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</si>
  <si>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</si>
  <si>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</si>
  <si>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</si>
  <si>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</si>
  <si>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</si>
  <si>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</si>
  <si>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</si>
  <si>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</si>
  <si>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</si>
  <si>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</si>
  <si>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</si>
  <si>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</si>
  <si>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</si>
  <si>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</si>
  <si>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</si>
  <si>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</si>
  <si>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</si>
  <si>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</si>
  <si>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</si>
  <si>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</si>
  <si>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</si>
  <si>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</si>
  <si>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</si>
  <si>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</si>
  <si>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</si>
  <si>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</si>
  <si>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</si>
  <si>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</si>
  <si>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</si>
  <si>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</si>
  <si>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</si>
  <si>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</si>
  <si>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</si>
  <si>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</si>
  <si>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</si>
  <si>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</si>
  <si>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</si>
  <si>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</si>
  <si>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</si>
  <si>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</si>
  <si>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</si>
  <si>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</si>
  <si>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</si>
  <si>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</si>
  <si>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</si>
  <si>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</si>
  <si>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</si>
  <si>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</si>
  <si>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</si>
  <si>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</si>
  <si>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</si>
  <si>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</si>
  <si>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</si>
  <si>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</si>
  <si>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</si>
  <si>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</si>
  <si>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</si>
  <si>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</si>
  <si>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</si>
  <si>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</si>
  <si>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</si>
  <si>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</si>
  <si>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</si>
  <si>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</si>
  <si>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</si>
  <si>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</si>
  <si>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</si>
  <si>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</si>
  <si>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</si>
  <si>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</si>
  <si>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</si>
  <si>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</si>
  <si>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</si>
  <si>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</si>
  <si>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</si>
  <si>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</si>
  <si>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</si>
  <si>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</si>
  <si>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</si>
  <si>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</si>
  <si>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</si>
  <si>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</si>
  <si>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</si>
  <si>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</si>
  <si>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</si>
  <si>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</si>
  <si>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</si>
  <si>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</si>
  <si>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</si>
  <si>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</si>
  <si>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</si>
  <si>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</si>
  <si>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</si>
  <si>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</si>
  <si>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</si>
  <si>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</si>
  <si>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</si>
  <si>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</si>
  <si>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</si>
  <si>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</si>
  <si>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</si>
  <si>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</si>
  <si>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</si>
  <si>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</si>
  <si>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</si>
  <si>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</si>
  <si>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</si>
  <si>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</si>
  <si>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</si>
  <si>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</si>
  <si>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</si>
  <si>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</si>
  <si>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</si>
  <si>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</si>
  <si>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</si>
  <si>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</si>
  <si>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</si>
  <si>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</si>
  <si>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</si>
  <si>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</si>
  <si>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</si>
  <si>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</si>
  <si>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</si>
  <si>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</si>
  <si>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</si>
  <si>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</si>
  <si>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</si>
  <si>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</si>
  <si>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</si>
  <si>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</si>
  <si>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</si>
  <si>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</si>
  <si>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</si>
  <si>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</si>
  <si>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</si>
  <si>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</si>
  <si>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</si>
  <si>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</si>
  <si>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</si>
  <si>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</si>
  <si>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</si>
  <si>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</si>
  <si>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</si>
  <si>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</si>
  <si>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</si>
  <si>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</si>
  <si>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</si>
  <si>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</si>
  <si>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</si>
  <si>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</si>
  <si>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</si>
  <si>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</si>
  <si>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</si>
  <si>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</si>
  <si>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</si>
  <si>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</si>
  <si>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</si>
  <si>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</si>
  <si>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</si>
  <si>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</si>
  <si>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</si>
  <si>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</si>
  <si>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</si>
  <si>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</si>
  <si>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</si>
  <si>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</si>
  <si>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</si>
  <si>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</si>
  <si>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</si>
  <si>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</si>
  <si>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</si>
  <si>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</si>
  <si>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</si>
  <si>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</si>
  <si>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</si>
  <si>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</si>
  <si>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</si>
  <si>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</si>
  <si>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</si>
  <si>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</si>
  <si>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</si>
  <si>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</si>
  <si>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</si>
  <si>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</si>
  <si>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</si>
  <si>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</si>
  <si>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</si>
  <si>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</si>
  <si>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</si>
  <si>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</si>
  <si>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</si>
  <si>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</si>
  <si>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</si>
  <si>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</si>
  <si>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</si>
  <si>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</si>
  <si>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</si>
  <si>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</si>
  <si>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</si>
  <si>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</si>
  <si>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</si>
  <si>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</si>
  <si>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</si>
  <si>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</si>
  <si>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</si>
  <si>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</si>
  <si>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</si>
  <si>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</si>
  <si>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</si>
  <si>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</si>
  <si>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</si>
  <si>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</si>
  <si>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</si>
  <si>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</si>
  <si>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</si>
  <si>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</si>
  <si>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</si>
  <si>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</si>
  <si>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</si>
  <si>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</si>
  <si>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</si>
  <si>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</si>
  <si>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</si>
  <si>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</si>
  <si>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</si>
  <si>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</si>
  <si>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</si>
  <si>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</si>
  <si>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</si>
  <si>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</si>
  <si>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</si>
  <si>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</si>
  <si>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</si>
  <si>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</si>
  <si>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</si>
  <si>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</si>
  <si>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</si>
  <si>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</si>
  <si>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</si>
  <si>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</si>
  <si>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</si>
  <si>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</si>
  <si>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</si>
  <si>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</si>
  <si>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</si>
  <si>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</si>
  <si>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</si>
  <si>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</si>
  <si>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</si>
  <si>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</si>
  <si>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</si>
  <si>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</si>
  <si>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</si>
  <si>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</si>
  <si>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</si>
  <si>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</si>
  <si>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</si>
  <si>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</si>
  <si>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</si>
  <si>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</si>
  <si>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</si>
  <si>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</si>
  <si>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</si>
  <si>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</si>
  <si>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</si>
  <si>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</si>
  <si>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</si>
  <si>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</si>
  <si>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</si>
  <si>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</si>
  <si>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</si>
  <si>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</si>
  <si>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</si>
  <si>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</si>
  <si>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</si>
  <si>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</si>
  <si>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</si>
  <si>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</si>
  <si>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</si>
  <si>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</si>
  <si>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</si>
  <si>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</si>
  <si>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</si>
  <si>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</si>
  <si>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</si>
  <si>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</si>
  <si>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</si>
  <si>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</si>
  <si>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</si>
  <si>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</si>
  <si>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</si>
  <si>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</si>
  <si>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</si>
  <si>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</si>
  <si>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</si>
  <si>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</si>
  <si>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</si>
  <si>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</si>
  <si>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</si>
  <si>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</si>
  <si>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</si>
  <si>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</si>
  <si>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</si>
  <si>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</si>
  <si>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</si>
  <si>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</si>
  <si>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</si>
  <si>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</si>
  <si>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</si>
  <si>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</si>
  <si>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</si>
  <si>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</si>
  <si>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</si>
  <si>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</si>
  <si>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</si>
  <si>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</si>
  <si>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</si>
  <si>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</si>
  <si>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</si>
  <si>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</si>
  <si>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</si>
  <si>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</si>
  <si>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</si>
  <si>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</si>
  <si>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</si>
  <si>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</si>
  <si>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</si>
  <si>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</si>
  <si>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</si>
  <si>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</si>
  <si>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</si>
  <si>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</si>
  <si>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</si>
  <si>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</si>
  <si>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</si>
  <si>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</si>
  <si>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</si>
  <si>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</si>
  <si>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</si>
  <si>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</si>
  <si>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</si>
  <si>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</si>
  <si>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</si>
  <si>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</si>
  <si>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</si>
  <si>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</si>
  <si>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</si>
  <si>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</si>
  <si>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</si>
  <si>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</si>
  <si>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</si>
  <si>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</si>
  <si>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</si>
  <si>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</si>
  <si>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</si>
  <si>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</si>
  <si>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</si>
  <si>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</si>
  <si>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</si>
  <si>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</si>
  <si>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</si>
  <si>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</si>
  <si>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</si>
  <si>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</si>
  <si>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</si>
  <si>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</si>
  <si>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</si>
  <si>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</si>
  <si>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</si>
  <si>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</si>
  <si>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</si>
  <si>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</si>
  <si>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</si>
  <si>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</si>
  <si>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</si>
  <si>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</si>
  <si>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</si>
  <si>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</si>
  <si>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</si>
  <si>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</si>
  <si>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</si>
  <si>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</si>
  <si>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</si>
  <si>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</si>
  <si>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</si>
  <si>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</si>
  <si>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</si>
  <si>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</si>
  <si>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</si>
  <si>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</si>
  <si>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</si>
  <si>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</si>
  <si>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</si>
  <si>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</si>
  <si>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</si>
  <si>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</si>
  <si>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</si>
  <si>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</si>
  <si>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</si>
  <si>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</si>
  <si>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</si>
  <si>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</si>
  <si>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</si>
  <si>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</si>
  <si>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</si>
  <si>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</si>
  <si>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</si>
  <si>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</si>
  <si>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</si>
  <si>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</si>
  <si>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</si>
  <si>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</si>
  <si>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</si>
  <si>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</si>
  <si>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</si>
  <si>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</si>
  <si>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</si>
  <si>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</si>
  <si>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</si>
  <si>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</si>
  <si>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</si>
  <si>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</si>
  <si>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</si>
  <si>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</si>
  <si>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</si>
  <si>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</si>
  <si>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</si>
  <si>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</si>
  <si>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</si>
  <si>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</si>
  <si>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</si>
  <si>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</si>
  <si>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</si>
  <si>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</si>
  <si>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</si>
  <si>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</si>
  <si>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</si>
  <si>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</si>
  <si>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</si>
  <si>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</si>
  <si>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</si>
  <si>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</si>
  <si>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</si>
  <si>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</si>
  <si>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</si>
  <si>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</si>
  <si>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</si>
  <si>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</si>
  <si>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</si>
  <si>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</si>
  <si>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</si>
  <si>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</si>
  <si>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</si>
  <si>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</si>
  <si>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</si>
  <si>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</si>
  <si>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</si>
  <si>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</si>
  <si>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</si>
  <si>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</si>
  <si>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</si>
  <si>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</si>
  <si>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</si>
  <si>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</si>
  <si>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</si>
  <si>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</si>
  <si>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</si>
  <si>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</si>
  <si>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</si>
  <si>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</si>
  <si>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</si>
  <si>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</si>
  <si>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</si>
  <si>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</si>
  <si>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</si>
  <si>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</si>
  <si>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</si>
  <si>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</si>
  <si>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</si>
  <si>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</si>
  <si>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</si>
  <si>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</si>
  <si>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</si>
  <si>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</si>
  <si>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</si>
  <si>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</si>
  <si>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</si>
  <si>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</si>
  <si>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</si>
  <si>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</si>
  <si>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</si>
  <si>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</si>
  <si>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</si>
  <si>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</si>
  <si>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</si>
  <si>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</si>
  <si>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</si>
  <si>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</si>
  <si>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</si>
  <si>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</si>
  <si>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</si>
  <si>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</si>
  <si>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</si>
  <si>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</si>
  <si>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</si>
  <si>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</si>
  <si>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</si>
  <si>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</si>
  <si>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</si>
  <si>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</si>
  <si>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</si>
  <si>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</si>
  <si>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</si>
  <si>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</si>
  <si>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</si>
  <si>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</si>
  <si>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</si>
  <si>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</si>
  <si>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</si>
  <si>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</si>
  <si>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</si>
  <si>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</si>
  <si>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</si>
  <si>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</si>
  <si>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</si>
  <si>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</si>
  <si>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</si>
  <si>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</si>
  <si>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</si>
  <si>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</si>
  <si>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</si>
  <si>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</si>
  <si>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</si>
  <si>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</si>
  <si>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</si>
  <si>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</si>
  <si>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</si>
  <si>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</si>
  <si>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</si>
  <si>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</si>
  <si>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</si>
  <si>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</si>
  <si>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</si>
  <si>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</si>
  <si>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</si>
  <si>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</si>
  <si>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</si>
  <si>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</si>
  <si>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</si>
  <si>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</si>
  <si>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</si>
  <si>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</si>
  <si>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</si>
  <si>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</si>
  <si>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</si>
  <si>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</si>
  <si>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</si>
  <si>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</si>
  <si>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</si>
  <si>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</si>
  <si>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</si>
  <si>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</si>
  <si>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</si>
  <si>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</si>
  <si>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</si>
  <si>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</si>
  <si>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</si>
  <si>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</si>
  <si>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</si>
  <si>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</si>
  <si>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</si>
  <si>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</si>
  <si>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</si>
  <si>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</si>
  <si>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</si>
  <si>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</si>
  <si>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</si>
  <si>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</si>
  <si>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</si>
  <si>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</si>
  <si>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</si>
  <si>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</si>
  <si>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</si>
  <si>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</si>
  <si>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</si>
  <si>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</si>
  <si>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</si>
  <si>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</si>
  <si>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</si>
  <si>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</si>
  <si>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</si>
  <si>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</si>
  <si>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</si>
  <si>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</si>
  <si>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</si>
  <si>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</si>
  <si>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</si>
  <si>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</si>
  <si>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</si>
  <si>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</si>
  <si>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</si>
  <si>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</si>
  <si>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</si>
  <si>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</si>
  <si>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</si>
  <si>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</si>
  <si>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</si>
  <si>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</si>
  <si>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</si>
  <si>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</si>
  <si>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</si>
  <si>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</si>
  <si>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</si>
  <si>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</si>
  <si>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</si>
  <si>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</si>
  <si>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</si>
  <si>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</si>
  <si>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</si>
  <si>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</si>
  <si>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</si>
  <si>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</si>
  <si>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</si>
  <si>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</si>
  <si>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</si>
  <si>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</si>
  <si>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</si>
  <si>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</si>
  <si>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</si>
  <si>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</si>
  <si>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</si>
  <si>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</si>
  <si>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</si>
  <si>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</si>
  <si>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</si>
  <si>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</si>
  <si>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</si>
  <si>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</si>
  <si>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</si>
  <si>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</si>
  <si>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</si>
  <si>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</si>
  <si>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</si>
  <si>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</si>
  <si>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</si>
  <si>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</si>
  <si>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</si>
  <si>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</si>
  <si>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</si>
  <si>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</si>
  <si>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</si>
  <si>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</si>
  <si>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</si>
  <si>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</si>
  <si>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</si>
  <si>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</si>
  <si>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</si>
  <si>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</si>
  <si>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</si>
  <si>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</si>
  <si>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</si>
  <si>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</si>
  <si>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</si>
  <si>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</si>
  <si>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</si>
  <si>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</si>
  <si>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</si>
  <si>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</si>
  <si>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</si>
  <si>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</si>
  <si>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</si>
  <si>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</si>
  <si>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</si>
  <si>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</si>
  <si>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</si>
  <si>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</si>
  <si>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</si>
  <si>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</si>
  <si>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</si>
  <si>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</si>
  <si>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</si>
  <si>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</si>
  <si>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</si>
  <si>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</si>
  <si>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</si>
  <si>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</si>
  <si>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</si>
  <si>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</si>
  <si>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</si>
  <si>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</si>
  <si>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</si>
  <si>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</si>
  <si>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</si>
  <si>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</si>
  <si>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</si>
  <si>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</si>
  <si>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</si>
  <si>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</si>
  <si>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</si>
  <si>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</si>
  <si>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</si>
  <si>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</si>
  <si>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</si>
  <si>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</si>
  <si>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</si>
  <si>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</si>
  <si>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</si>
  <si>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</si>
  <si>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</si>
  <si>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</si>
  <si>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</si>
  <si>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</si>
  <si>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</si>
  <si>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</si>
  <si>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</si>
  <si>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</si>
  <si>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</si>
  <si>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</si>
  <si>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</si>
  <si>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</si>
  <si>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</si>
  <si>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</si>
  <si>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</si>
  <si>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</si>
  <si>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</si>
  <si>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</si>
  <si>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</si>
  <si>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</si>
  <si>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</si>
  <si>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</si>
  <si>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</si>
  <si>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</si>
  <si>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</si>
  <si>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</si>
  <si>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</si>
  <si>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</si>
  <si>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</si>
  <si>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</si>
  <si>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</si>
  <si>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</si>
  <si>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</si>
  <si>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</si>
  <si>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</si>
  <si>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</si>
  <si>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</si>
  <si>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</si>
  <si>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</si>
  <si>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</si>
  <si>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</si>
  <si>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</si>
  <si>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</si>
  <si>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</si>
  <si>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</si>
  <si>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</si>
  <si>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</si>
  <si>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</si>
  <si>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</si>
  <si>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</si>
  <si>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</si>
  <si>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</si>
  <si>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</si>
  <si>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</si>
  <si>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</si>
  <si>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</si>
  <si>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</si>
  <si>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</si>
  <si>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</si>
  <si>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</si>
  <si>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</si>
  <si>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</si>
  <si>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</si>
  <si>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</si>
  <si>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</si>
  <si>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</si>
  <si>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</si>
  <si>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</si>
  <si>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</si>
  <si>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</si>
  <si>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</si>
  <si>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</si>
  <si>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</si>
  <si>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</si>
  <si>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</si>
  <si>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</si>
  <si>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</si>
  <si>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</si>
  <si>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</si>
  <si>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</si>
  <si>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</si>
  <si>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</si>
  <si>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</si>
  <si>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</si>
  <si>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</si>
  <si>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</si>
  <si>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</si>
  <si>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</si>
  <si>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</si>
  <si>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</si>
  <si>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</si>
  <si>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</si>
  <si>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</si>
  <si>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</si>
  <si>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</si>
  <si>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</si>
  <si>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</si>
  <si>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</si>
  <si>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</si>
  <si>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</si>
  <si>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</si>
  <si>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</si>
  <si>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</si>
  <si>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</si>
  <si>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</si>
  <si>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</si>
  <si>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</si>
  <si>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</si>
  <si>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</si>
  <si>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</si>
  <si>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</si>
  <si>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</si>
  <si>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</si>
  <si>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</si>
  <si>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</si>
  <si>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</si>
  <si>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</si>
  <si>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</si>
  <si>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</si>
  <si>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</si>
  <si>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</si>
  <si>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</si>
  <si>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</si>
  <si>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</si>
  <si>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</si>
  <si>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</si>
  <si>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</si>
  <si>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</si>
  <si>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</si>
  <si>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</si>
  <si>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</si>
  <si>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</si>
  <si>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</si>
  <si>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</si>
  <si>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</si>
  <si>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</si>
  <si>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</si>
  <si>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</si>
  <si>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</si>
  <si>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</si>
  <si>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</si>
  <si>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</si>
  <si>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</si>
  <si>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</si>
  <si>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</si>
  <si>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</si>
  <si>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</si>
  <si>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</si>
  <si>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</si>
  <si>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</si>
  <si>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</si>
  <si>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</si>
  <si>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</si>
  <si>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</si>
  <si>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</si>
  <si>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</si>
  <si>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</si>
  <si>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</si>
  <si>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</si>
  <si>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</si>
  <si>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</si>
  <si>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</si>
  <si>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</si>
  <si>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</si>
  <si>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</si>
  <si>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</si>
  <si>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</si>
  <si>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</si>
  <si>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</si>
  <si>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</si>
  <si>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</si>
  <si>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</si>
  <si>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</si>
  <si>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</si>
  <si>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</si>
  <si>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</si>
  <si>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</si>
  <si>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</si>
  <si>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</si>
  <si>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</si>
  <si>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</si>
  <si>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</si>
  <si>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</si>
  <si>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</si>
  <si>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</si>
  <si>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</si>
  <si>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</si>
  <si>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</si>
  <si>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</si>
  <si>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</si>
  <si>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</si>
  <si>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</si>
  <si>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</si>
  <si>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</si>
  <si>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</si>
  <si>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</si>
  <si>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</si>
  <si>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</si>
  <si>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</si>
  <si>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</si>
  <si>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</si>
  <si>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</si>
  <si>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</si>
  <si>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</si>
  <si>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</si>
  <si>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</si>
  <si>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</si>
  <si>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</si>
  <si>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</si>
  <si>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</si>
  <si>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</si>
  <si>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</si>
  <si>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</si>
  <si>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</si>
  <si>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</si>
  <si>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</si>
  <si>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</si>
  <si>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</si>
  <si>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</si>
  <si>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</si>
  <si>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</si>
  <si>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</si>
  <si>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</si>
  <si>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</si>
  <si>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</si>
  <si>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</si>
  <si>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</si>
  <si>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</si>
  <si>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</si>
  <si>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</si>
  <si>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</si>
  <si>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</si>
  <si>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</si>
  <si>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</si>
  <si>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</si>
  <si>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</si>
  <si>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</si>
  <si>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</si>
  <si>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</si>
  <si>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</si>
  <si>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</si>
  <si>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</si>
  <si>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</si>
  <si>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</si>
  <si>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</si>
  <si>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</si>
  <si>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</si>
  <si>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</si>
  <si>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</si>
  <si>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</si>
  <si>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</si>
  <si>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</si>
  <si>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</si>
  <si>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</si>
  <si>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</si>
  <si>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</si>
  <si>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</si>
  <si>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</si>
  <si>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</si>
  <si>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</si>
  <si>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</si>
  <si>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</si>
  <si>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</si>
  <si>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</si>
  <si>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</si>
  <si>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</si>
  <si>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</si>
  <si>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</si>
  <si>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</si>
  <si>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</si>
  <si>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</si>
  <si>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</si>
  <si>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</si>
  <si>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</si>
  <si>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</si>
  <si>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</si>
  <si>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</si>
  <si>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</si>
  <si>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</si>
  <si>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</si>
  <si>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</si>
  <si>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</si>
  <si>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</si>
  <si>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</si>
  <si>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</si>
  <si>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</si>
  <si>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</si>
  <si>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</si>
  <si>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</si>
  <si>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</si>
  <si>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</si>
  <si>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</si>
  <si>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</si>
  <si>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</si>
  <si>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</si>
  <si>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</si>
  <si>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</si>
  <si>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</si>
  <si>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</si>
  <si>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</si>
  <si>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</si>
  <si>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</si>
  <si>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</si>
  <si>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</si>
  <si>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</si>
  <si>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</si>
  <si>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</si>
  <si>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</si>
  <si>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</si>
  <si>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</si>
  <si>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</si>
  <si>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</si>
  <si>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</si>
  <si>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</si>
  <si>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</si>
  <si>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</si>
  <si>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</si>
  <si>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</si>
  <si>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</si>
  <si>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</si>
  <si>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</si>
  <si>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</si>
  <si>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</si>
  <si>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</si>
  <si>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</si>
  <si>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</si>
  <si>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</si>
  <si>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</si>
  <si>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</si>
  <si>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</si>
  <si>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</si>
  <si>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</si>
  <si>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</si>
  <si>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</si>
  <si>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</si>
  <si>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</si>
  <si>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</si>
  <si>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</si>
  <si>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</si>
  <si>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</si>
  <si>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</si>
  <si>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</si>
  <si>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</si>
  <si>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</si>
  <si>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</si>
  <si>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</si>
  <si>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</si>
  <si>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</si>
  <si>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</si>
  <si>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</si>
  <si>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</si>
  <si>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</si>
  <si>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</si>
  <si>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</si>
  <si>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</si>
  <si>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</si>
  <si>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</si>
  <si>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</si>
  <si>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</si>
  <si>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</si>
  <si>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</si>
  <si>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</si>
  <si>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</si>
  <si>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</si>
  <si>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</si>
  <si>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</si>
  <si>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</si>
  <si>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</si>
  <si>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</si>
  <si>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</si>
  <si>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</si>
  <si>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</si>
  <si>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</si>
  <si>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</si>
  <si>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</si>
  <si>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</si>
  <si>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</si>
  <si>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</si>
  <si>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</si>
  <si>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</si>
  <si>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</si>
  <si>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</si>
  <si>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</si>
  <si>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</si>
  <si>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</si>
  <si>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</si>
  <si>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</si>
  <si>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</si>
  <si>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</si>
  <si>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</si>
  <si>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</si>
  <si>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</si>
  <si>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</si>
  <si>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</si>
  <si>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</si>
  <si>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</si>
  <si>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</si>
  <si>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</si>
  <si>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</si>
  <si>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</si>
  <si>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</si>
  <si>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</si>
  <si>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</si>
  <si>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</si>
  <si>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</si>
  <si>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</si>
  <si>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</si>
  <si>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</si>
  <si>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</si>
  <si>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</si>
  <si>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</si>
  <si>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</si>
  <si>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</si>
  <si>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</si>
  <si>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</si>
  <si>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</si>
  <si>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</si>
  <si>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</si>
  <si>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</si>
  <si>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</si>
  <si>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</si>
  <si>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</si>
  <si>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</si>
  <si>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</si>
  <si>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</si>
  <si>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</si>
  <si>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</si>
  <si>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</si>
  <si>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</si>
  <si>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</si>
  <si>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</si>
  <si>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</si>
  <si>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</si>
  <si>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</si>
  <si>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</si>
  <si>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</si>
  <si>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</si>
  <si>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</si>
  <si>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</si>
  <si>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</si>
  <si>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</si>
  <si>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</si>
  <si>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</si>
  <si>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</si>
  <si>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</si>
  <si>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</si>
  <si>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</si>
  <si>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</si>
  <si>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</si>
  <si>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</si>
  <si>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</si>
  <si>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</si>
  <si>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</si>
  <si>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</si>
  <si>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</si>
  <si>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</si>
  <si>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</si>
  <si>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</si>
  <si>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</si>
  <si>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</si>
  <si>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</si>
  <si>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</si>
  <si>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</si>
  <si>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</si>
  <si>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</si>
  <si>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</si>
  <si>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</si>
  <si>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</si>
  <si>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</si>
  <si>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</si>
  <si>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</si>
  <si>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</si>
  <si>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</si>
  <si>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</si>
  <si>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</si>
  <si>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</si>
  <si>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</si>
  <si>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</si>
  <si>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</si>
  <si>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</si>
  <si>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</si>
  <si>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</si>
  <si>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</si>
  <si>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</si>
  <si>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</si>
  <si>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</si>
  <si>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</si>
  <si>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</si>
  <si>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</si>
  <si>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</si>
  <si>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</si>
  <si>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</si>
  <si>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</si>
  <si>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</si>
  <si>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</si>
  <si>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</si>
  <si>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</si>
  <si>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</si>
  <si>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</si>
  <si>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</si>
  <si>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</si>
  <si>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</si>
  <si>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</si>
  <si>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</si>
  <si>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</si>
  <si>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</si>
  <si>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</si>
  <si>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</si>
  <si>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</si>
  <si>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</si>
  <si>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</si>
  <si>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</si>
  <si>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</si>
  <si>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</si>
  <si>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</si>
  <si>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</si>
  <si>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</si>
  <si>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</si>
  <si>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</si>
  <si>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</si>
  <si>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</si>
  <si>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</si>
  <si>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</si>
  <si>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</si>
  <si>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</si>
  <si>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</si>
  <si>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</si>
  <si>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</si>
  <si>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</si>
  <si>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</si>
  <si>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</si>
  <si>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</si>
  <si>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</si>
  <si>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</si>
  <si>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</si>
  <si>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</si>
  <si>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</si>
  <si>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</si>
  <si>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</si>
  <si>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</si>
  <si>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</si>
  <si>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</si>
  <si>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</si>
  <si>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</si>
  <si>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</si>
  <si>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</si>
  <si>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</si>
  <si>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</si>
  <si>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</si>
  <si>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</si>
  <si>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</si>
  <si>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</si>
  <si>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</si>
  <si>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</si>
  <si>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</si>
  <si>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</si>
  <si>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</si>
  <si>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</si>
  <si>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</si>
  <si>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</si>
  <si>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</si>
  <si>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</si>
  <si>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</si>
  <si>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</si>
  <si>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</si>
  <si>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</si>
  <si>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</si>
  <si>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</si>
  <si>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</si>
  <si>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</si>
  <si>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</si>
  <si>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</si>
  <si>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</si>
  <si>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</si>
  <si>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</si>
  <si>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</si>
  <si>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</si>
  <si>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</si>
  <si>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</si>
  <si>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</si>
  <si>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</si>
  <si>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</si>
  <si>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</si>
  <si>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</si>
  <si>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</si>
  <si>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</si>
  <si>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</si>
  <si>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</si>
  <si>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</si>
  <si>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</si>
  <si>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</si>
  <si>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</si>
  <si>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</si>
  <si>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</si>
  <si>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</si>
  <si>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</si>
  <si>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</si>
  <si>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</si>
  <si>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</si>
  <si>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</si>
  <si>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</si>
  <si>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</si>
  <si>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</si>
  <si>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</si>
  <si>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</si>
  <si>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</si>
  <si>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</si>
  <si>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</si>
  <si>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</si>
  <si>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</si>
  <si>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</si>
  <si>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</si>
  <si>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</si>
  <si>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</si>
  <si>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</si>
  <si>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</si>
  <si>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</si>
  <si>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</si>
  <si>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</si>
  <si>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</si>
  <si>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</si>
  <si>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</si>
  <si>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</si>
  <si>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</si>
  <si>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</si>
  <si>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</si>
  <si>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</si>
  <si>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</si>
  <si>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</si>
  <si>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</si>
  <si>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</si>
  <si>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</si>
  <si>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</si>
  <si>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</si>
  <si>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</si>
  <si>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</si>
  <si>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</si>
  <si>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</si>
  <si>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</si>
  <si>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</si>
  <si>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</si>
  <si>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</si>
  <si>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</si>
  <si>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</si>
  <si>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</si>
  <si>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</si>
  <si>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</si>
  <si>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</si>
  <si>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</si>
  <si>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</si>
  <si>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</si>
  <si>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</si>
  <si>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</si>
  <si>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</si>
  <si>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</si>
  <si>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</si>
  <si>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</si>
  <si>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</si>
  <si>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</si>
  <si>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</si>
  <si>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</si>
  <si>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</si>
  <si>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</si>
  <si>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</si>
  <si>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</si>
  <si>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</si>
  <si>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</si>
  <si>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</si>
  <si>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</si>
  <si>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</si>
  <si>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</si>
  <si>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</si>
  <si>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</si>
  <si>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</si>
  <si>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</si>
  <si>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</si>
  <si>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</si>
  <si>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</si>
  <si>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</si>
  <si>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</si>
  <si>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</si>
  <si>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</si>
  <si>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</si>
  <si>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</si>
  <si>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</si>
  <si>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</si>
  <si>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</si>
  <si>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</si>
  <si>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</si>
  <si>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</si>
  <si>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</si>
  <si>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</si>
  <si>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</si>
  <si>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</si>
  <si>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</si>
  <si>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</si>
  <si>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</si>
  <si>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</si>
  <si>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</si>
  <si>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</si>
  <si>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</si>
  <si>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</si>
  <si>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</si>
  <si>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</si>
  <si>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</si>
  <si>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</si>
  <si>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</si>
  <si>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</si>
  <si>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</si>
  <si>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</si>
  <si>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</si>
  <si>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</si>
  <si>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</si>
  <si>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</si>
  <si>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</si>
  <si>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</si>
  <si>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</si>
  <si>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</si>
  <si>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</si>
  <si>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</si>
  <si>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</si>
  <si>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</si>
  <si>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</si>
  <si>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</si>
  <si>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</si>
  <si>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</si>
  <si>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</si>
  <si>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</si>
  <si>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</si>
  <si>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</si>
  <si>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</si>
  <si>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</si>
  <si>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</si>
  <si>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</si>
  <si>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</si>
  <si>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</si>
  <si>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</si>
  <si>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</si>
  <si>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</si>
  <si>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</si>
  <si>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</si>
  <si>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</si>
  <si>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</si>
  <si>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</si>
  <si>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</si>
  <si>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</si>
  <si>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</si>
  <si>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</si>
  <si>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</si>
  <si>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</si>
  <si>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</si>
  <si>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</si>
  <si>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</si>
  <si>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</si>
  <si>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</si>
  <si>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</si>
  <si>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</si>
  <si>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</si>
  <si>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</si>
  <si>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</si>
  <si>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</si>
  <si>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</si>
  <si>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</si>
  <si>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</si>
  <si>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</si>
  <si>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</si>
  <si>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</si>
  <si>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</si>
  <si>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</si>
  <si>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</si>
  <si>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</si>
  <si>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</si>
  <si>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</si>
  <si>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</si>
  <si>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</si>
  <si>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</si>
  <si>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</si>
  <si>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</si>
  <si>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</si>
  <si>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</si>
  <si>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</si>
  <si>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</si>
  <si>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</si>
  <si>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</si>
  <si>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</si>
  <si>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</si>
  <si>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</si>
  <si>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</si>
  <si>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</si>
  <si>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</si>
  <si>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</si>
  <si>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</si>
  <si>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</si>
  <si>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</si>
  <si>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</si>
  <si>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</si>
  <si>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</si>
  <si>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</si>
  <si>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</si>
  <si>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</si>
  <si>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</si>
  <si>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</si>
  <si>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</si>
  <si>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</si>
  <si>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</si>
  <si>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</si>
  <si>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</si>
  <si>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</si>
  <si>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</si>
  <si>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</si>
  <si>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</si>
  <si>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</si>
  <si>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</si>
  <si>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</si>
  <si>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</si>
  <si>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</si>
  <si>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</si>
  <si>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</si>
  <si>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</si>
  <si>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</si>
  <si>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</si>
  <si>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</si>
  <si>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</si>
  <si>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</si>
  <si>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</si>
  <si>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</si>
  <si>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</si>
  <si>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</si>
  <si>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</si>
  <si>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</si>
  <si>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</si>
  <si>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</si>
  <si>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</si>
  <si>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</si>
  <si>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</si>
  <si>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</si>
  <si>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</si>
  <si>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</si>
  <si>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</si>
  <si>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</si>
  <si>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</si>
  <si>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</si>
  <si>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</si>
  <si>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</si>
  <si>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</si>
  <si>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</si>
  <si>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</si>
  <si>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</si>
  <si>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</si>
  <si>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</si>
  <si>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</si>
  <si>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</si>
  <si>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</si>
  <si>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</si>
  <si>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</si>
  <si>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</si>
  <si>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</si>
  <si>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</si>
  <si>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</si>
  <si>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</si>
  <si>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</si>
  <si>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</si>
  <si>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</si>
  <si>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</si>
  <si>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</si>
  <si>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</si>
  <si>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</si>
  <si>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</si>
  <si>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</si>
  <si>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</si>
  <si>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</si>
  <si>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</si>
  <si>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</si>
  <si>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</si>
  <si>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</si>
  <si>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</si>
  <si>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</si>
  <si>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</si>
  <si>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</si>
  <si>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</si>
  <si>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</si>
  <si>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</si>
  <si>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</si>
  <si>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</si>
  <si>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</si>
  <si>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</si>
  <si>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</si>
  <si>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</si>
  <si>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</si>
  <si>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</si>
  <si>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</si>
  <si>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</si>
  <si>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</si>
  <si>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</si>
  <si>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</si>
  <si>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</si>
  <si>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</si>
  <si>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</si>
  <si>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</si>
  <si>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</si>
  <si>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</si>
  <si>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</si>
  <si>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</si>
  <si>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</si>
  <si>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</si>
  <si>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</si>
  <si>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</si>
  <si>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</si>
  <si>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</si>
  <si>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</si>
  <si>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</si>
  <si>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</si>
  <si>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</si>
  <si>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</si>
  <si>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</si>
  <si>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</si>
  <si>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</si>
  <si>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</si>
  <si>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</si>
  <si>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</si>
  <si>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</si>
  <si>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</si>
  <si>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</si>
  <si>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</si>
  <si>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</si>
  <si>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</si>
  <si>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</si>
  <si>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</si>
  <si>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</si>
  <si>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</si>
  <si>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</si>
  <si>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</si>
  <si>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</si>
  <si>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</si>
  <si>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</si>
  <si>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</si>
  <si>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</si>
  <si>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</si>
  <si>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</si>
  <si>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</si>
  <si>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</si>
  <si>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</si>
  <si>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</si>
  <si>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</si>
  <si>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</si>
  <si>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</si>
  <si>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</si>
  <si>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</si>
  <si>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</si>
  <si>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</si>
  <si>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</si>
  <si>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</si>
  <si>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</si>
  <si>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</si>
  <si>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</si>
  <si>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</si>
  <si>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</si>
  <si>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</si>
  <si>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</si>
  <si>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</si>
  <si>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</si>
  <si>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</si>
  <si>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</si>
  <si>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</si>
  <si>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</si>
  <si>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</si>
  <si>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</si>
  <si>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</si>
  <si>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</si>
  <si>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</si>
  <si>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</si>
  <si>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</si>
  <si>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</si>
  <si>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</si>
  <si>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</si>
  <si>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</si>
  <si>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</si>
  <si>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</si>
  <si>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</si>
  <si>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</si>
  <si>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</si>
  <si>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</si>
  <si>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</si>
  <si>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</si>
  <si>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</si>
  <si>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</si>
  <si>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</si>
  <si>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</si>
  <si>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</si>
  <si>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</si>
  <si>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</si>
  <si>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</si>
  <si>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</si>
  <si>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</si>
  <si>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</si>
  <si>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</si>
  <si>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</si>
  <si>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</si>
  <si>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</si>
  <si>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</si>
  <si>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</si>
  <si>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</si>
  <si>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</si>
  <si>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</si>
  <si>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</si>
  <si>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</si>
  <si>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</si>
  <si>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</si>
  <si>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</si>
  <si>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</si>
  <si>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</si>
  <si>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</si>
  <si>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</si>
  <si>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</si>
  <si>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</si>
  <si>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</si>
  <si>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</si>
  <si>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</si>
  <si>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</si>
  <si>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</si>
  <si>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</si>
  <si>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</si>
  <si>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</si>
  <si>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</si>
  <si>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</si>
  <si>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</si>
  <si>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</si>
  <si>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</si>
  <si>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</si>
  <si>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</si>
  <si>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</si>
  <si>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</si>
  <si>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</si>
  <si>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</si>
  <si>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</si>
  <si>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</si>
  <si>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</si>
  <si>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</si>
  <si>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</si>
  <si>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</si>
  <si>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</si>
  <si>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</si>
  <si>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</si>
  <si>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</si>
  <si>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</si>
  <si>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</si>
  <si>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</si>
  <si>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</si>
  <si>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</si>
  <si>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</si>
  <si>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</si>
  <si>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</si>
  <si>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</si>
  <si>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</si>
  <si>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</si>
  <si>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</si>
  <si>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</si>
  <si>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</si>
  <si>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</si>
  <si>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</si>
  <si>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</si>
  <si>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</si>
  <si>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</si>
  <si>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</si>
  <si>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</si>
  <si>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</si>
  <si>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</si>
  <si>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</si>
  <si>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</si>
  <si>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</si>
  <si>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</si>
  <si>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</si>
  <si>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</si>
  <si>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</si>
  <si>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</si>
  <si>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</si>
  <si>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</si>
  <si>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</si>
  <si>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</si>
  <si>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</si>
  <si>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</si>
  <si>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</si>
  <si>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</si>
  <si>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</si>
  <si>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</si>
  <si>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</si>
  <si>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</si>
  <si>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</si>
  <si>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</si>
  <si>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</si>
  <si>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</si>
  <si>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</si>
  <si>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</si>
  <si>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</si>
  <si>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</si>
  <si>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</si>
  <si>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</si>
  <si>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</si>
  <si>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</si>
  <si>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</si>
  <si>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</si>
  <si>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</si>
  <si>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</si>
  <si>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</si>
  <si>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</si>
  <si>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</si>
  <si>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</si>
  <si>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</si>
  <si>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</si>
  <si>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</si>
  <si>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</si>
  <si>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</si>
  <si>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</si>
  <si>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</si>
  <si>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</si>
  <si>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</si>
  <si>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</si>
  <si>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</si>
  <si>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</si>
  <si>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</si>
  <si>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</si>
  <si>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</si>
  <si>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</si>
  <si>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</si>
  <si>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</si>
  <si>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</si>
  <si>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</si>
  <si>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</si>
  <si>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</si>
  <si>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</si>
  <si>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</si>
  <si>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</si>
  <si>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</si>
  <si>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</si>
  <si>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</si>
  <si>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</si>
  <si>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</si>
  <si>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</si>
  <si>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</si>
  <si>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</si>
  <si>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</si>
  <si>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</si>
  <si>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</si>
  <si>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</si>
  <si>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</si>
  <si>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</si>
  <si>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</si>
  <si>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</si>
  <si>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</si>
  <si>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</si>
  <si>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</si>
  <si>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</si>
  <si>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</si>
  <si>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</si>
  <si>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</si>
  <si>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</si>
  <si>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</si>
  <si>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</si>
  <si>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</si>
  <si>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</si>
  <si>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</si>
  <si>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</si>
  <si>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</si>
  <si>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</si>
  <si>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</si>
  <si>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</si>
  <si>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</si>
  <si>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</si>
  <si>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</si>
  <si>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</si>
  <si>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</si>
  <si>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</si>
  <si>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</si>
  <si>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</si>
  <si>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</si>
  <si>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</si>
  <si>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</si>
  <si>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</si>
  <si>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</si>
  <si>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</si>
  <si>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</si>
  <si>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</si>
  <si>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</si>
  <si>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</si>
  <si>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</si>
  <si>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</si>
  <si>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</si>
  <si>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</si>
  <si>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</si>
  <si>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</si>
  <si>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</si>
  <si>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</si>
  <si>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</si>
  <si>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</si>
  <si>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</si>
  <si>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</si>
  <si>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</si>
  <si>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</si>
  <si>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</si>
  <si>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</si>
  <si>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</si>
  <si>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</si>
  <si>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</si>
  <si>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</si>
  <si>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</si>
  <si>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</si>
  <si>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</si>
  <si>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</si>
  <si>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</si>
  <si>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</si>
  <si>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</si>
  <si>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</si>
  <si>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</si>
  <si>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</si>
  <si>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</si>
  <si>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</si>
  <si>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</si>
  <si>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</si>
  <si>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</si>
  <si>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</si>
  <si>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</si>
  <si>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</si>
  <si>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</si>
  <si>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</si>
  <si>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</si>
  <si>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</si>
  <si>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</si>
  <si>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</si>
  <si>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</si>
  <si>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</si>
  <si>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11 Servicios sin dependencia laboral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</si>
  <si>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</si>
  <si>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</si>
  <si>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</si>
  <si>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</si>
  <si>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</si>
  <si>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</si>
  <si>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</si>
  <si>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</si>
  <si>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</si>
  <si>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</si>
  <si>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</si>
  <si>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</si>
  <si>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</si>
  <si>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</si>
  <si>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</si>
  <si>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</si>
  <si>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</si>
  <si>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</si>
  <si>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</si>
  <si>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</si>
  <si>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</si>
  <si>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</si>
  <si>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</si>
  <si>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</si>
  <si>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</si>
  <si>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</si>
  <si>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</si>
  <si>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</si>
  <si>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</si>
  <si>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</si>
  <si>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</si>
  <si>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</si>
  <si>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</si>
  <si>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</si>
  <si>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</si>
  <si>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</si>
  <si>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</si>
  <si>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</si>
  <si>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</si>
  <si>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</si>
  <si>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</si>
  <si>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</si>
  <si>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</si>
  <si>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</si>
  <si>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</si>
  <si>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</si>
  <si>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</si>
  <si>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</si>
  <si>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</si>
  <si>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</si>
  <si>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</si>
  <si>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</si>
  <si>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</si>
  <si>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</si>
  <si>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</si>
  <si>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</si>
  <si>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</si>
  <si>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</si>
  <si>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</si>
  <si>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</si>
  <si>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</si>
  <si>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</si>
  <si>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</si>
  <si>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</si>
  <si>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</si>
  <si>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</si>
  <si>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</si>
  <si>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</si>
  <si>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</si>
  <si>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</si>
  <si>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</si>
  <si>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</si>
  <si>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</si>
  <si>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</si>
  <si>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</si>
  <si>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</si>
  <si>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</si>
  <si>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</si>
  <si>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</si>
  <si>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</si>
  <si>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</si>
  <si>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</si>
  <si>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</si>
  <si>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</si>
  <si>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</si>
  <si>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</si>
  <si>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</si>
  <si>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</si>
  <si>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</si>
  <si>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</si>
  <si>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</si>
  <si>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</si>
  <si>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</si>
  <si>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</si>
  <si>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</si>
  <si>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</si>
  <si>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</si>
  <si>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</si>
  <si>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</si>
  <si>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</si>
  <si>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</si>
  <si>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</si>
  <si>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</si>
  <si>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</si>
  <si>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</si>
  <si>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</si>
  <si>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</si>
  <si>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</si>
  <si>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</si>
  <si>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</si>
  <si>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</si>
  <si>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</si>
  <si>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</si>
  <si>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</si>
  <si>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</si>
  <si>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</si>
  <si>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</si>
  <si>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</si>
  <si>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</si>
  <si>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</si>
  <si>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</si>
  <si>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</si>
  <si>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</si>
  <si>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</si>
  <si>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</si>
  <si>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</si>
  <si>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</si>
  <si>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</si>
  <si>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</si>
  <si>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</si>
  <si>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</si>
  <si>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</si>
  <si>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</si>
  <si>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</si>
  <si>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</si>
  <si>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</si>
  <si>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</si>
  <si>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</si>
  <si>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</si>
  <si>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</si>
  <si>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</si>
  <si>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</si>
  <si>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</si>
  <si>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</si>
  <si>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</si>
  <si>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</si>
  <si>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</si>
  <si>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</si>
  <si>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122022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</si>
  <si>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</si>
  <si>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</si>
  <si>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</si>
  <si>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</si>
  <si>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</si>
  <si>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</si>
  <si>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</si>
  <si>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</si>
  <si>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</si>
  <si>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</si>
  <si>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</si>
  <si>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</si>
  <si>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</si>
  <si>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</si>
  <si>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</si>
  <si>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</si>
  <si>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</si>
  <si>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</si>
  <si>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</si>
  <si>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</si>
  <si>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</si>
  <si>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</si>
  <si>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</si>
  <si>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</si>
  <si>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</si>
  <si>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</si>
  <si>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</si>
  <si>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</si>
  <si>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</si>
  <si>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</si>
  <si>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</si>
  <si>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</si>
  <si>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</si>
  <si>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</si>
  <si>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</si>
  <si>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</si>
  <si>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</si>
  <si>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</si>
  <si>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</si>
  <si>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</si>
  <si>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</si>
  <si>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</si>
  <si>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</si>
  <si>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</si>
  <si>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</si>
  <si>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</si>
  <si>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</si>
  <si>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</si>
  <si>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</si>
  <si>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</si>
  <si>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</si>
  <si>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</si>
  <si>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</si>
  <si>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</si>
  <si>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</si>
  <si>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</si>
  <si>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</si>
  <si>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</si>
  <si>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</si>
  <si>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</si>
  <si>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</si>
  <si>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</si>
  <si>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31/01/2023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</si>
  <si>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</si>
  <si>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</si>
  <si>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</si>
  <si>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</si>
  <si>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</si>
  <si>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</si>
  <si>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</si>
  <si>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</si>
  <si>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</si>
  <si>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</si>
  <si>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</si>
  <si>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</si>
  <si>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</si>
  <si>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</si>
  <si>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</si>
  <si>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</si>
  <si>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</si>
  <si>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</si>
  <si>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</si>
  <si>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</si>
  <si>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</si>
  <si>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</si>
  <si>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</si>
  <si>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</si>
  <si>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</si>
  <si>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</si>
  <si>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</si>
  <si>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</si>
  <si>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</si>
  <si>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</si>
  <si>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</si>
  <si>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</si>
  <si>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</si>
  <si>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</si>
  <si>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</si>
  <si>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</si>
  <si>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</si>
  <si>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</si>
  <si>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</si>
  <si>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</si>
  <si>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</si>
  <si>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15041RESIN449402022</t>
  </si>
  <si>
    <t>22SD000X</t>
  </si>
  <si>
    <t>11</t>
  </si>
  <si>
    <t>29/04/2023</t>
  </si>
  <si>
    <t>28/04/2023</t>
  </si>
  <si>
    <t>27/04/2023</t>
  </si>
  <si>
    <t>26/04/2023</t>
  </si>
  <si>
    <t>25/04/2023</t>
  </si>
  <si>
    <t>24/04/2023</t>
  </si>
  <si>
    <t>21/04/2023</t>
  </si>
  <si>
    <t>20/04/2023</t>
  </si>
  <si>
    <t>19/04/2023</t>
  </si>
  <si>
    <t>18/04/2023</t>
  </si>
  <si>
    <t>17/04/2023</t>
  </si>
  <si>
    <t>14/04/2023</t>
  </si>
  <si>
    <t>13/04/2023</t>
  </si>
  <si>
    <t>11/04/2023</t>
  </si>
  <si>
    <t>10/04/2023</t>
  </si>
  <si>
    <t>06/04/2023</t>
  </si>
  <si>
    <t>04/04/2023</t>
  </si>
  <si>
    <t>03/04/2023</t>
  </si>
  <si>
    <t>15041RESCR107922017</t>
  </si>
  <si>
    <t>17DS000C</t>
  </si>
  <si>
    <t>06140108761049</t>
  </si>
  <si>
    <t>DAVID ALEXANDER RIVAS MEJIA</t>
  </si>
  <si>
    <t>09/03/2023</t>
  </si>
  <si>
    <t>FREUND S.A DE C.V.</t>
  </si>
  <si>
    <t>02/03/2023</t>
  </si>
  <si>
    <t>REPUESTOS NOE S.A DE C.V.</t>
  </si>
  <si>
    <t>23/03/2023</t>
  </si>
  <si>
    <t>GRUPO Q EL SALVADOR S.A DE C.V.</t>
  </si>
  <si>
    <t>24/03/2023</t>
  </si>
  <si>
    <t xml:space="preserve">SUPER REPUESTOS EL SALVADOR </t>
  </si>
  <si>
    <t>01/03/2023</t>
  </si>
  <si>
    <t>06141510971013</t>
  </si>
  <si>
    <t>COMSI DEL EL SALVADOR S.A DE C.V.</t>
  </si>
  <si>
    <t>13/03/2023</t>
  </si>
  <si>
    <t>ASSA COMPAÑÍA DE SEGUROS</t>
  </si>
  <si>
    <t>21/02/2023</t>
  </si>
  <si>
    <t>05111202881011</t>
  </si>
  <si>
    <t>AUTOINDUSRIAS S.A DE C.V.</t>
  </si>
  <si>
    <t>ECSA OPERADORA EL SALVADOR S.A DE C.V.</t>
  </si>
  <si>
    <t>16/02/2023</t>
  </si>
  <si>
    <t>14/02/2023</t>
  </si>
  <si>
    <t>06140803991446</t>
  </si>
  <si>
    <t>TANIA MICHELLE DELGADO VASQUEZ</t>
  </si>
  <si>
    <t>11/02/2023</t>
  </si>
  <si>
    <t>CEMCOL COMERCIAL, S.A DE C.V.</t>
  </si>
  <si>
    <t>04/02/2023</t>
  </si>
  <si>
    <t>TRANPORTES PESADOS S.A DE C.V.</t>
  </si>
  <si>
    <t>01/02/2023</t>
  </si>
  <si>
    <t>28/02/2023</t>
  </si>
  <si>
    <t>13/02/2023</t>
  </si>
  <si>
    <t>TELEMOVIL EL SALVADOR S.A DE C.V.</t>
  </si>
  <si>
    <t>09/02/2023</t>
  </si>
  <si>
    <t>DISTRIBUIDORA DE ELECTRICIDAD DELSUR</t>
  </si>
  <si>
    <t>05/01/2023</t>
  </si>
  <si>
    <t xml:space="preserve">DISTRIBUIDORA DE LUBRICANTES Y COMBUSTIBLES S.A DE C.V </t>
  </si>
  <si>
    <t>11/01/2023</t>
  </si>
  <si>
    <t>31/12/2022</t>
  </si>
  <si>
    <t>06/01/2023</t>
  </si>
  <si>
    <t>02/01/2023</t>
  </si>
  <si>
    <t>04/01/2023</t>
  </si>
  <si>
    <t>03/01/2023</t>
  </si>
  <si>
    <t>18/12/2022</t>
  </si>
  <si>
    <t>10/02/2023</t>
  </si>
  <si>
    <t>20/01/2023</t>
  </si>
  <si>
    <t>17/01/2023</t>
  </si>
  <si>
    <t>16/01/2023</t>
  </si>
  <si>
    <t>09/01/2023</t>
  </si>
  <si>
    <t>08/01/2023</t>
  </si>
  <si>
    <t>07/01/2023</t>
  </si>
  <si>
    <t>10/01/2023</t>
  </si>
  <si>
    <t>02101302161028</t>
  </si>
  <si>
    <t>IMPORTADORA Y EXPORTADORA JMJ S.A DE C.V.</t>
  </si>
  <si>
    <t>ALMACENES VIDRI, S.A DE C.V.</t>
  </si>
  <si>
    <t>MOPT</t>
  </si>
  <si>
    <t>SO S.A DE C.V.</t>
  </si>
  <si>
    <t>05110504221014</t>
  </si>
  <si>
    <t>KOREA INYECTORES EL SALVADOR</t>
  </si>
  <si>
    <t>18/01/2023</t>
  </si>
  <si>
    <t>06142904630160</t>
  </si>
  <si>
    <t>ASETCA</t>
  </si>
  <si>
    <t>MUNFRE S.A DE C.V.</t>
  </si>
  <si>
    <t>DISTRIBUIDORA PAREDES VELA S.A DE C.V.</t>
  </si>
  <si>
    <t>SERTRACEN S.A DE C.V.</t>
  </si>
  <si>
    <t>DISTRIBUIDORA DE AUTOMOVILES S.A DE C.V.</t>
  </si>
  <si>
    <t>05111012891037</t>
  </si>
  <si>
    <t>ALIRIO ERNESTO SARAVIA LOPEZ</t>
  </si>
  <si>
    <t>22/01/2023</t>
  </si>
  <si>
    <t>GRUPO NSV S.A DE C.V.</t>
  </si>
  <si>
    <t>21/01/2023</t>
  </si>
  <si>
    <t>30/01/2023</t>
  </si>
  <si>
    <t>12/01/2023</t>
  </si>
  <si>
    <t>10/12/2022</t>
  </si>
  <si>
    <t>11/12/2022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</si>
  <si>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</si>
  <si>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</si>
  <si>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</si>
  <si>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</si>
  <si>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</si>
  <si>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</si>
  <si>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</si>
  <si>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</si>
  <si>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</si>
  <si>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</si>
  <si>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</si>
  <si>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</si>
  <si>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</si>
  <si>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</si>
  <si>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</si>
  <si>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</si>
  <si>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</si>
  <si>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</si>
  <si>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</si>
  <si>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</si>
  <si>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</si>
  <si>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</si>
  <si>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</si>
  <si>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</si>
  <si>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</si>
  <si>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</si>
  <si>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</si>
  <si>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</si>
  <si>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</si>
  <si>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</si>
  <si>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</si>
  <si>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</si>
  <si>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</si>
  <si>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</si>
  <si>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</si>
  <si>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</si>
  <si>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</si>
  <si>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</si>
  <si>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</si>
  <si>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</si>
  <si>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</si>
  <si>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</si>
  <si>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</si>
  <si>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</si>
  <si>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</si>
  <si>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</si>
  <si>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</si>
  <si>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</si>
  <si>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</si>
  <si>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</si>
  <si>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</si>
  <si>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</si>
  <si>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</si>
  <si>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</si>
  <si>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</si>
  <si>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</si>
  <si>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</si>
  <si>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</si>
  <si>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</si>
  <si>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</si>
  <si>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</si>
  <si>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</si>
  <si>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</si>
  <si>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</si>
  <si>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</si>
  <si>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</si>
  <si>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</si>
  <si>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</si>
  <si>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</si>
  <si>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</si>
  <si>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</si>
  <si>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</si>
  <si>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</si>
  <si>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</si>
  <si>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</si>
  <si>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</si>
  <si>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</si>
  <si>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</si>
  <si>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</si>
  <si>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</si>
  <si>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</si>
  <si>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</si>
  <si>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</si>
  <si>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</si>
  <si>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</si>
  <si>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</si>
  <si>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</si>
  <si>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</si>
  <si>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</si>
  <si>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</si>
  <si>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</si>
  <si>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</si>
  <si>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</si>
  <si>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</si>
  <si>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</si>
  <si>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</si>
  <si>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</si>
  <si>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</si>
  <si>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</si>
  <si>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</si>
  <si>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</si>
  <si>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</si>
  <si>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</si>
  <si>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</si>
  <si>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</si>
  <si>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</si>
  <si>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</si>
  <si>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</si>
  <si>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</si>
  <si>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</si>
  <si>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</si>
  <si>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</si>
  <si>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</si>
  <si>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</si>
  <si>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</si>
  <si>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</si>
  <si>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</si>
  <si>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</si>
  <si>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</si>
  <si>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</si>
  <si>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</si>
  <si>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</si>
  <si>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</si>
  <si>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</si>
  <si>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</si>
  <si>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</si>
  <si>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</si>
  <si>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</si>
  <si>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</si>
  <si>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</si>
  <si>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</si>
  <si>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</si>
  <si>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</si>
  <si>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</si>
  <si>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</si>
  <si>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</si>
  <si>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</si>
  <si>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</si>
  <si>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</si>
  <si>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</si>
  <si>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</si>
  <si>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</si>
  <si>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</si>
  <si>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</si>
  <si>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</si>
  <si>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</si>
  <si>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</si>
  <si>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</si>
  <si>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</si>
  <si>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</si>
  <si>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</si>
  <si>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</si>
  <si>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</si>
  <si>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</si>
  <si>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</si>
  <si>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</si>
  <si>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</si>
  <si>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</si>
  <si>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</si>
  <si>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</si>
  <si>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</si>
  <si>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</si>
  <si>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</si>
  <si>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</si>
  <si>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</si>
  <si>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</si>
  <si>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</si>
  <si>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</si>
  <si>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</si>
  <si>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</si>
  <si>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</si>
  <si>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</si>
  <si>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</si>
  <si>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</si>
  <si>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</si>
  <si>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</si>
  <si>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</si>
  <si>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</si>
  <si>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</si>
  <si>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</si>
  <si>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</si>
  <si>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</si>
  <si>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</si>
  <si>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</si>
  <si>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</si>
  <si>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</si>
  <si>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</si>
  <si>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</si>
  <si>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</si>
  <si>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</si>
  <si>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</si>
  <si>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</si>
  <si>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</si>
  <si>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</si>
  <si>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</si>
  <si>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</si>
  <si>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</si>
  <si>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</si>
  <si>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</si>
  <si>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</si>
  <si>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</si>
  <si>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</si>
  <si>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</si>
  <si>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</si>
  <si>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</si>
  <si>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</si>
  <si>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</si>
  <si>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</si>
  <si>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</si>
  <si>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</si>
  <si>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</si>
  <si>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</si>
  <si>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</si>
  <si>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</si>
  <si>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</si>
  <si>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</si>
  <si>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</si>
  <si>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</si>
  <si>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</si>
  <si>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</si>
  <si>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</si>
  <si>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</si>
  <si>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</si>
  <si>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</si>
  <si>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</si>
  <si>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</si>
  <si>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</si>
  <si>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</si>
  <si>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</si>
  <si>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</si>
  <si>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</si>
  <si>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</si>
  <si>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</si>
  <si>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</si>
  <si>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</si>
  <si>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</si>
  <si>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</si>
  <si>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</si>
  <si>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</si>
  <si>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</si>
  <si>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</si>
  <si>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</si>
  <si>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</si>
  <si>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</si>
  <si>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</si>
  <si>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</si>
  <si>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</si>
  <si>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</si>
  <si>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</si>
  <si>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</si>
  <si>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</si>
  <si>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</si>
  <si>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</si>
  <si>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</si>
  <si>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</si>
  <si>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</si>
  <si>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</si>
  <si>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</si>
  <si>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</si>
  <si>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</si>
  <si>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</si>
  <si>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</si>
  <si>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</si>
  <si>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</si>
  <si>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</si>
  <si>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</si>
  <si>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</si>
  <si>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</si>
  <si>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06141507131039</t>
  </si>
  <si>
    <t>AUTOZAMA S.A DE C.V</t>
  </si>
  <si>
    <t>06142709131070</t>
  </si>
  <si>
    <t>GRUPO INDUSTRIAL MONTERREY S.A DE C.V.</t>
  </si>
  <si>
    <t>CEMCOL COMERCIAL S.A DE C.V.</t>
  </si>
  <si>
    <t>06143001141063</t>
  </si>
  <si>
    <t>MNF S.A DE C.V.</t>
  </si>
  <si>
    <t>13/01/2023</t>
  </si>
  <si>
    <t>23/01/2023</t>
  </si>
  <si>
    <t>24/01/2023</t>
  </si>
  <si>
    <t>26/01/2023</t>
  </si>
  <si>
    <t>02/02/2023</t>
  </si>
  <si>
    <t>03/02/2023</t>
  </si>
  <si>
    <t>06/02/2023</t>
  </si>
  <si>
    <t>07/02/2023</t>
  </si>
  <si>
    <t>08/02/2023</t>
  </si>
  <si>
    <t>15/02/2023</t>
  </si>
  <si>
    <t>17/02/2023</t>
  </si>
  <si>
    <t>20/02/2023</t>
  </si>
  <si>
    <t>22/02/2023</t>
  </si>
  <si>
    <t>23/02/2023</t>
  </si>
  <si>
    <t>24/02/2023</t>
  </si>
  <si>
    <t>27/02/2023</t>
  </si>
  <si>
    <t>06/03/2023</t>
  </si>
  <si>
    <t>07/03/2023</t>
  </si>
  <si>
    <t>08/03/2023</t>
  </si>
  <si>
    <t>14/03/2023</t>
  </si>
  <si>
    <t>15/03/2023</t>
  </si>
  <si>
    <t>16/03/2023</t>
  </si>
  <si>
    <t>17/03/2023</t>
  </si>
  <si>
    <t>20/03/2023</t>
  </si>
  <si>
    <t>21/03/2023</t>
  </si>
  <si>
    <t>22/03/2023</t>
  </si>
  <si>
    <t>25/03/2023</t>
  </si>
  <si>
    <t>27/03/2023</t>
  </si>
  <si>
    <t>28/03/2023</t>
  </si>
  <si>
    <t>29/03/2023</t>
  </si>
  <si>
    <t>30/03/2023</t>
  </si>
  <si>
    <t>VENTA EXPORTACION</t>
  </si>
  <si>
    <t>15307RESCR107922017</t>
  </si>
  <si>
    <t>15041RESIN304952023</t>
  </si>
  <si>
    <t>23DS000X</t>
  </si>
  <si>
    <t>31/05/2023</t>
  </si>
  <si>
    <t>30/05/2023</t>
  </si>
  <si>
    <t>29/05/2023</t>
  </si>
  <si>
    <t>26/05/2023</t>
  </si>
  <si>
    <t>25/05/2023</t>
  </si>
  <si>
    <t>23/05/2023</t>
  </si>
  <si>
    <t>22/05/2023</t>
  </si>
  <si>
    <t>19/05/2023</t>
  </si>
  <si>
    <t>18/05/2023</t>
  </si>
  <si>
    <t>17/05/2023</t>
  </si>
  <si>
    <t>16/05/2023</t>
  </si>
  <si>
    <t>15/05/2023</t>
  </si>
  <si>
    <t>12/05/2023</t>
  </si>
  <si>
    <t>11/05/2023</t>
  </si>
  <si>
    <t>09/05/2023</t>
  </si>
  <si>
    <t>05/05/2023</t>
  </si>
  <si>
    <t>04/05/2023</t>
  </si>
  <si>
    <t>03/05/2023</t>
  </si>
  <si>
    <t>02/05/2023</t>
  </si>
  <si>
    <t>01/05/2023</t>
  </si>
  <si>
    <t>15041RESIN111622020</t>
  </si>
  <si>
    <t>COMSI DE EL SALVADOR, S.A. DE C.V.</t>
  </si>
  <si>
    <t>08/05/2023</t>
  </si>
  <si>
    <t>12172005540015</t>
  </si>
  <si>
    <t>JOSE ARNOLDO NUILA</t>
  </si>
  <si>
    <t>05122102831019</t>
  </si>
  <si>
    <t>ALFREDO VLADIMIR BERMUDEZ ACEVEDO</t>
  </si>
  <si>
    <t>01/06/2023</t>
  </si>
  <si>
    <t>02/06/2023</t>
  </si>
  <si>
    <t>05/06/2023</t>
  </si>
  <si>
    <t>06/06/2023</t>
  </si>
  <si>
    <t>07/06/2023</t>
  </si>
  <si>
    <t>08/06/2023</t>
  </si>
  <si>
    <t>12/06/2023</t>
  </si>
  <si>
    <t>13/06/2023</t>
  </si>
  <si>
    <t>14/06/2023</t>
  </si>
  <si>
    <t>19/06/2023</t>
  </si>
  <si>
    <t>22/06/2023</t>
  </si>
  <si>
    <t>26/06/2023</t>
  </si>
  <si>
    <t>27/06/2023</t>
  </si>
  <si>
    <t>28/06/2023</t>
  </si>
  <si>
    <t>29/06/2023</t>
  </si>
  <si>
    <t>30/06/2023</t>
  </si>
  <si>
    <t>1211805670010</t>
  </si>
  <si>
    <t>16/06/2023</t>
  </si>
  <si>
    <t>06140409221023</t>
  </si>
  <si>
    <t>COMERCIALIZADORA E INVERSIONES VARIAS TEXNOVO, S.A. DE C.V.</t>
  </si>
  <si>
    <t>03/07/2023</t>
  </si>
  <si>
    <t>05/07/2023</t>
  </si>
  <si>
    <t>06/07/2023</t>
  </si>
  <si>
    <t>10/07/2023</t>
  </si>
  <si>
    <t>11/07/2023</t>
  </si>
  <si>
    <t>12/07/2023</t>
  </si>
  <si>
    <t>13/07/2023</t>
  </si>
  <si>
    <t>14/07/2023</t>
  </si>
  <si>
    <t>17/07/2023</t>
  </si>
  <si>
    <t>18/07/2023</t>
  </si>
  <si>
    <t>20/07/2023</t>
  </si>
  <si>
    <t>21/07/2023</t>
  </si>
  <si>
    <t>24/07/2023</t>
  </si>
  <si>
    <t>25/07/2023</t>
  </si>
  <si>
    <t>26/07/2023</t>
  </si>
  <si>
    <t>27/07/2023</t>
  </si>
  <si>
    <t>28/07/2023</t>
  </si>
  <si>
    <t>31/07/2023</t>
  </si>
  <si>
    <t>025321895</t>
  </si>
  <si>
    <t>02/08/2023</t>
  </si>
  <si>
    <t>01/08/2023</t>
  </si>
  <si>
    <t>03/08/2023</t>
  </si>
  <si>
    <t>07/08/2023</t>
  </si>
  <si>
    <t>08/08/2023</t>
  </si>
  <si>
    <t>10/08/2023</t>
  </si>
  <si>
    <t>14/08/2023</t>
  </si>
  <si>
    <t>15/08/2023</t>
  </si>
  <si>
    <t>17/08/2023</t>
  </si>
  <si>
    <t>18/08/2023</t>
  </si>
  <si>
    <t>19/08/2023</t>
  </si>
  <si>
    <t>21/08/2023</t>
  </si>
  <si>
    <t>25/08/2023</t>
  </si>
  <si>
    <t>06142308141021</t>
  </si>
  <si>
    <t>ENLACES LOGISTICOS DE EL SALVADOR, S.A. DE C.V.</t>
  </si>
  <si>
    <t>22/08/2023</t>
  </si>
  <si>
    <t>01/09/2023</t>
  </si>
  <si>
    <t>02/09/2023</t>
  </si>
  <si>
    <t>04/09/2023</t>
  </si>
  <si>
    <t>05/09/2023</t>
  </si>
  <si>
    <t>06/09/2023</t>
  </si>
  <si>
    <t>07/09/2023</t>
  </si>
  <si>
    <t>08/09/2023</t>
  </si>
  <si>
    <t>11/09/2023</t>
  </si>
  <si>
    <t>12/09/2023</t>
  </si>
  <si>
    <t>13/09/2023</t>
  </si>
  <si>
    <t>14/09/2023</t>
  </si>
  <si>
    <t>18/09/2023</t>
  </si>
  <si>
    <t>20/09/2023</t>
  </si>
  <si>
    <t>21/09/2023</t>
  </si>
  <si>
    <t>22/09/2023</t>
  </si>
  <si>
    <t>23/09/2023</t>
  </si>
  <si>
    <t>25/09/2023</t>
  </si>
  <si>
    <t>26/09/2023</t>
  </si>
  <si>
    <t>27/09/2023</t>
  </si>
  <si>
    <t>28/09/2023</t>
  </si>
  <si>
    <t>29/09/2023</t>
  </si>
  <si>
    <t>06141608881039</t>
  </si>
  <si>
    <t>MERCADOS INTERNACIONALES, S.A. DE C.V.</t>
  </si>
  <si>
    <t>RETENCIONES DE  CARÁCTER PERMANENTE</t>
  </si>
  <si>
    <t>02/10/2023</t>
  </si>
  <si>
    <t>05/10/2023</t>
  </si>
  <si>
    <t>06/10/2023</t>
  </si>
  <si>
    <t>09/10/2023</t>
  </si>
  <si>
    <t>10/10/2023</t>
  </si>
  <si>
    <t>11/10/2023</t>
  </si>
  <si>
    <t>12/10/2023</t>
  </si>
  <si>
    <t>13/10/2023</t>
  </si>
  <si>
    <t>16/10/2023</t>
  </si>
  <si>
    <t>18/10/2023</t>
  </si>
  <si>
    <t>19/10/2023</t>
  </si>
  <si>
    <t>20/10/2023</t>
  </si>
  <si>
    <t>23/10/2023</t>
  </si>
  <si>
    <t>24/10/2023</t>
  </si>
  <si>
    <t>26/10/2023</t>
  </si>
  <si>
    <t>27/10/2023</t>
  </si>
  <si>
    <t>28/10/2023</t>
  </si>
  <si>
    <t>30/10/2023</t>
  </si>
  <si>
    <t>31/10/2023</t>
  </si>
  <si>
    <t>24/08/2023</t>
  </si>
  <si>
    <t>21/10/2023</t>
  </si>
  <si>
    <t>04/10/2023</t>
  </si>
  <si>
    <t>01/11/2023</t>
  </si>
  <si>
    <t>03/11/2023</t>
  </si>
  <si>
    <t>06/11/2023</t>
  </si>
  <si>
    <t>07/11/2023</t>
  </si>
  <si>
    <t>08/11/2023</t>
  </si>
  <si>
    <t>09/11/2023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</si>
  <si>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</si>
  <si>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</si>
  <si>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</si>
  <si>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</si>
  <si>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</si>
  <si>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</si>
  <si>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</si>
  <si>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</si>
  <si>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</si>
  <si>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</si>
  <si>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</si>
  <si>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</si>
  <si>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30/11/2023</t>
  </si>
  <si>
    <t>17DS000F</t>
  </si>
  <si>
    <t>13/12/2023</t>
  </si>
  <si>
    <t>03/12/2023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</si>
  <si>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</si>
  <si>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</si>
  <si>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</si>
  <si>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</si>
  <si>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</si>
  <si>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</si>
  <si>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</si>
  <si>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</si>
  <si>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14/12/2023</t>
  </si>
  <si>
    <t>16/12/2023</t>
  </si>
  <si>
    <t>18/12/2023</t>
  </si>
  <si>
    <t>19/12/2023</t>
  </si>
  <si>
    <t>21/12/2023</t>
  </si>
  <si>
    <t>22/12/2023</t>
  </si>
  <si>
    <t>26/12/2023</t>
  </si>
  <si>
    <t>27/12/2023</t>
  </si>
  <si>
    <t>30/12/2023</t>
  </si>
  <si>
    <t>09/12/2023</t>
  </si>
  <si>
    <t>06140804131050</t>
  </si>
  <si>
    <t>SERVICIOS ESPECIALIZADOS DE ADUANA Y LOGISTICA DE E.S. S.A.</t>
  </si>
  <si>
    <t>027177179</t>
  </si>
  <si>
    <t>LUIS ADRIAN QUIJADA MENDEZ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</si>
</sst>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99FF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9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0" fillId="0" borderId="0" xfId="1" quotePrefix="1" applyNumberFormat="1" applyFont="1" applyFill="1" applyBorder="1"/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4" fontId="24" fillId="16" borderId="6" xfId="1" applyFont="1" applyFill="1" applyBorder="1" applyAlignment="1">
      <alignment horizontal="right"/>
    </xf>
    <xf numFmtId="14" fontId="0" fillId="0" borderId="0" xfId="0" quotePrefix="1" applyNumberFormat="1"/>
    <xf numFmtId="49" fontId="0" fillId="0" borderId="8" xfId="0" quotePrefix="1" applyNumberFormat="1" applyBorder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44" fontId="11" fillId="17" borderId="6" xfId="1" applyFont="1" applyFill="1" applyBorder="1" applyAlignment="1">
      <alignment horizontal="right"/>
    </xf>
    <xf numFmtId="44" fontId="18" fillId="18" borderId="0" xfId="0" applyNumberFormat="1" applyFont="1" applyFill="1"/>
    <xf numFmtId="44" fontId="34" fillId="0" borderId="0" xfId="1" applyFon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16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200" totalsRowShown="0">
  <autoFilter ref="A2:T200" xr:uid="{00000000-000C-0000-FFFF-FFFF00000000}">
    <filterColumn colId="0">
      <filters>
        <filter val="ENERO"/>
      </filters>
    </filterColumn>
  </autoFilter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09" dataCellStyle="Moneda"/>
    <tableColumn id="9" xr3:uid="{00000000-0010-0000-0000-000009000000}" name="I. EXENTAS" dataDxfId="108" dataCellStyle="Moneda"/>
    <tableColumn id="10" xr3:uid="{00000000-0010-0000-0000-00000A000000}" name="IMPOR EX" dataDxfId="107" dataCellStyle="Moneda"/>
    <tableColumn id="11" xr3:uid="{00000000-0010-0000-0000-00000B000000}" name="C. GRAVADA" dataDxfId="106" dataCellStyle="Moneda"/>
    <tableColumn id="12" xr3:uid="{00000000-0010-0000-0000-00000C000000}" name="INTER GRAVA" dataDxfId="105" dataCellStyle="Moneda"/>
    <tableColumn id="13" xr3:uid="{00000000-0010-0000-0000-00000D000000}" name="IMPOR BIENES" dataDxfId="104" dataCellStyle="Moneda"/>
    <tableColumn id="14" xr3:uid="{00000000-0010-0000-0000-00000E000000}" name="IMPOR SERV" dataDxfId="103" dataCellStyle="Moneda"/>
    <tableColumn id="15" xr3:uid="{00000000-0010-0000-0000-00000F000000}" name="IVA" dataDxfId="102" dataCellStyle="Moneda"/>
    <tableColumn id="16" xr3:uid="{00000000-0010-0000-0000-000010000000}" name="TOTAL C." dataDxfId="101" dataCellStyle="Moneda"/>
    <tableColumn id="20" xr3:uid="{00000000-0010-0000-0000-000014000000}" name="DUI" dataDxfId="10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9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68" totalsRowShown="0">
  <autoFilter ref="A2:S68" xr:uid="{00000000-000C-0000-FFFF-FFFF01000000}">
    <filterColumn colId="0">
      <filters>
        <filter val="Diciembre"/>
      </filters>
    </filterColumn>
  </autoFilter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97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96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228" totalsRowShown="0" dataDxfId="95" dataCellStyle="Moneda">
  <autoFilter ref="A2:V1228" xr:uid="{00000000-000C-0000-FFFF-FFFF02000000}">
    <filterColumn colId="0">
      <filters>
        <filter val="DICIEMBRE"/>
      </filters>
    </filterColumn>
  </autoFilter>
  <tableColumns count="22">
    <tableColumn id="1" xr3:uid="{00000000-0010-0000-0200-000001000000}" name="MES"/>
    <tableColumn id="2" xr3:uid="{00000000-0010-0000-0200-000002000000}" name="FECHA" dataDxfId="94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3" dataCellStyle="Moneda"/>
    <tableColumn id="13" xr3:uid="{00000000-0010-0000-0200-00000D000000}" name="VENTAS NO" dataDxfId="92" dataCellStyle="Moneda"/>
    <tableColumn id="14" xr3:uid="{00000000-0010-0000-0200-00000E000000}" name="V NO SUJETAS" dataDxfId="91" dataCellStyle="Moneda"/>
    <tableColumn id="15" xr3:uid="{00000000-0010-0000-0200-00000F000000}" name="V GRAVADAS" dataDxfId="90" dataCellStyle="Moneda"/>
    <tableColumn id="16" xr3:uid="{00000000-0010-0000-0200-000010000000}" name="EX IN CA" dataDxfId="89" dataCellStyle="Moneda"/>
    <tableColumn id="17" xr3:uid="{00000000-0010-0000-0200-000011000000}" name="EX OUT CA" dataDxfId="88" dataCellStyle="Moneda"/>
    <tableColumn id="18" xr3:uid="{00000000-0010-0000-0200-000012000000}" name="EX SERVICE" dataDxfId="87" dataCellStyle="Moneda"/>
    <tableColumn id="19" xr3:uid="{00000000-0010-0000-0200-000013000000}" name="V ZONA FRAN" dataDxfId="86" dataCellStyle="Moneda"/>
    <tableColumn id="20" xr3:uid="{00000000-0010-0000-0200-000014000000}" name="V CTA A 3ERO" dataDxfId="85" dataCellStyle="Moneda"/>
    <tableColumn id="21" xr3:uid="{00000000-0010-0000-0200-000015000000}" name="TOTAL VENTA" dataDxfId="84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94" totalsRowShown="0">
  <autoFilter ref="A1:B4594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10" totalsRowCount="1" headerRowDxfId="37" dataDxfId="36" headerRowCellStyle="Moneda" dataCellStyle="Moneda">
  <autoFilter ref="A2:S9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DICIEMBRE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4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I9" sqref="I9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9022</v>
      </c>
      <c r="XFD3" t="s">
        <v>8491</v>
      </c>
    </row>
    <row r="4" spans="2:6 16384:16384" x14ac:dyDescent="0.25">
      <c r="B4" s="23" t="s">
        <v>2</v>
      </c>
      <c r="D4" s="46" t="s">
        <v>9624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43"/>
      <c r="XFD7" t="s">
        <v>8490</v>
      </c>
    </row>
    <row r="8" spans="2:6 16384:16384" x14ac:dyDescent="0.25">
      <c r="B8" s="23" t="s">
        <v>6</v>
      </c>
      <c r="D8" s="44" t="s">
        <v>2200</v>
      </c>
      <c r="XFD8" t="s">
        <v>8489</v>
      </c>
    </row>
    <row r="9" spans="2:6 16384:16384" x14ac:dyDescent="0.25">
      <c r="B9" s="23" t="s">
        <v>70</v>
      </c>
      <c r="D9" s="105" t="str">
        <f>IFERROR(IF(D8&lt;&gt;"",VLOOKUP(D8,Tabla4[#All],2,0),IF(D19&lt;&gt;0,VLOOKUP(D19,Tabla4[#All],2,0),0)),"")</f>
        <v>DISTRIBUIDORA DE ELECTRICIDAD DEL SUR, S.A. DE C.V.</v>
      </c>
      <c r="XFD9" t="s">
        <v>9017</v>
      </c>
    </row>
    <row r="10" spans="2:6 16384:16384" x14ac:dyDescent="0.25">
      <c r="B10" s="23" t="s">
        <v>7</v>
      </c>
      <c r="D10" s="106">
        <v>0</v>
      </c>
      <c r="F10" s="2"/>
      <c r="XFD10" t="s">
        <v>9018</v>
      </c>
    </row>
    <row r="11" spans="2:6 16384:16384" hidden="1" x14ac:dyDescent="0.25">
      <c r="B11" s="23" t="s">
        <v>8</v>
      </c>
      <c r="D11" s="106">
        <v>0</v>
      </c>
      <c r="F11" s="2"/>
      <c r="XFD11" t="s">
        <v>9019</v>
      </c>
    </row>
    <row r="12" spans="2:6 16384:16384" hidden="1" x14ac:dyDescent="0.25">
      <c r="B12" s="23" t="s">
        <v>9</v>
      </c>
      <c r="D12" s="106">
        <v>0</v>
      </c>
      <c r="F12" s="2"/>
      <c r="XFD12" t="s">
        <v>9020</v>
      </c>
    </row>
    <row r="13" spans="2:6 16384:16384" x14ac:dyDescent="0.25">
      <c r="B13" s="23" t="s">
        <v>10</v>
      </c>
      <c r="D13" s="107"/>
      <c r="F13" s="15"/>
      <c r="XFD13" t="s">
        <v>9021</v>
      </c>
    </row>
    <row r="14" spans="2:6 16384:16384" x14ac:dyDescent="0.25">
      <c r="B14" s="23" t="s">
        <v>11</v>
      </c>
      <c r="D14" s="106">
        <v>0</v>
      </c>
      <c r="F14" s="2"/>
      <c r="XFD14" t="s">
        <v>9022</v>
      </c>
    </row>
    <row r="15" spans="2:6 16384:16384" x14ac:dyDescent="0.25">
      <c r="B15" s="23" t="s">
        <v>13</v>
      </c>
      <c r="D15" s="107">
        <v>0</v>
      </c>
      <c r="F15" s="2"/>
    </row>
    <row r="16" spans="2:6 16384:16384" x14ac:dyDescent="0.25">
      <c r="B16" s="23" t="s">
        <v>12</v>
      </c>
      <c r="D16" s="106">
        <v>0</v>
      </c>
      <c r="F16" s="2"/>
    </row>
    <row r="17" spans="2:6" x14ac:dyDescent="0.25">
      <c r="B17" s="23" t="s">
        <v>14</v>
      </c>
      <c r="D17" s="106">
        <f>+(D16++D15+D14+D13)*0.13</f>
        <v>0</v>
      </c>
      <c r="F17" s="2"/>
    </row>
    <row r="18" spans="2:6" x14ac:dyDescent="0.25">
      <c r="B18" s="23" t="s">
        <v>15</v>
      </c>
      <c r="D18" s="106">
        <f>+SUBTOTAL(9,D10,D11,D12,D13,D14,D15,D16,D17)</f>
        <v>0</v>
      </c>
      <c r="F18" s="2"/>
    </row>
    <row r="19" spans="2:6" x14ac:dyDescent="0.25">
      <c r="B19" s="23" t="s">
        <v>7943</v>
      </c>
      <c r="D19" s="108" t="s">
        <v>7868</v>
      </c>
    </row>
    <row r="20" spans="2:6" x14ac:dyDescent="0.25">
      <c r="B20" s="23" t="s">
        <v>16</v>
      </c>
      <c r="D20" s="108" t="s">
        <v>8045</v>
      </c>
    </row>
    <row r="21" spans="2:6" x14ac:dyDescent="0.25">
      <c r="B21" s="23" t="s">
        <v>68</v>
      </c>
      <c r="D21" s="111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5" t="s">
        <v>17</v>
      </c>
      <c r="B1" s="56" t="s">
        <v>8948</v>
      </c>
      <c r="C1" s="56" t="s">
        <v>8947</v>
      </c>
      <c r="D1" s="56" t="s">
        <v>8492</v>
      </c>
      <c r="E1" s="56"/>
      <c r="F1" s="56" t="s">
        <v>2</v>
      </c>
      <c r="G1" s="56" t="s">
        <v>3</v>
      </c>
      <c r="H1" s="56" t="s">
        <v>4</v>
      </c>
      <c r="I1" s="56" t="s">
        <v>8505</v>
      </c>
      <c r="J1" s="56"/>
      <c r="K1" s="56"/>
      <c r="L1" s="56"/>
      <c r="M1" s="56" t="s">
        <v>5</v>
      </c>
      <c r="N1" s="56" t="s">
        <v>6</v>
      </c>
      <c r="O1" s="56"/>
      <c r="P1" s="56" t="s">
        <v>70</v>
      </c>
      <c r="Q1" s="58" t="s">
        <v>7</v>
      </c>
      <c r="R1" s="58" t="s">
        <v>8</v>
      </c>
      <c r="S1" s="58" t="s">
        <v>9</v>
      </c>
      <c r="T1" s="58" t="s">
        <v>10</v>
      </c>
      <c r="U1" s="58" t="s">
        <v>11</v>
      </c>
      <c r="V1" s="58" t="s">
        <v>13</v>
      </c>
      <c r="W1" s="58" t="s">
        <v>12</v>
      </c>
      <c r="X1" s="58" t="s">
        <v>14</v>
      </c>
      <c r="Y1" s="58" t="s">
        <v>15</v>
      </c>
      <c r="Z1" s="58" t="s">
        <v>7943</v>
      </c>
      <c r="AA1" s="56" t="s">
        <v>16</v>
      </c>
      <c r="AB1" s="56" t="s">
        <v>68</v>
      </c>
      <c r="AC1" s="57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8923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7" t="s">
        <v>8506</v>
      </c>
      <c r="L2" s="67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8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8883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7" t="s">
        <v>8506</v>
      </c>
      <c r="L3" s="67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8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8883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7" t="s">
        <v>8506</v>
      </c>
      <c r="L4" s="67" t="s">
        <v>7868</v>
      </c>
      <c r="M4">
        <v>441</v>
      </c>
      <c r="N4" t="s">
        <v>8944</v>
      </c>
      <c r="O4" t="str">
        <f t="shared" si="4"/>
        <v>06140802181017</v>
      </c>
      <c r="P4" t="s">
        <v>8945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8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8943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7" t="s">
        <v>8506</v>
      </c>
      <c r="L5" s="67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8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8847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7" t="s">
        <v>8506</v>
      </c>
      <c r="L6" s="67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8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8877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7" t="s">
        <v>8506</v>
      </c>
      <c r="L7" s="67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8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8850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7" t="s">
        <v>8506</v>
      </c>
      <c r="L8" s="67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8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8877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7" t="s">
        <v>8506</v>
      </c>
      <c r="L9" s="67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8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8916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7" t="s">
        <v>8506</v>
      </c>
      <c r="L10" s="67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8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8916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7" t="s">
        <v>8506</v>
      </c>
      <c r="L11" s="67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8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8916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7" t="s">
        <v>8506</v>
      </c>
      <c r="L12" s="67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8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8916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7" t="s">
        <v>8506</v>
      </c>
      <c r="L13" s="67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8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8937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7" t="s">
        <v>8506</v>
      </c>
      <c r="L14" s="67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8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8914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7" t="s">
        <v>8506</v>
      </c>
      <c r="L15" s="67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8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8942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7" t="s">
        <v>8506</v>
      </c>
      <c r="L16" s="67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8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8910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7" t="s">
        <v>8506</v>
      </c>
      <c r="L17" s="67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8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8877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7" t="s">
        <v>8506</v>
      </c>
      <c r="L18" s="67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8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8878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7" t="s">
        <v>8506</v>
      </c>
      <c r="L19" s="67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8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8878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7" t="s">
        <v>8506</v>
      </c>
      <c r="L20" s="67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8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8918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7" t="s">
        <v>8506</v>
      </c>
      <c r="L21" s="67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8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8879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7" t="s">
        <v>8506</v>
      </c>
      <c r="L22" s="67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8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8879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7" t="s">
        <v>8506</v>
      </c>
      <c r="L23" s="67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8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8879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7" t="s">
        <v>8506</v>
      </c>
      <c r="L24" s="67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8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8917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7" t="s">
        <v>8506</v>
      </c>
      <c r="L25" s="67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8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8917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7" t="s">
        <v>8506</v>
      </c>
      <c r="L26" s="67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8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8917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7" t="s">
        <v>8506</v>
      </c>
      <c r="L27" s="67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8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8917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7" t="s">
        <v>8506</v>
      </c>
      <c r="L28" s="67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8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8917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7" t="s">
        <v>8506</v>
      </c>
      <c r="L29" s="67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8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8913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7" t="s">
        <v>8506</v>
      </c>
      <c r="L30" s="67" t="s">
        <v>7868</v>
      </c>
      <c r="M30">
        <v>2482</v>
      </c>
      <c r="N30" t="s">
        <v>8934</v>
      </c>
      <c r="O30" t="str">
        <f t="shared" si="4"/>
        <v>06141802881201</v>
      </c>
      <c r="P30" t="s">
        <v>8935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8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8913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7" t="s">
        <v>8506</v>
      </c>
      <c r="L31" s="67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8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8881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7" t="s">
        <v>8506</v>
      </c>
      <c r="L32" s="67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8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8881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7" t="s">
        <v>8506</v>
      </c>
      <c r="L33" s="67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8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8881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7" t="s">
        <v>8506</v>
      </c>
      <c r="L34" s="67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8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8916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7" t="s">
        <v>8506</v>
      </c>
      <c r="L35" s="67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8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8916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7" t="s">
        <v>8506</v>
      </c>
      <c r="L36" s="67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8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8882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7" t="s">
        <v>8506</v>
      </c>
      <c r="L37" s="67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8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8883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7" t="s">
        <v>8506</v>
      </c>
      <c r="L38" s="67" t="s">
        <v>7868</v>
      </c>
      <c r="M38">
        <v>13418077</v>
      </c>
      <c r="N38" t="s">
        <v>8939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8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8883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7" t="s">
        <v>8506</v>
      </c>
      <c r="L39" s="67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8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8883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7" t="s">
        <v>8506</v>
      </c>
      <c r="L40" s="67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8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8883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7" t="s">
        <v>8506</v>
      </c>
      <c r="L41" s="67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8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8883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7" t="s">
        <v>8506</v>
      </c>
      <c r="L42" s="67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8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8883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7" t="s">
        <v>8506</v>
      </c>
      <c r="L43" s="67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8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8883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7" t="s">
        <v>8506</v>
      </c>
      <c r="L44" s="67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8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8938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7" t="s">
        <v>8506</v>
      </c>
      <c r="L45" s="67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8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8937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7" t="s">
        <v>8506</v>
      </c>
      <c r="L46" s="67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8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8937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7" t="s">
        <v>8506</v>
      </c>
      <c r="L47" s="67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8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8915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7" t="s">
        <v>8506</v>
      </c>
      <c r="L48" s="67" t="s">
        <v>7868</v>
      </c>
      <c r="M48">
        <v>11010474</v>
      </c>
      <c r="N48" t="s">
        <v>8936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8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8915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7" t="s">
        <v>8506</v>
      </c>
      <c r="L49" s="67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8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8915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7" t="s">
        <v>8506</v>
      </c>
      <c r="L50" s="67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8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8914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7" t="s">
        <v>8506</v>
      </c>
      <c r="L51" s="67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8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8914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7" t="s">
        <v>8506</v>
      </c>
      <c r="L52" s="67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8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8914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7" t="s">
        <v>8506</v>
      </c>
      <c r="L53" s="67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8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8850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7" t="s">
        <v>8506</v>
      </c>
      <c r="L54" s="67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8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8850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7" t="s">
        <v>8506</v>
      </c>
      <c r="L55" s="67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8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8850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7" t="s">
        <v>8506</v>
      </c>
      <c r="L56" s="67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8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8850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7" t="s">
        <v>8506</v>
      </c>
      <c r="L57" s="67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8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8850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7" t="s">
        <v>8506</v>
      </c>
      <c r="L58" s="67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8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8827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7" t="s">
        <v>8506</v>
      </c>
      <c r="L59" s="67" t="s">
        <v>7868</v>
      </c>
      <c r="M59">
        <v>2338</v>
      </c>
      <c r="N59" t="s">
        <v>8934</v>
      </c>
      <c r="O59" t="str">
        <f t="shared" si="4"/>
        <v>06141802881201</v>
      </c>
      <c r="P59" t="s">
        <v>8935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8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8828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7" t="s">
        <v>8506</v>
      </c>
      <c r="L60" s="67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8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8828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7" t="s">
        <v>8506</v>
      </c>
      <c r="L61" s="67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8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8933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7" t="s">
        <v>8506</v>
      </c>
      <c r="L62" s="67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8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8847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7" t="s">
        <v>8506</v>
      </c>
      <c r="L63" s="67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8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8829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7" t="s">
        <v>8506</v>
      </c>
      <c r="L64" s="67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8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8846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7" t="s">
        <v>8506</v>
      </c>
      <c r="L65" s="67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8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8835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7" t="s">
        <v>8506</v>
      </c>
      <c r="L66" s="67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8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8835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7" t="s">
        <v>8506</v>
      </c>
      <c r="L67" s="67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8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7" t="s">
        <v>8506</v>
      </c>
      <c r="L68" s="67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8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7" t="s">
        <v>8506</v>
      </c>
      <c r="L69" s="67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8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7" t="s">
        <v>8506</v>
      </c>
      <c r="L70" s="67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8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7" t="s">
        <v>8506</v>
      </c>
      <c r="L71" s="67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8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7" t="s">
        <v>8506</v>
      </c>
      <c r="L72" s="67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8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7" t="s">
        <v>8506</v>
      </c>
      <c r="L73" s="67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8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8922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7" t="s">
        <v>8506</v>
      </c>
      <c r="L74" s="67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8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8921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7" t="s">
        <v>8506</v>
      </c>
      <c r="L75" s="67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8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8920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7" t="s">
        <v>8506</v>
      </c>
      <c r="L76" s="67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8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8919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7" t="s">
        <v>8506</v>
      </c>
      <c r="L77" s="67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8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8912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7" t="s">
        <v>8506</v>
      </c>
      <c r="L78" s="67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8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8911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7" t="s">
        <v>8506</v>
      </c>
      <c r="L79" s="67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8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8910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7" t="s">
        <v>8506</v>
      </c>
      <c r="L80" s="67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8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8877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7" t="s">
        <v>8506</v>
      </c>
      <c r="L81" s="67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8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8878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7" t="s">
        <v>8506</v>
      </c>
      <c r="L82" s="67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8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8918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7" t="s">
        <v>8506</v>
      </c>
      <c r="L83" s="67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8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8918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7" t="s">
        <v>8506</v>
      </c>
      <c r="L84" s="67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8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8918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7" t="s">
        <v>8506</v>
      </c>
      <c r="L85" s="67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8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8918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7" t="s">
        <v>8506</v>
      </c>
      <c r="L86" s="67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8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8918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7" t="s">
        <v>8506</v>
      </c>
      <c r="L87" s="67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8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8918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7" t="s">
        <v>8506</v>
      </c>
      <c r="L88" s="67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8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8918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7" t="s">
        <v>8506</v>
      </c>
      <c r="L89" s="67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8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8879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7" t="s">
        <v>8506</v>
      </c>
      <c r="L90" s="67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8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8880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7" t="s">
        <v>8506</v>
      </c>
      <c r="L91" s="67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8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8880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7" t="s">
        <v>8506</v>
      </c>
      <c r="L92" s="67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8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8880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7" t="s">
        <v>8506</v>
      </c>
      <c r="L93" s="67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8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8917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7" t="s">
        <v>8506</v>
      </c>
      <c r="L94" s="67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8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8917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7" t="s">
        <v>8506</v>
      </c>
      <c r="L95" s="67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8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8913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7" t="s">
        <v>8506</v>
      </c>
      <c r="L96" s="67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8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8916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7" t="s">
        <v>8506</v>
      </c>
      <c r="L97" s="67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8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8882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7" t="s">
        <v>8506</v>
      </c>
      <c r="L98" s="67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8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8883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7" t="s">
        <v>8506</v>
      </c>
      <c r="L99" s="67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8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8883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7" t="s">
        <v>8506</v>
      </c>
      <c r="L100" s="67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8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8883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7" t="s">
        <v>8506</v>
      </c>
      <c r="L101" s="67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8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8915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7" t="s">
        <v>8506</v>
      </c>
      <c r="L102" s="67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8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8915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7" t="s">
        <v>8506</v>
      </c>
      <c r="L103" s="67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8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8914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7" t="s">
        <v>8506</v>
      </c>
      <c r="L104" s="67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8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8914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7" t="s">
        <v>8506</v>
      </c>
      <c r="L105" s="67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8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8850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7" t="s">
        <v>8506</v>
      </c>
      <c r="L106" s="67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8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8850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7" t="s">
        <v>8506</v>
      </c>
      <c r="L107" s="67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8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7" t="s">
        <v>8506</v>
      </c>
      <c r="L108" s="67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8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8829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7" t="s">
        <v>8506</v>
      </c>
      <c r="L109" s="67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8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8829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7" t="s">
        <v>8506</v>
      </c>
      <c r="L110" s="67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8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7" t="s">
        <v>8506</v>
      </c>
      <c r="L111" s="67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8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8833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7" t="s">
        <v>8506</v>
      </c>
      <c r="L112" s="67" t="s">
        <v>7868</v>
      </c>
      <c r="M112">
        <v>1549</v>
      </c>
      <c r="N112" t="s">
        <v>8871</v>
      </c>
      <c r="O112" t="str">
        <f t="shared" si="9"/>
        <v>06141203201065</v>
      </c>
      <c r="P112" t="s">
        <v>8872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8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7" t="s">
        <v>8506</v>
      </c>
      <c r="L113" s="67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8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7" t="s">
        <v>8506</v>
      </c>
      <c r="L114" s="67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8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8840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7" t="s">
        <v>8506</v>
      </c>
      <c r="L115" s="67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8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8850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7" t="s">
        <v>8506</v>
      </c>
      <c r="L116" s="67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8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8850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7" t="s">
        <v>8506</v>
      </c>
      <c r="L117" s="67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8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8850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7" t="s">
        <v>8506</v>
      </c>
      <c r="L118" s="67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8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8850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7" t="s">
        <v>8506</v>
      </c>
      <c r="L119" s="67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8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8850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7" t="s">
        <v>8506</v>
      </c>
      <c r="L120" s="67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8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8835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7" t="s">
        <v>8506</v>
      </c>
      <c r="L121" s="67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8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8835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7" t="s">
        <v>8506</v>
      </c>
      <c r="L122" s="67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8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8850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7" t="s">
        <v>8506</v>
      </c>
      <c r="L123" s="67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8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8870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7" t="s">
        <v>8506</v>
      </c>
      <c r="L124" s="67" t="s">
        <v>7868</v>
      </c>
      <c r="M124">
        <v>8</v>
      </c>
      <c r="N124" t="s">
        <v>8865</v>
      </c>
      <c r="O124" t="str">
        <f t="shared" si="9"/>
        <v>12051405761016</v>
      </c>
      <c r="P124" t="s">
        <v>8866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8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8850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7" t="s">
        <v>8506</v>
      </c>
      <c r="L125" s="67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8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8827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7" t="s">
        <v>8506</v>
      </c>
      <c r="L126" s="67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8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8828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7" t="s">
        <v>8506</v>
      </c>
      <c r="L127" s="67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8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8828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7" t="s">
        <v>8506</v>
      </c>
      <c r="L128" s="67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8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8829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7" t="s">
        <v>8506</v>
      </c>
      <c r="L129" s="67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8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8829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7" t="s">
        <v>8506</v>
      </c>
      <c r="L130" s="67" t="s">
        <v>7868</v>
      </c>
      <c r="M130">
        <v>45972</v>
      </c>
      <c r="O130" t="str">
        <f t="shared" si="9"/>
        <v>018991736</v>
      </c>
      <c r="P130" t="s">
        <v>8869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8868</v>
      </c>
      <c r="AA130" s="118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8829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7" t="s">
        <v>8506</v>
      </c>
      <c r="L131" s="67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8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8830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7" t="s">
        <v>8506</v>
      </c>
      <c r="L132" s="67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8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8831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7" t="s">
        <v>8506</v>
      </c>
      <c r="L133" s="67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8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8831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7" t="s">
        <v>8506</v>
      </c>
      <c r="L134" s="67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8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8832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7" t="s">
        <v>8506</v>
      </c>
      <c r="L135" s="67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8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8833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7" t="s">
        <v>8506</v>
      </c>
      <c r="L136" s="67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8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8833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7" t="s">
        <v>8506</v>
      </c>
      <c r="L137" s="67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8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8833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7" t="s">
        <v>8506</v>
      </c>
      <c r="L138" s="67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8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8833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7" t="s">
        <v>8506</v>
      </c>
      <c r="L139" s="67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8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8834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7" t="s">
        <v>8506</v>
      </c>
      <c r="L140" s="67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8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8834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7" t="s">
        <v>8506</v>
      </c>
      <c r="L141" s="67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8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8835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7" t="s">
        <v>8506</v>
      </c>
      <c r="L142" s="67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8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8835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7" t="s">
        <v>8506</v>
      </c>
      <c r="L143" s="67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8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8835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7" t="s">
        <v>8506</v>
      </c>
      <c r="L144" s="67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8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8835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7" t="s">
        <v>8506</v>
      </c>
      <c r="L145" s="67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8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8836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7" t="s">
        <v>8506</v>
      </c>
      <c r="L146" s="67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8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8836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7" t="s">
        <v>8506</v>
      </c>
      <c r="L147" s="67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8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8867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7" t="s">
        <v>8506</v>
      </c>
      <c r="L148" s="67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8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8838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7" t="s">
        <v>8506</v>
      </c>
      <c r="L149" s="67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8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8838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7" t="s">
        <v>8506</v>
      </c>
      <c r="L150" s="67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8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8838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7" t="s">
        <v>8506</v>
      </c>
      <c r="L151" s="67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8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8838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7" t="s">
        <v>8506</v>
      </c>
      <c r="L152" s="67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8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8838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7" t="s">
        <v>8506</v>
      </c>
      <c r="L153" s="67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8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8838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7" t="s">
        <v>8506</v>
      </c>
      <c r="L154" s="67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8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8839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7" t="s">
        <v>8506</v>
      </c>
      <c r="L155" s="67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8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8839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7" t="s">
        <v>8506</v>
      </c>
      <c r="L156" s="67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8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8839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7" t="s">
        <v>8506</v>
      </c>
      <c r="L157" s="67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8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8839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7" t="s">
        <v>8506</v>
      </c>
      <c r="L158" s="67" t="s">
        <v>7868</v>
      </c>
      <c r="M158">
        <v>11</v>
      </c>
      <c r="N158" t="s">
        <v>8865</v>
      </c>
      <c r="O158" t="str">
        <f t="shared" si="14"/>
        <v>12051405761016</v>
      </c>
      <c r="P158" t="s">
        <v>8866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8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8844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7" t="s">
        <v>8506</v>
      </c>
      <c r="L159" s="67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8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8844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7" t="s">
        <v>8506</v>
      </c>
      <c r="L160" s="67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8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8840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7" t="s">
        <v>8506</v>
      </c>
      <c r="L161" s="67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8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8841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7" t="s">
        <v>8506</v>
      </c>
      <c r="L162" s="67" t="s">
        <v>7868</v>
      </c>
      <c r="M162">
        <v>28248</v>
      </c>
      <c r="N162" t="s">
        <v>8863</v>
      </c>
      <c r="O162" t="str">
        <f t="shared" si="14"/>
        <v>06141808121063</v>
      </c>
      <c r="P162" t="s">
        <v>8864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8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8862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7" t="s">
        <v>8506</v>
      </c>
      <c r="L163" s="67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8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8843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7" t="s">
        <v>8506</v>
      </c>
      <c r="L164" s="67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8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7" t="s">
        <v>8506</v>
      </c>
      <c r="L165" s="67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8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7" t="s">
        <v>8506</v>
      </c>
      <c r="L166" s="67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8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7" t="s">
        <v>8506</v>
      </c>
      <c r="L167" s="67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8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7" t="s">
        <v>8506</v>
      </c>
      <c r="L168" s="67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8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7" t="s">
        <v>8506</v>
      </c>
      <c r="L169" s="67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8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7" t="s">
        <v>8506</v>
      </c>
      <c r="L170" s="67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8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8861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7" t="s">
        <v>8506</v>
      </c>
      <c r="L171" s="67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8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7" t="s">
        <v>8506</v>
      </c>
      <c r="L172" s="67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8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7" t="s">
        <v>8506</v>
      </c>
      <c r="L173" s="67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8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7" t="s">
        <v>8506</v>
      </c>
      <c r="L174" s="67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8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8850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7" t="s">
        <v>8506</v>
      </c>
      <c r="L175" s="67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8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8828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7" t="s">
        <v>8506</v>
      </c>
      <c r="L176" s="67" t="s">
        <v>7868</v>
      </c>
      <c r="M176">
        <v>490</v>
      </c>
      <c r="N176" t="s">
        <v>8848</v>
      </c>
      <c r="O176" t="str">
        <f t="shared" si="14"/>
        <v>03021608841022</v>
      </c>
      <c r="P176" t="s">
        <v>8849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8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8828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7" t="s">
        <v>8506</v>
      </c>
      <c r="L177" s="67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8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8828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7" t="s">
        <v>8506</v>
      </c>
      <c r="L178" s="67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8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8847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7" t="s">
        <v>8506</v>
      </c>
      <c r="L179" s="67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8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8829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7" t="s">
        <v>8506</v>
      </c>
      <c r="L180" s="67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8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8829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7" t="s">
        <v>8506</v>
      </c>
      <c r="L181" s="67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8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8830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7" t="s">
        <v>8506</v>
      </c>
      <c r="L182" s="67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8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8830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7" t="s">
        <v>8506</v>
      </c>
      <c r="L183" s="67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8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8830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7" t="s">
        <v>8506</v>
      </c>
      <c r="L184" s="67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8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8830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7" t="s">
        <v>8506</v>
      </c>
      <c r="L185" s="67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8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8830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7" t="s">
        <v>8506</v>
      </c>
      <c r="L186" s="67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8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8830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7" t="s">
        <v>8506</v>
      </c>
      <c r="L187" s="67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8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8831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7" t="s">
        <v>8506</v>
      </c>
      <c r="L188" s="67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8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8831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7" t="s">
        <v>8506</v>
      </c>
      <c r="L189" s="67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8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8846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7" t="s">
        <v>8506</v>
      </c>
      <c r="L190" s="67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8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8846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7" t="s">
        <v>8506</v>
      </c>
      <c r="L191" s="67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8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8846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7" t="s">
        <v>8506</v>
      </c>
      <c r="L192" s="67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8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8832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7" t="s">
        <v>8506</v>
      </c>
      <c r="L193" s="67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8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8832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7" t="s">
        <v>8506</v>
      </c>
      <c r="L194" s="67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8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8835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7" t="s">
        <v>8506</v>
      </c>
      <c r="L195" s="67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8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8835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7" t="s">
        <v>8506</v>
      </c>
      <c r="L196" s="67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8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8835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7" t="s">
        <v>8506</v>
      </c>
      <c r="L197" s="67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8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8835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7" t="s">
        <v>8506</v>
      </c>
      <c r="L198" s="67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8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8835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7" t="s">
        <v>8506</v>
      </c>
      <c r="L199" s="67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8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8835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7" t="s">
        <v>8506</v>
      </c>
      <c r="L200" s="67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8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8835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7" t="s">
        <v>8506</v>
      </c>
      <c r="L201" s="67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8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8835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7" t="s">
        <v>8506</v>
      </c>
      <c r="L202" s="67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8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8836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7" t="s">
        <v>8506</v>
      </c>
      <c r="L203" s="67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8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8837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7" t="s">
        <v>8506</v>
      </c>
      <c r="L204" s="67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8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8837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7" t="s">
        <v>8506</v>
      </c>
      <c r="L205" s="67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8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8838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7" t="s">
        <v>8506</v>
      </c>
      <c r="L206" s="67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8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8845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7" t="s">
        <v>8506</v>
      </c>
      <c r="L207" s="67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8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8845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7" t="s">
        <v>8506</v>
      </c>
      <c r="L208" s="67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8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8845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7" t="s">
        <v>8506</v>
      </c>
      <c r="L209" s="67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8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8845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7" t="s">
        <v>8506</v>
      </c>
      <c r="L210" s="67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8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8844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7" t="s">
        <v>8506</v>
      </c>
      <c r="L211" s="67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8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8844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7" t="s">
        <v>8506</v>
      </c>
      <c r="L212" s="67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8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8844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7" t="s">
        <v>8506</v>
      </c>
      <c r="L213" s="67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8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8844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7" t="s">
        <v>8506</v>
      </c>
      <c r="L214" s="67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8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8840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7" t="s">
        <v>8506</v>
      </c>
      <c r="L215" s="67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8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8843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7" t="s">
        <v>8506</v>
      </c>
      <c r="L216" s="67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8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8843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7" t="s">
        <v>8506</v>
      </c>
      <c r="L217" s="67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8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7" t="s">
        <v>8506</v>
      </c>
      <c r="L218" s="67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8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7" t="s">
        <v>8506</v>
      </c>
      <c r="L219" s="67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8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7" t="s">
        <v>8506</v>
      </c>
      <c r="L220" s="67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8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7" t="s">
        <v>8506</v>
      </c>
      <c r="L221" s="67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8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7" t="s">
        <v>8506</v>
      </c>
      <c r="L222" s="67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8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8842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7" t="s">
        <v>8506</v>
      </c>
      <c r="L223" s="67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8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8842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7" t="s">
        <v>8506</v>
      </c>
      <c r="L224" s="67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8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7" t="s">
        <v>8506</v>
      </c>
      <c r="L225" s="67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8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7" t="s">
        <v>8506</v>
      </c>
      <c r="L226" s="67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8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7" t="s">
        <v>8506</v>
      </c>
      <c r="L227" s="67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8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7" t="s">
        <v>8506</v>
      </c>
      <c r="L228" s="67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8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7" t="s">
        <v>8506</v>
      </c>
      <c r="L229" s="67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8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7" t="s">
        <v>8506</v>
      </c>
      <c r="L230" s="67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8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7" t="s">
        <v>8506</v>
      </c>
      <c r="L231" s="67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8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7" t="s">
        <v>8506</v>
      </c>
      <c r="L232" s="67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8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7" t="s">
        <v>8506</v>
      </c>
      <c r="L233" s="67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8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7" t="s">
        <v>8506</v>
      </c>
      <c r="L234" s="67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8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7" t="s">
        <v>8506</v>
      </c>
      <c r="L235" s="67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8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7" t="s">
        <v>8506</v>
      </c>
      <c r="L236" s="67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8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7" t="s">
        <v>8506</v>
      </c>
      <c r="L237" s="67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8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7" t="s">
        <v>8506</v>
      </c>
      <c r="L238" s="67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8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7" t="s">
        <v>8506</v>
      </c>
      <c r="L239" s="67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8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7" t="s">
        <v>8506</v>
      </c>
      <c r="L240" s="67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8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7" t="s">
        <v>8506</v>
      </c>
      <c r="L241" s="67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8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7" t="s">
        <v>8506</v>
      </c>
      <c r="L242" s="67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8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7" t="s">
        <v>8506</v>
      </c>
      <c r="L243" s="67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8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7" t="s">
        <v>8506</v>
      </c>
      <c r="L244" s="67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8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7" t="s">
        <v>8506</v>
      </c>
      <c r="L245" s="67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8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7" t="s">
        <v>8506</v>
      </c>
      <c r="L246" s="67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8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7" t="s">
        <v>8506</v>
      </c>
      <c r="L247" s="67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8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7" t="s">
        <v>8506</v>
      </c>
      <c r="L248" s="67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8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7" t="s">
        <v>8506</v>
      </c>
      <c r="L249" s="67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8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7" t="s">
        <v>8506</v>
      </c>
      <c r="L250" s="67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8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7" t="s">
        <v>8506</v>
      </c>
      <c r="L251" s="67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8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7" t="s">
        <v>8506</v>
      </c>
      <c r="L252" s="67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8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7" t="s">
        <v>8506</v>
      </c>
      <c r="L253" s="67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8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7" t="s">
        <v>8506</v>
      </c>
      <c r="L254" s="67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8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7" t="s">
        <v>8506</v>
      </c>
      <c r="L255" s="67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8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7" t="s">
        <v>8506</v>
      </c>
      <c r="L256" s="67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8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7" t="s">
        <v>8506</v>
      </c>
      <c r="L257" s="67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8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7" t="s">
        <v>8506</v>
      </c>
      <c r="L258" s="67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8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7" t="s">
        <v>8506</v>
      </c>
      <c r="L259" s="67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8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7" t="s">
        <v>8506</v>
      </c>
      <c r="L260" s="67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8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7" t="s">
        <v>8506</v>
      </c>
      <c r="L261" s="67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8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7" t="s">
        <v>8506</v>
      </c>
      <c r="L262" s="67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8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7" t="s">
        <v>8506</v>
      </c>
      <c r="L263" s="67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8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7" t="s">
        <v>8506</v>
      </c>
      <c r="L264" s="67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8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7" t="s">
        <v>8506</v>
      </c>
      <c r="L265" s="67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8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7" t="s">
        <v>8506</v>
      </c>
      <c r="L266" s="67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8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7" t="s">
        <v>8506</v>
      </c>
      <c r="L267" s="67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8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7" t="s">
        <v>8506</v>
      </c>
      <c r="L268" s="67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8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7" t="s">
        <v>8506</v>
      </c>
      <c r="L269" s="67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8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7" t="s">
        <v>8506</v>
      </c>
      <c r="L270" s="67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8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7" t="s">
        <v>8506</v>
      </c>
      <c r="L271" s="67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8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7" t="s">
        <v>8506</v>
      </c>
      <c r="L272" s="67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8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7" t="s">
        <v>8506</v>
      </c>
      <c r="L273" s="67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8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7" t="s">
        <v>8506</v>
      </c>
      <c r="L274" s="67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8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7" t="s">
        <v>8506</v>
      </c>
      <c r="L275" s="67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8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7" t="s">
        <v>8506</v>
      </c>
      <c r="L276" s="67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8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7" t="s">
        <v>8506</v>
      </c>
      <c r="L277" s="67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8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7" t="s">
        <v>8506</v>
      </c>
      <c r="L278" s="67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8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7" t="s">
        <v>8506</v>
      </c>
      <c r="L279" s="67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8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7" t="s">
        <v>8506</v>
      </c>
      <c r="L280" s="67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8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7" t="s">
        <v>8506</v>
      </c>
      <c r="L281" s="67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8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7" t="s">
        <v>8506</v>
      </c>
      <c r="L282" s="67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8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7" t="s">
        <v>8506</v>
      </c>
      <c r="L283" s="67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8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7" t="s">
        <v>8506</v>
      </c>
      <c r="L284" s="67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8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7" t="s">
        <v>8506</v>
      </c>
      <c r="L285" s="67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8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7" t="s">
        <v>8506</v>
      </c>
      <c r="L286" s="67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8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7" t="s">
        <v>8506</v>
      </c>
      <c r="L287" s="67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8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7" t="s">
        <v>8506</v>
      </c>
      <c r="L288" s="67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8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7" t="s">
        <v>8506</v>
      </c>
      <c r="L289" s="67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8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7" t="s">
        <v>8506</v>
      </c>
      <c r="L290" s="67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8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7" t="s">
        <v>8506</v>
      </c>
      <c r="L291" s="67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8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7" t="s">
        <v>8506</v>
      </c>
      <c r="L292" s="67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8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7" t="s">
        <v>8506</v>
      </c>
      <c r="L293" s="67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8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7" t="s">
        <v>8506</v>
      </c>
      <c r="L294" s="67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8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7" t="s">
        <v>8506</v>
      </c>
      <c r="L295" s="67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8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7" t="s">
        <v>8506</v>
      </c>
      <c r="L296" s="67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8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7" t="s">
        <v>8506</v>
      </c>
      <c r="L297" s="67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8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7" t="s">
        <v>8506</v>
      </c>
      <c r="L298" s="67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8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7" t="s">
        <v>8506</v>
      </c>
      <c r="L299" s="67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8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7" t="s">
        <v>8506</v>
      </c>
      <c r="L300" s="67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8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7" t="s">
        <v>8506</v>
      </c>
      <c r="L301" s="67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8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7" t="s">
        <v>8506</v>
      </c>
      <c r="L302" s="67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8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7" t="s">
        <v>8506</v>
      </c>
      <c r="L303" s="67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8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7" t="s">
        <v>8506</v>
      </c>
      <c r="L304" s="67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8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7" t="s">
        <v>8506</v>
      </c>
      <c r="L305" s="67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8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7" t="s">
        <v>8506</v>
      </c>
      <c r="L306" s="67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8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7" t="s">
        <v>8506</v>
      </c>
      <c r="L307" s="67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8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7" t="s">
        <v>8506</v>
      </c>
      <c r="L308" s="67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8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7" t="s">
        <v>8506</v>
      </c>
      <c r="L309" s="67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8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7" t="s">
        <v>8506</v>
      </c>
      <c r="L310" s="67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8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7" t="s">
        <v>8506</v>
      </c>
      <c r="L311" s="67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8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7" t="s">
        <v>8506</v>
      </c>
      <c r="L312" s="67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8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7" t="s">
        <v>8506</v>
      </c>
      <c r="L313" s="67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8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7" t="s">
        <v>8506</v>
      </c>
      <c r="L314" s="67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8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7" t="s">
        <v>8506</v>
      </c>
      <c r="L315" s="67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8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7" t="s">
        <v>8506</v>
      </c>
      <c r="L316" s="67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8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7" t="s">
        <v>8506</v>
      </c>
      <c r="L317" s="67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8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7" t="s">
        <v>8506</v>
      </c>
      <c r="L318" s="67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8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7" t="s">
        <v>8506</v>
      </c>
      <c r="L319" s="67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8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7" t="s">
        <v>8506</v>
      </c>
      <c r="L320" s="67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8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7" t="s">
        <v>8506</v>
      </c>
      <c r="L321" s="67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8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7" t="s">
        <v>8506</v>
      </c>
      <c r="L322" s="67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8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7" t="s">
        <v>8506</v>
      </c>
      <c r="L323" s="67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8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7" t="s">
        <v>8506</v>
      </c>
      <c r="L324" s="67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8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7" t="s">
        <v>8506</v>
      </c>
      <c r="L325" s="67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8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7" t="s">
        <v>8506</v>
      </c>
      <c r="L326" s="67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8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7" t="s">
        <v>8506</v>
      </c>
      <c r="L327" s="67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8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7" t="s">
        <v>8506</v>
      </c>
      <c r="L328" s="67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8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7" t="s">
        <v>8506</v>
      </c>
      <c r="L329" s="67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8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7" t="s">
        <v>8506</v>
      </c>
      <c r="L330" s="67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8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7" t="s">
        <v>8506</v>
      </c>
      <c r="L331" s="67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8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7" t="s">
        <v>8506</v>
      </c>
      <c r="L332" s="67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8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7" t="s">
        <v>8506</v>
      </c>
      <c r="L333" s="67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8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7" t="s">
        <v>8506</v>
      </c>
      <c r="L334" s="67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8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7" t="s">
        <v>8506</v>
      </c>
      <c r="L335" s="67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8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7" t="s">
        <v>8506</v>
      </c>
      <c r="L336" s="67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8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7" t="s">
        <v>8506</v>
      </c>
      <c r="L337" s="67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8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7" t="s">
        <v>8506</v>
      </c>
      <c r="L338" s="67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8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7" t="s">
        <v>8506</v>
      </c>
      <c r="L339" s="67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8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7" t="s">
        <v>8506</v>
      </c>
      <c r="L340" s="67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8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7" t="s">
        <v>8506</v>
      </c>
      <c r="L341" s="67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8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7" t="s">
        <v>8506</v>
      </c>
      <c r="L342" s="67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8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7" t="s">
        <v>8506</v>
      </c>
      <c r="L343" s="67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8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7" t="s">
        <v>8506</v>
      </c>
      <c r="L344" s="67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8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7" t="s">
        <v>8506</v>
      </c>
      <c r="L345" s="67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8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7" t="s">
        <v>8506</v>
      </c>
      <c r="L346" s="67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8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7" t="s">
        <v>8506</v>
      </c>
      <c r="L347" s="67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8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7" t="s">
        <v>8506</v>
      </c>
      <c r="L348" s="67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8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7" t="s">
        <v>8506</v>
      </c>
      <c r="L349" s="67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8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7" t="s">
        <v>8506</v>
      </c>
      <c r="L350" s="67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8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7" t="s">
        <v>8506</v>
      </c>
      <c r="L351" s="67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8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7" t="s">
        <v>8506</v>
      </c>
      <c r="L352" s="67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8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7" t="s">
        <v>8506</v>
      </c>
      <c r="L353" s="67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8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7" t="s">
        <v>8506</v>
      </c>
      <c r="L354" s="67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8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7" t="s">
        <v>8506</v>
      </c>
      <c r="L355" s="67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8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7" t="s">
        <v>8506</v>
      </c>
      <c r="L356" s="67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8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7" t="s">
        <v>8506</v>
      </c>
      <c r="L357" s="67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8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7" t="s">
        <v>8506</v>
      </c>
      <c r="L358" s="67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8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7" t="s">
        <v>8506</v>
      </c>
      <c r="L359" s="67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8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7" t="s">
        <v>8506</v>
      </c>
      <c r="L360" s="67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8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7" t="s">
        <v>8506</v>
      </c>
      <c r="L361" s="67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8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7" t="s">
        <v>8506</v>
      </c>
      <c r="L362" s="67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8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7" t="s">
        <v>8506</v>
      </c>
      <c r="L363" s="67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8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7" t="s">
        <v>8506</v>
      </c>
      <c r="L364" s="67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8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7" t="s">
        <v>8506</v>
      </c>
      <c r="L365" s="67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8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7" t="s">
        <v>8506</v>
      </c>
      <c r="L366" s="67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8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7" t="s">
        <v>8506</v>
      </c>
      <c r="L367" s="67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8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7" t="s">
        <v>8506</v>
      </c>
      <c r="L368" s="67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8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7" t="s">
        <v>8506</v>
      </c>
      <c r="L369" s="67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8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7" t="s">
        <v>8506</v>
      </c>
      <c r="L370" s="67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8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7" t="s">
        <v>8506</v>
      </c>
      <c r="L371" s="67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8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7" t="s">
        <v>8506</v>
      </c>
      <c r="L372" s="67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8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7" t="s">
        <v>8506</v>
      </c>
      <c r="L373" s="67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8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7" t="s">
        <v>8506</v>
      </c>
      <c r="L374" s="67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8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7" t="s">
        <v>8506</v>
      </c>
      <c r="L375" s="67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8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7" t="s">
        <v>8506</v>
      </c>
      <c r="L376" s="67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8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7" t="s">
        <v>8506</v>
      </c>
      <c r="L377" s="67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8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7" t="s">
        <v>8506</v>
      </c>
      <c r="L378" s="67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8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7" t="s">
        <v>8506</v>
      </c>
      <c r="L379" s="67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8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7" t="s">
        <v>8506</v>
      </c>
      <c r="L380" s="67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8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7" t="s">
        <v>8506</v>
      </c>
      <c r="L381" s="67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8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7" t="s">
        <v>8506</v>
      </c>
      <c r="L382" s="67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8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7" t="s">
        <v>8506</v>
      </c>
      <c r="L383" s="67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8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7" t="s">
        <v>8506</v>
      </c>
      <c r="L384" s="67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8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7" t="s">
        <v>8506</v>
      </c>
      <c r="L385" s="67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8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7" t="s">
        <v>8506</v>
      </c>
      <c r="L386" s="67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8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7" t="s">
        <v>8506</v>
      </c>
      <c r="L387" s="67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8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7" t="s">
        <v>8506</v>
      </c>
      <c r="L388" s="67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8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7" t="s">
        <v>8506</v>
      </c>
      <c r="L389" s="67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8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7" t="s">
        <v>8506</v>
      </c>
      <c r="L390" s="67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8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7" t="s">
        <v>8506</v>
      </c>
      <c r="L391" s="67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8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7" t="s">
        <v>8506</v>
      </c>
      <c r="L392" s="67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8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7" t="s">
        <v>8506</v>
      </c>
      <c r="L393" s="67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8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7" t="s">
        <v>8506</v>
      </c>
      <c r="L394" s="67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8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7" t="s">
        <v>8506</v>
      </c>
      <c r="L395" s="67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8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7" t="s">
        <v>8506</v>
      </c>
      <c r="L396" s="67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8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7" t="s">
        <v>8506</v>
      </c>
      <c r="L397" s="67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8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7" t="s">
        <v>8506</v>
      </c>
      <c r="L398" s="67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8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7" t="s">
        <v>8506</v>
      </c>
      <c r="L399" s="67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8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7" t="s">
        <v>8506</v>
      </c>
      <c r="L400" s="67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8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7" t="s">
        <v>8506</v>
      </c>
      <c r="L401" s="67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8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7" t="s">
        <v>8506</v>
      </c>
      <c r="L402" s="67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8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7" t="s">
        <v>8506</v>
      </c>
      <c r="L403" s="67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8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7" t="s">
        <v>8506</v>
      </c>
      <c r="L404" s="67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8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7" t="s">
        <v>8506</v>
      </c>
      <c r="L405" s="67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8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7" t="s">
        <v>8506</v>
      </c>
      <c r="L406" s="67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8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7" t="s">
        <v>8506</v>
      </c>
      <c r="L407" s="67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8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7" t="s">
        <v>8506</v>
      </c>
      <c r="L408" s="67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8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7" t="s">
        <v>8506</v>
      </c>
      <c r="L409" s="67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8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7" t="s">
        <v>8506</v>
      </c>
      <c r="L410" s="67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8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7" t="s">
        <v>8506</v>
      </c>
      <c r="L411" s="67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8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7" t="s">
        <v>8506</v>
      </c>
      <c r="L412" s="67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8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7" t="s">
        <v>8506</v>
      </c>
      <c r="L413" s="67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8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7" t="s">
        <v>8506</v>
      </c>
      <c r="L414" s="67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8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7" t="s">
        <v>8506</v>
      </c>
      <c r="L415" s="67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8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7" t="s">
        <v>8506</v>
      </c>
      <c r="L416" s="67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8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7" t="s">
        <v>8506</v>
      </c>
      <c r="L417" s="67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8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7" t="s">
        <v>8506</v>
      </c>
      <c r="L418" s="67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8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7" t="s">
        <v>8506</v>
      </c>
      <c r="L419" s="67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8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7" t="s">
        <v>8506</v>
      </c>
      <c r="L420" s="67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8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7" t="s">
        <v>8506</v>
      </c>
      <c r="L421" s="67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8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7" t="s">
        <v>8506</v>
      </c>
      <c r="L422" s="67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8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7" t="s">
        <v>8506</v>
      </c>
      <c r="L423" s="67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8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7" t="s">
        <v>8506</v>
      </c>
      <c r="L424" s="67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8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7" t="s">
        <v>8506</v>
      </c>
      <c r="L425" s="67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8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7" t="s">
        <v>8506</v>
      </c>
      <c r="L426" s="67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8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7" t="s">
        <v>8506</v>
      </c>
      <c r="L427" s="67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8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7" t="s">
        <v>8506</v>
      </c>
      <c r="L428" s="67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8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7" t="s">
        <v>8506</v>
      </c>
      <c r="L429" s="67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8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7" t="s">
        <v>8506</v>
      </c>
      <c r="L430" s="67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8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7" t="s">
        <v>8506</v>
      </c>
      <c r="L431" s="67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8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7" t="s">
        <v>8506</v>
      </c>
      <c r="L432" s="67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8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7" t="s">
        <v>8506</v>
      </c>
      <c r="L433" s="67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8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7" t="s">
        <v>8506</v>
      </c>
      <c r="L434" s="67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8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7" t="s">
        <v>8506</v>
      </c>
      <c r="L435" s="67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8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7" t="s">
        <v>8506</v>
      </c>
      <c r="L436" s="67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8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7" t="s">
        <v>8506</v>
      </c>
      <c r="L437" s="67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8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7" t="s">
        <v>8506</v>
      </c>
      <c r="L438" s="67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8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7" t="s">
        <v>8506</v>
      </c>
      <c r="L439" s="67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8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7" t="s">
        <v>8506</v>
      </c>
      <c r="L440" s="67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8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7" t="s">
        <v>8506</v>
      </c>
      <c r="L441" s="67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8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7" t="s">
        <v>8506</v>
      </c>
      <c r="L442" s="67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8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7" t="s">
        <v>8506</v>
      </c>
      <c r="L443" s="67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8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7" t="s">
        <v>8506</v>
      </c>
      <c r="L444" s="67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8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7" t="s">
        <v>8506</v>
      </c>
      <c r="L445" s="67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8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7" t="s">
        <v>8506</v>
      </c>
      <c r="L446" s="67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8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7" t="s">
        <v>8506</v>
      </c>
      <c r="L447" s="67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8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7" t="s">
        <v>8506</v>
      </c>
      <c r="L448" s="67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8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7" t="s">
        <v>8506</v>
      </c>
      <c r="L449" s="67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8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7" t="s">
        <v>8506</v>
      </c>
      <c r="L450" s="67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8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7" t="s">
        <v>8506</v>
      </c>
      <c r="L451" s="67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8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7" t="s">
        <v>8506</v>
      </c>
      <c r="L452" s="67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8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7" t="s">
        <v>8506</v>
      </c>
      <c r="L453" s="67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8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7" t="s">
        <v>8506</v>
      </c>
      <c r="L454" s="67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8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7" t="s">
        <v>8506</v>
      </c>
      <c r="L455" s="67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8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7" t="s">
        <v>8506</v>
      </c>
      <c r="L456" s="67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8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7" t="s">
        <v>8506</v>
      </c>
      <c r="L457" s="67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8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7" t="s">
        <v>8506</v>
      </c>
      <c r="L458" s="67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8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7" t="s">
        <v>8506</v>
      </c>
      <c r="L459" s="67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8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7" t="s">
        <v>8506</v>
      </c>
      <c r="L460" s="67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8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7" t="s">
        <v>8506</v>
      </c>
      <c r="L461" s="67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8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7" t="s">
        <v>8506</v>
      </c>
      <c r="L462" s="67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8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7" t="s">
        <v>8506</v>
      </c>
      <c r="L463" s="67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8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7" t="s">
        <v>8506</v>
      </c>
      <c r="L464" s="67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8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7" t="s">
        <v>8506</v>
      </c>
      <c r="L465" s="67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8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7" t="s">
        <v>8506</v>
      </c>
      <c r="L466" s="67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8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7" t="s">
        <v>8506</v>
      </c>
      <c r="L467" s="67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8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7" t="s">
        <v>8506</v>
      </c>
      <c r="L468" s="67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8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7" t="s">
        <v>8506</v>
      </c>
      <c r="L469" s="67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8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7" t="s">
        <v>8506</v>
      </c>
      <c r="L470" s="67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8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7" t="s">
        <v>8506</v>
      </c>
      <c r="L471" s="67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8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7" t="s">
        <v>8506</v>
      </c>
      <c r="L472" s="67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8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7" t="s">
        <v>8506</v>
      </c>
      <c r="L473" s="67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8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7" t="s">
        <v>8506</v>
      </c>
      <c r="L474" s="67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8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7" t="s">
        <v>8506</v>
      </c>
      <c r="L475" s="67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8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7" t="s">
        <v>8506</v>
      </c>
      <c r="L476" s="67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8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7" t="s">
        <v>8506</v>
      </c>
      <c r="L477" s="67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8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7" t="s">
        <v>8506</v>
      </c>
      <c r="L478" s="67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8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7" t="s">
        <v>8506</v>
      </c>
      <c r="L479" s="67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8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7" t="s">
        <v>8506</v>
      </c>
      <c r="L480" s="67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8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7" t="s">
        <v>8506</v>
      </c>
      <c r="L481" s="67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8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7" t="s">
        <v>8506</v>
      </c>
      <c r="L482" s="67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8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7" t="s">
        <v>8506</v>
      </c>
      <c r="L483" s="67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8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7" t="s">
        <v>8506</v>
      </c>
      <c r="L484" s="67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8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7" t="s">
        <v>8506</v>
      </c>
      <c r="L485" s="67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8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7" t="s">
        <v>8506</v>
      </c>
      <c r="L486" s="67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8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7" t="s">
        <v>8506</v>
      </c>
      <c r="L487" s="67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8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7" t="s">
        <v>8506</v>
      </c>
      <c r="L488" s="67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8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7" t="s">
        <v>8506</v>
      </c>
      <c r="L489" s="67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8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7" t="s">
        <v>8506</v>
      </c>
      <c r="L490" s="67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8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7" t="s">
        <v>8506</v>
      </c>
      <c r="L491" s="67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8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7" t="s">
        <v>8506</v>
      </c>
      <c r="L492" s="67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8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7" t="s">
        <v>8506</v>
      </c>
      <c r="L493" s="67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8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7" t="s">
        <v>8506</v>
      </c>
      <c r="L494" s="67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8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7" t="s">
        <v>8506</v>
      </c>
      <c r="L495" s="67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8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7" t="s">
        <v>8506</v>
      </c>
      <c r="L496" s="67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8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7" t="s">
        <v>8506</v>
      </c>
      <c r="L497" s="67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8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7" t="s">
        <v>8506</v>
      </c>
      <c r="L498" s="67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8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7" t="s">
        <v>8506</v>
      </c>
      <c r="L499" s="67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8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7" t="s">
        <v>8506</v>
      </c>
      <c r="L500" s="67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8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7" t="s">
        <v>8506</v>
      </c>
      <c r="L501" s="67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8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7" t="s">
        <v>8506</v>
      </c>
      <c r="L502" s="67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8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7" t="s">
        <v>8506</v>
      </c>
      <c r="L503" s="67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8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7" t="s">
        <v>8506</v>
      </c>
      <c r="L504" s="67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8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7" t="s">
        <v>8506</v>
      </c>
      <c r="L505" s="67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8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7" t="s">
        <v>8506</v>
      </c>
      <c r="L506" s="67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8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7" t="s">
        <v>8506</v>
      </c>
      <c r="L507" s="67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8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7" t="s">
        <v>8506</v>
      </c>
      <c r="L508" s="67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8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7" t="s">
        <v>8506</v>
      </c>
      <c r="L509" s="67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8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7" t="s">
        <v>8506</v>
      </c>
      <c r="L510" s="67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8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7" t="s">
        <v>8506</v>
      </c>
      <c r="L511" s="67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8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7" t="s">
        <v>8506</v>
      </c>
      <c r="L512" s="67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8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7" t="s">
        <v>8506</v>
      </c>
      <c r="L513" s="67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8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7" t="s">
        <v>8506</v>
      </c>
      <c r="L514" s="67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8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7" t="s">
        <v>8506</v>
      </c>
      <c r="L515" s="67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8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7" t="s">
        <v>8506</v>
      </c>
      <c r="L516" s="67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8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7" t="s">
        <v>8506</v>
      </c>
      <c r="L517" s="67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8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7" t="s">
        <v>8506</v>
      </c>
      <c r="L518" s="67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8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7" t="s">
        <v>8506</v>
      </c>
      <c r="L519" s="67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8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7" t="s">
        <v>8506</v>
      </c>
      <c r="L520" s="67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8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7" t="s">
        <v>8506</v>
      </c>
      <c r="L521" s="67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8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7" t="s">
        <v>8506</v>
      </c>
      <c r="L522" s="67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8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7" t="s">
        <v>8506</v>
      </c>
      <c r="L523" s="67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8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7" t="s">
        <v>8506</v>
      </c>
      <c r="L524" s="67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8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7" t="s">
        <v>8506</v>
      </c>
      <c r="L525" s="67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8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7" t="s">
        <v>8506</v>
      </c>
      <c r="L526" s="67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8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7" t="s">
        <v>8506</v>
      </c>
      <c r="L527" s="67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8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7" t="s">
        <v>8506</v>
      </c>
      <c r="L528" s="67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8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7" t="s">
        <v>8506</v>
      </c>
      <c r="L529" s="67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8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7" t="s">
        <v>8506</v>
      </c>
      <c r="L530" s="67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8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7" t="s">
        <v>8506</v>
      </c>
      <c r="L531" s="67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8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7" t="s">
        <v>8506</v>
      </c>
      <c r="L532" s="67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8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7" t="s">
        <v>8506</v>
      </c>
      <c r="L533" s="67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8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7" t="s">
        <v>8506</v>
      </c>
      <c r="L534" s="67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8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7" t="s">
        <v>8506</v>
      </c>
      <c r="L535" s="67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8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7" t="s">
        <v>8506</v>
      </c>
      <c r="L536" s="67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8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7" t="s">
        <v>8506</v>
      </c>
      <c r="L537" s="67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8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7" t="s">
        <v>8506</v>
      </c>
      <c r="L538" s="67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8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7" t="s">
        <v>8506</v>
      </c>
      <c r="L539" s="67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8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7" t="s">
        <v>8506</v>
      </c>
      <c r="L540" s="67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8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7" t="s">
        <v>8506</v>
      </c>
      <c r="L541" s="67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8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7" t="s">
        <v>8506</v>
      </c>
      <c r="L542" s="67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8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7" t="s">
        <v>8506</v>
      </c>
      <c r="L543" s="67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8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7" t="s">
        <v>8506</v>
      </c>
      <c r="L544" s="67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8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7" t="s">
        <v>8506</v>
      </c>
      <c r="L545" s="67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8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7" t="s">
        <v>8506</v>
      </c>
      <c r="L546" s="67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8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7" t="s">
        <v>8506</v>
      </c>
      <c r="L547" s="67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8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7" t="s">
        <v>8506</v>
      </c>
      <c r="L548" s="67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8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7" t="s">
        <v>8506</v>
      </c>
      <c r="L549" s="67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8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7" t="s">
        <v>8506</v>
      </c>
      <c r="L550" s="67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8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7" t="s">
        <v>8506</v>
      </c>
      <c r="L551" s="67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8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7" t="s">
        <v>8506</v>
      </c>
      <c r="L552" s="67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8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7" t="s">
        <v>8506</v>
      </c>
      <c r="L553" s="67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8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7" t="s">
        <v>8506</v>
      </c>
      <c r="L554" s="67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8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7" t="s">
        <v>8506</v>
      </c>
      <c r="L555" s="67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8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7" t="s">
        <v>8506</v>
      </c>
      <c r="L556" s="67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8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7" t="s">
        <v>8506</v>
      </c>
      <c r="L557" s="67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8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7" t="s">
        <v>8506</v>
      </c>
      <c r="L558" s="67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8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7" t="s">
        <v>8506</v>
      </c>
      <c r="L559" s="67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8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7" t="s">
        <v>8506</v>
      </c>
      <c r="L560" s="67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8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7" t="s">
        <v>8506</v>
      </c>
      <c r="L561" s="67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8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7" t="s">
        <v>8506</v>
      </c>
      <c r="L562" s="67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8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7" t="s">
        <v>8506</v>
      </c>
      <c r="L563" s="67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8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7" t="s">
        <v>8506</v>
      </c>
      <c r="L564" s="67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8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7" t="s">
        <v>8506</v>
      </c>
      <c r="L565" s="67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8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7" t="s">
        <v>8506</v>
      </c>
      <c r="L566" s="67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8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7" t="s">
        <v>8506</v>
      </c>
      <c r="L567" s="67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8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7" t="s">
        <v>8506</v>
      </c>
      <c r="L568" s="67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8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7" t="s">
        <v>8506</v>
      </c>
      <c r="L569" s="67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8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7" t="s">
        <v>8506</v>
      </c>
      <c r="L570" s="67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8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7" t="s">
        <v>8506</v>
      </c>
      <c r="L571" s="67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8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7" t="s">
        <v>8506</v>
      </c>
      <c r="L572" s="67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8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7" t="s">
        <v>8506</v>
      </c>
      <c r="L573" s="67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8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7" t="s">
        <v>8506</v>
      </c>
      <c r="L574" s="67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8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7" t="s">
        <v>8506</v>
      </c>
      <c r="L575" s="67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8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7" t="s">
        <v>8506</v>
      </c>
      <c r="L576" s="67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8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7" t="s">
        <v>8506</v>
      </c>
      <c r="L577" s="67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8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7" t="s">
        <v>8506</v>
      </c>
      <c r="L578" s="67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8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7" t="s">
        <v>8506</v>
      </c>
      <c r="L579" s="67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8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7" t="s">
        <v>8506</v>
      </c>
      <c r="L580" s="67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8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7" t="s">
        <v>8506</v>
      </c>
      <c r="L581" s="67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8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7" t="s">
        <v>8506</v>
      </c>
      <c r="L582" s="67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8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7" t="s">
        <v>8506</v>
      </c>
      <c r="L583" s="67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8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7" t="s">
        <v>8506</v>
      </c>
      <c r="L584" s="67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8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7" t="s">
        <v>8506</v>
      </c>
      <c r="L585" s="67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8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7" t="s">
        <v>8506</v>
      </c>
      <c r="L586" s="67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8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7" t="s">
        <v>8506</v>
      </c>
      <c r="L587" s="67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8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7" t="s">
        <v>8506</v>
      </c>
      <c r="L588" s="67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8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7" t="s">
        <v>8506</v>
      </c>
      <c r="L589" s="67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8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7" t="s">
        <v>8506</v>
      </c>
      <c r="L590" s="67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8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7" t="s">
        <v>8506</v>
      </c>
      <c r="L591" s="67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8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7" t="s">
        <v>8506</v>
      </c>
      <c r="L592" s="67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8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7" t="s">
        <v>8506</v>
      </c>
      <c r="L593" s="67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8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7" t="s">
        <v>8506</v>
      </c>
      <c r="L594" s="67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8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7" t="s">
        <v>8506</v>
      </c>
      <c r="L595" s="67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8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7" t="s">
        <v>8506</v>
      </c>
      <c r="L596" s="67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8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7" t="s">
        <v>8506</v>
      </c>
      <c r="L597" s="67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8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7" t="s">
        <v>8506</v>
      </c>
      <c r="L598" s="67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8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7" t="s">
        <v>8506</v>
      </c>
      <c r="L599" s="67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8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7" t="s">
        <v>8506</v>
      </c>
      <c r="L600" s="67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8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7" t="s">
        <v>8506</v>
      </c>
      <c r="L601" s="67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8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7" t="s">
        <v>8506</v>
      </c>
      <c r="L602" s="67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8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7" t="s">
        <v>8506</v>
      </c>
      <c r="L603" s="67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8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7" t="s">
        <v>8506</v>
      </c>
      <c r="L604" s="67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8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7" t="s">
        <v>8506</v>
      </c>
      <c r="L605" s="67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8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7" t="s">
        <v>8506</v>
      </c>
      <c r="L606" s="67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8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7" t="s">
        <v>8506</v>
      </c>
      <c r="L607" s="67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8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7" t="s">
        <v>8506</v>
      </c>
      <c r="L608" s="67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8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7" t="s">
        <v>8506</v>
      </c>
      <c r="L609" s="67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8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7" t="s">
        <v>8506</v>
      </c>
      <c r="L610" s="67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8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7" t="s">
        <v>8506</v>
      </c>
      <c r="L611" s="67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8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7" t="s">
        <v>8506</v>
      </c>
      <c r="L612" s="67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8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7" t="s">
        <v>8506</v>
      </c>
      <c r="L613" s="67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8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7" t="s">
        <v>8506</v>
      </c>
      <c r="L614" s="67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8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7" t="s">
        <v>8506</v>
      </c>
      <c r="L615" s="67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8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7" t="s">
        <v>8506</v>
      </c>
      <c r="L616" s="67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8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7" t="s">
        <v>8506</v>
      </c>
      <c r="L617" s="67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8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7" t="s">
        <v>8506</v>
      </c>
      <c r="L618" s="67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8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7" t="s">
        <v>8506</v>
      </c>
      <c r="L619" s="67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8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7" t="s">
        <v>8506</v>
      </c>
      <c r="L620" s="67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8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7" t="s">
        <v>8506</v>
      </c>
      <c r="L621" s="67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8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7" t="s">
        <v>8506</v>
      </c>
      <c r="L622" s="67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8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7" t="s">
        <v>8506</v>
      </c>
      <c r="L623" s="67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8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7" t="s">
        <v>8506</v>
      </c>
      <c r="L624" s="67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8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7" t="s">
        <v>8506</v>
      </c>
      <c r="L625" s="67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8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7" t="s">
        <v>8506</v>
      </c>
      <c r="L626" s="67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8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7" t="s">
        <v>8506</v>
      </c>
      <c r="L627" s="67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8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7" t="s">
        <v>8506</v>
      </c>
      <c r="L628" s="67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8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7" t="s">
        <v>8506</v>
      </c>
      <c r="L629" s="67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8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7" t="s">
        <v>8506</v>
      </c>
      <c r="L630" s="67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8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7" t="s">
        <v>8506</v>
      </c>
      <c r="L631" s="67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8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7" t="s">
        <v>8506</v>
      </c>
      <c r="L632" s="67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8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7" t="s">
        <v>8506</v>
      </c>
      <c r="L633" s="67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8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7" t="s">
        <v>8506</v>
      </c>
      <c r="L634" s="67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8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7" t="s">
        <v>8506</v>
      </c>
      <c r="L635" s="67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8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7" t="s">
        <v>8506</v>
      </c>
      <c r="L636" s="67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8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7" t="s">
        <v>8506</v>
      </c>
      <c r="L637" s="67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8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7" t="s">
        <v>8506</v>
      </c>
      <c r="L638" s="67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8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7" t="s">
        <v>8506</v>
      </c>
      <c r="L639" s="67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8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7" t="s">
        <v>8506</v>
      </c>
      <c r="L640" s="67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8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7" t="s">
        <v>8506</v>
      </c>
      <c r="L641" s="67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8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7" t="s">
        <v>8506</v>
      </c>
      <c r="L642" s="67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8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7" t="s">
        <v>8506</v>
      </c>
      <c r="L643" s="67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8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7" t="s">
        <v>8506</v>
      </c>
      <c r="L644" s="67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8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7" t="s">
        <v>8506</v>
      </c>
      <c r="L645" s="67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8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7" t="s">
        <v>8506</v>
      </c>
      <c r="L646" s="67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8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7" t="s">
        <v>8506</v>
      </c>
      <c r="L647" s="67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8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7" t="s">
        <v>8506</v>
      </c>
      <c r="L648" s="67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8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7" t="s">
        <v>8506</v>
      </c>
      <c r="L649" s="67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8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7" t="s">
        <v>8506</v>
      </c>
      <c r="L650" s="67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8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7" t="s">
        <v>8506</v>
      </c>
      <c r="L651" s="67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8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7" t="s">
        <v>8506</v>
      </c>
      <c r="L652" s="67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8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7" t="s">
        <v>8506</v>
      </c>
      <c r="L653" s="67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8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7" t="s">
        <v>8506</v>
      </c>
      <c r="L654" s="67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8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7" t="s">
        <v>8506</v>
      </c>
      <c r="L655" s="67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8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7" t="s">
        <v>8506</v>
      </c>
      <c r="L656" s="67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8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7" t="s">
        <v>8506</v>
      </c>
      <c r="L657" s="67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8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7" t="s">
        <v>8506</v>
      </c>
      <c r="L658" s="67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8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7" t="s">
        <v>8506</v>
      </c>
      <c r="L659" s="67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8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7" t="s">
        <v>8506</v>
      </c>
      <c r="L660" s="67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8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7" t="s">
        <v>8506</v>
      </c>
      <c r="L661" s="67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8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7" t="s">
        <v>8506</v>
      </c>
      <c r="L662" s="67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8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7" t="s">
        <v>8506</v>
      </c>
      <c r="L663" s="67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8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7" t="s">
        <v>8506</v>
      </c>
      <c r="L664" s="67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8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7" t="s">
        <v>8506</v>
      </c>
      <c r="L665" s="67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8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7" t="s">
        <v>8506</v>
      </c>
      <c r="L666" s="67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8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7" t="s">
        <v>8506</v>
      </c>
      <c r="L667" s="67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8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7" t="s">
        <v>8506</v>
      </c>
      <c r="L668" s="67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8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7" t="s">
        <v>8506</v>
      </c>
      <c r="L669" s="67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8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15" priority="1"/>
    <cfRule type="duplicateValues" dxfId="114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76"/>
  <sheetViews>
    <sheetView topLeftCell="E162" zoomScaleNormal="100" workbookViewId="0">
      <selection activeCell="P200" sqref="P200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9"/>
      <c r="D1" s="119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hidden="1" x14ac:dyDescent="0.25">
      <c r="A3" t="s">
        <v>9022</v>
      </c>
      <c r="B3" t="s">
        <v>9611</v>
      </c>
      <c r="C3" t="s">
        <v>7706</v>
      </c>
      <c r="D3" t="s">
        <v>0</v>
      </c>
      <c r="E3">
        <v>15559</v>
      </c>
      <c r="F3" t="s">
        <v>1750</v>
      </c>
      <c r="G3" t="s">
        <v>1751</v>
      </c>
      <c r="H3" s="2">
        <v>0</v>
      </c>
      <c r="I3" s="2">
        <v>0</v>
      </c>
      <c r="J3" s="2">
        <v>0</v>
      </c>
      <c r="K3" s="15">
        <v>94.07</v>
      </c>
      <c r="L3" s="2">
        <v>0</v>
      </c>
      <c r="M3" s="2">
        <v>0</v>
      </c>
      <c r="N3" s="2">
        <v>0</v>
      </c>
      <c r="O3" s="2">
        <v>12.229099999999999</v>
      </c>
      <c r="P3" s="2">
        <v>106.2991</v>
      </c>
      <c r="Q3" t="s">
        <v>7868</v>
      </c>
      <c r="R3" t="s">
        <v>8045</v>
      </c>
      <c r="S3" s="2">
        <v>0</v>
      </c>
      <c r="T3" s="2">
        <v>0</v>
      </c>
      <c r="U3" s="2"/>
    </row>
    <row r="4" spans="1:21" hidden="1" x14ac:dyDescent="0.25">
      <c r="A4" t="s">
        <v>9020</v>
      </c>
      <c r="B4" t="s">
        <v>9584</v>
      </c>
      <c r="C4" t="s">
        <v>7706</v>
      </c>
      <c r="D4" t="s">
        <v>0</v>
      </c>
      <c r="E4">
        <v>18795</v>
      </c>
      <c r="F4" t="s">
        <v>6961</v>
      </c>
      <c r="G4" t="s">
        <v>6962</v>
      </c>
      <c r="H4" s="2">
        <v>0</v>
      </c>
      <c r="I4" s="2">
        <v>0</v>
      </c>
      <c r="J4" s="2">
        <v>0</v>
      </c>
      <c r="K4" s="15">
        <v>63.5</v>
      </c>
      <c r="L4" s="2">
        <v>0</v>
      </c>
      <c r="M4" s="2">
        <v>0</v>
      </c>
      <c r="N4" s="2">
        <v>0</v>
      </c>
      <c r="O4" s="2">
        <v>8.2550000000000008</v>
      </c>
      <c r="P4" s="2">
        <v>71.754999999999995</v>
      </c>
      <c r="Q4" t="s">
        <v>7868</v>
      </c>
      <c r="R4" t="s">
        <v>8045</v>
      </c>
      <c r="S4" s="2">
        <v>0</v>
      </c>
      <c r="T4" s="2">
        <v>0</v>
      </c>
      <c r="U4" s="2"/>
    </row>
    <row r="5" spans="1:21" hidden="1" x14ac:dyDescent="0.25">
      <c r="A5" t="s">
        <v>9020</v>
      </c>
      <c r="B5" t="s">
        <v>9583</v>
      </c>
      <c r="C5" t="s">
        <v>7706</v>
      </c>
      <c r="D5" t="s">
        <v>0</v>
      </c>
      <c r="E5">
        <v>779</v>
      </c>
      <c r="F5" t="s">
        <v>5488</v>
      </c>
      <c r="G5" t="s">
        <v>5489</v>
      </c>
      <c r="H5" s="2">
        <v>0</v>
      </c>
      <c r="I5" s="2">
        <v>0</v>
      </c>
      <c r="J5" s="2">
        <v>0</v>
      </c>
      <c r="K5" s="15">
        <v>455.02</v>
      </c>
      <c r="L5" s="2">
        <v>0</v>
      </c>
      <c r="M5" s="2">
        <v>0</v>
      </c>
      <c r="N5" s="2">
        <v>0</v>
      </c>
      <c r="O5" s="2">
        <v>59.1526</v>
      </c>
      <c r="P5" s="2">
        <v>514.17259999999999</v>
      </c>
      <c r="Q5" t="s">
        <v>7868</v>
      </c>
      <c r="R5" t="s">
        <v>8045</v>
      </c>
      <c r="S5" s="2">
        <v>0</v>
      </c>
      <c r="T5" s="2">
        <v>0</v>
      </c>
      <c r="U5" s="2"/>
    </row>
    <row r="6" spans="1:21" hidden="1" x14ac:dyDescent="0.25">
      <c r="A6" t="s">
        <v>9020</v>
      </c>
      <c r="B6" t="s">
        <v>9566</v>
      </c>
      <c r="C6" t="s">
        <v>7706</v>
      </c>
      <c r="D6" t="s">
        <v>0</v>
      </c>
      <c r="E6">
        <v>682575</v>
      </c>
      <c r="F6" t="s">
        <v>2200</v>
      </c>
      <c r="G6" t="s">
        <v>2201</v>
      </c>
      <c r="H6" s="2">
        <v>0</v>
      </c>
      <c r="I6" s="2">
        <v>0</v>
      </c>
      <c r="J6" s="2">
        <v>0</v>
      </c>
      <c r="K6" s="15">
        <v>103.59</v>
      </c>
      <c r="L6" s="2">
        <v>0</v>
      </c>
      <c r="M6" s="2">
        <v>0</v>
      </c>
      <c r="N6" s="2">
        <v>0</v>
      </c>
      <c r="O6" s="2">
        <v>13.466700000000001</v>
      </c>
      <c r="P6" s="2">
        <v>117.05670000000001</v>
      </c>
      <c r="Q6" t="s">
        <v>7868</v>
      </c>
      <c r="R6" t="s">
        <v>8045</v>
      </c>
      <c r="S6" s="2">
        <v>0</v>
      </c>
      <c r="T6" s="2">
        <v>0</v>
      </c>
      <c r="U6" s="2"/>
    </row>
    <row r="7" spans="1:21" hidden="1" x14ac:dyDescent="0.25">
      <c r="A7" t="s">
        <v>9020</v>
      </c>
      <c r="B7" t="s">
        <v>9578</v>
      </c>
      <c r="C7" t="s">
        <v>7706</v>
      </c>
      <c r="D7" t="s">
        <v>0</v>
      </c>
      <c r="E7">
        <v>59361</v>
      </c>
      <c r="F7" t="s">
        <v>1459</v>
      </c>
      <c r="G7" t="s">
        <v>1460</v>
      </c>
      <c r="H7" s="2">
        <v>11.25</v>
      </c>
      <c r="I7" s="2">
        <v>0</v>
      </c>
      <c r="J7" s="2">
        <v>0</v>
      </c>
      <c r="K7" s="15">
        <v>136.08000000000001</v>
      </c>
      <c r="L7" s="2">
        <v>0</v>
      </c>
      <c r="M7" s="2">
        <v>0</v>
      </c>
      <c r="N7" s="2">
        <v>0</v>
      </c>
      <c r="O7" s="2">
        <v>17.690400000000004</v>
      </c>
      <c r="P7" s="2">
        <v>165.02040000000002</v>
      </c>
      <c r="Q7" t="s">
        <v>7868</v>
      </c>
      <c r="R7" t="s">
        <v>8045</v>
      </c>
      <c r="S7" s="2">
        <v>0</v>
      </c>
      <c r="T7" s="2">
        <v>0</v>
      </c>
      <c r="U7" s="2"/>
    </row>
    <row r="8" spans="1:21" hidden="1" x14ac:dyDescent="0.25">
      <c r="A8" t="s">
        <v>9020</v>
      </c>
      <c r="B8" t="s">
        <v>9573</v>
      </c>
      <c r="C8" t="s">
        <v>7706</v>
      </c>
      <c r="D8" t="s">
        <v>0</v>
      </c>
      <c r="E8">
        <v>4120490</v>
      </c>
      <c r="F8" t="s">
        <v>1506</v>
      </c>
      <c r="G8" t="s">
        <v>1507</v>
      </c>
      <c r="H8" s="2">
        <v>0</v>
      </c>
      <c r="I8" s="2">
        <v>0</v>
      </c>
      <c r="J8" s="2">
        <v>0</v>
      </c>
      <c r="K8" s="15">
        <v>75.650000000000006</v>
      </c>
      <c r="L8" s="2">
        <v>0</v>
      </c>
      <c r="M8" s="2">
        <v>0</v>
      </c>
      <c r="N8" s="2">
        <v>0</v>
      </c>
      <c r="O8" s="2">
        <v>9.8345000000000002</v>
      </c>
      <c r="P8" s="2">
        <v>85.484500000000011</v>
      </c>
      <c r="Q8" t="s">
        <v>7868</v>
      </c>
      <c r="R8" t="s">
        <v>8045</v>
      </c>
      <c r="S8" s="2">
        <v>0</v>
      </c>
      <c r="T8" s="2">
        <v>0</v>
      </c>
      <c r="U8" s="2"/>
    </row>
    <row r="9" spans="1:21" hidden="1" x14ac:dyDescent="0.25">
      <c r="A9" t="s">
        <v>9020</v>
      </c>
      <c r="B9" t="s">
        <v>9576</v>
      </c>
      <c r="C9" t="s">
        <v>7706</v>
      </c>
      <c r="D9" t="s">
        <v>0</v>
      </c>
      <c r="E9">
        <v>96004936</v>
      </c>
      <c r="F9" t="s">
        <v>3411</v>
      </c>
      <c r="G9" t="s">
        <v>3412</v>
      </c>
      <c r="H9" s="2">
        <v>0</v>
      </c>
      <c r="I9" s="2">
        <v>0</v>
      </c>
      <c r="J9" s="2">
        <v>0</v>
      </c>
      <c r="K9" s="15">
        <v>132.13999999999999</v>
      </c>
      <c r="L9" s="2">
        <v>0</v>
      </c>
      <c r="M9" s="2">
        <v>0</v>
      </c>
      <c r="N9" s="2">
        <v>0</v>
      </c>
      <c r="O9" s="2">
        <v>17.1782</v>
      </c>
      <c r="P9" s="2">
        <v>149.31819999999999</v>
      </c>
      <c r="Q9" t="s">
        <v>7868</v>
      </c>
      <c r="R9" t="s">
        <v>8045</v>
      </c>
      <c r="S9" s="2">
        <v>0</v>
      </c>
      <c r="T9" s="2">
        <v>0</v>
      </c>
      <c r="U9" s="2"/>
    </row>
    <row r="10" spans="1:21" hidden="1" x14ac:dyDescent="0.25">
      <c r="A10" t="s">
        <v>9020</v>
      </c>
      <c r="B10" t="s">
        <v>9568</v>
      </c>
      <c r="C10" t="s">
        <v>7706</v>
      </c>
      <c r="D10" t="s">
        <v>0</v>
      </c>
      <c r="E10">
        <v>1330</v>
      </c>
      <c r="F10" t="s">
        <v>9132</v>
      </c>
      <c r="G10" t="s">
        <v>9133</v>
      </c>
      <c r="H10" s="2">
        <v>0</v>
      </c>
      <c r="I10" s="2">
        <v>0</v>
      </c>
      <c r="J10" s="2">
        <v>0</v>
      </c>
      <c r="K10" s="15">
        <v>10.62</v>
      </c>
      <c r="L10" s="2">
        <v>0</v>
      </c>
      <c r="M10" s="2">
        <v>0</v>
      </c>
      <c r="N10" s="2">
        <v>0</v>
      </c>
      <c r="O10" s="2">
        <v>1.3806</v>
      </c>
      <c r="P10" s="2">
        <v>12.000599999999999</v>
      </c>
      <c r="Q10" t="s">
        <v>7868</v>
      </c>
      <c r="R10" t="s">
        <v>8045</v>
      </c>
      <c r="S10" s="2">
        <v>0</v>
      </c>
      <c r="T10" s="2">
        <v>0</v>
      </c>
      <c r="U10" s="2"/>
    </row>
    <row r="11" spans="1:21" hidden="1" x14ac:dyDescent="0.25">
      <c r="A11" t="s">
        <v>9020</v>
      </c>
      <c r="B11" t="s">
        <v>9550</v>
      </c>
      <c r="C11" t="s">
        <v>7706</v>
      </c>
      <c r="D11" t="s">
        <v>0</v>
      </c>
      <c r="E11">
        <v>196743</v>
      </c>
      <c r="F11" t="s">
        <v>1750</v>
      </c>
      <c r="G11" t="s">
        <v>1751</v>
      </c>
      <c r="H11" s="2">
        <v>0</v>
      </c>
      <c r="I11" s="2">
        <v>0</v>
      </c>
      <c r="J11" s="2">
        <v>0</v>
      </c>
      <c r="K11" s="15">
        <v>94.07</v>
      </c>
      <c r="L11" s="2">
        <v>0</v>
      </c>
      <c r="M11" s="2">
        <v>0</v>
      </c>
      <c r="N11" s="2">
        <v>0</v>
      </c>
      <c r="O11" s="2">
        <v>12.229099999999999</v>
      </c>
      <c r="P11" s="2">
        <v>106.2991</v>
      </c>
      <c r="Q11" t="s">
        <v>7868</v>
      </c>
      <c r="R11" t="s">
        <v>8045</v>
      </c>
      <c r="S11" s="2">
        <v>0</v>
      </c>
      <c r="T11" s="2">
        <v>0</v>
      </c>
      <c r="U11" s="2"/>
    </row>
    <row r="12" spans="1:21" hidden="1" x14ac:dyDescent="0.25">
      <c r="A12" t="s">
        <v>9020</v>
      </c>
      <c r="B12" t="s">
        <v>9582</v>
      </c>
      <c r="C12" t="s">
        <v>7706</v>
      </c>
      <c r="D12" t="s">
        <v>0</v>
      </c>
      <c r="E12">
        <v>4099748</v>
      </c>
      <c r="F12" t="s">
        <v>1506</v>
      </c>
      <c r="G12" t="s">
        <v>1507</v>
      </c>
      <c r="H12" s="2">
        <v>0</v>
      </c>
      <c r="I12" s="2">
        <v>0</v>
      </c>
      <c r="J12" s="2">
        <v>0</v>
      </c>
      <c r="K12" s="15">
        <v>79.08</v>
      </c>
      <c r="L12" s="2">
        <v>0</v>
      </c>
      <c r="M12" s="2">
        <v>0</v>
      </c>
      <c r="N12" s="2">
        <v>0</v>
      </c>
      <c r="O12" s="2">
        <v>10.2804</v>
      </c>
      <c r="P12" s="2">
        <v>89.360399999999998</v>
      </c>
      <c r="Q12" t="s">
        <v>7868</v>
      </c>
      <c r="R12" t="s">
        <v>8045</v>
      </c>
      <c r="S12" s="2">
        <v>0</v>
      </c>
      <c r="T12" s="2">
        <v>0</v>
      </c>
      <c r="U12" s="2"/>
    </row>
    <row r="13" spans="1:21" hidden="1" x14ac:dyDescent="0.25">
      <c r="A13" t="s">
        <v>9019</v>
      </c>
      <c r="B13" t="s">
        <v>9545</v>
      </c>
      <c r="C13" t="s">
        <v>7706</v>
      </c>
      <c r="D13" t="s">
        <v>0</v>
      </c>
      <c r="E13">
        <v>145677</v>
      </c>
      <c r="F13" t="s">
        <v>3411</v>
      </c>
      <c r="G13" t="s">
        <v>3412</v>
      </c>
      <c r="H13" s="2">
        <v>0</v>
      </c>
      <c r="I13" s="2">
        <v>0</v>
      </c>
      <c r="J13" s="2">
        <v>0</v>
      </c>
      <c r="K13" s="15">
        <v>142.34</v>
      </c>
      <c r="L13" s="2">
        <v>0</v>
      </c>
      <c r="M13" s="2">
        <v>0</v>
      </c>
      <c r="N13" s="2">
        <v>0</v>
      </c>
      <c r="O13" s="2">
        <v>18.504200000000001</v>
      </c>
      <c r="P13" s="2">
        <v>160.8442</v>
      </c>
      <c r="Q13" t="s">
        <v>7868</v>
      </c>
      <c r="R13" t="s">
        <v>8045</v>
      </c>
      <c r="S13" s="2">
        <v>0</v>
      </c>
      <c r="T13" s="2">
        <v>0</v>
      </c>
      <c r="U13" s="2"/>
    </row>
    <row r="14" spans="1:21" hidden="1" x14ac:dyDescent="0.25">
      <c r="A14" t="s">
        <v>9019</v>
      </c>
      <c r="B14" t="s">
        <v>9545</v>
      </c>
      <c r="C14" t="s">
        <v>7706</v>
      </c>
      <c r="D14" t="s">
        <v>0</v>
      </c>
      <c r="E14">
        <v>672798</v>
      </c>
      <c r="F14" t="s">
        <v>2200</v>
      </c>
      <c r="G14" t="s">
        <v>2201</v>
      </c>
      <c r="H14" s="2">
        <v>12.91</v>
      </c>
      <c r="I14" s="2">
        <v>0</v>
      </c>
      <c r="J14" s="2">
        <v>0</v>
      </c>
      <c r="K14" s="15">
        <v>113.95</v>
      </c>
      <c r="L14" s="2">
        <v>0</v>
      </c>
      <c r="M14" s="2">
        <v>0</v>
      </c>
      <c r="N14" s="2">
        <v>0</v>
      </c>
      <c r="O14" s="2">
        <v>14.813500000000001</v>
      </c>
      <c r="P14" s="2">
        <v>141.67349999999999</v>
      </c>
      <c r="Q14" t="s">
        <v>7868</v>
      </c>
      <c r="R14" t="s">
        <v>8045</v>
      </c>
      <c r="S14" s="2">
        <v>0</v>
      </c>
      <c r="T14" s="2">
        <v>0</v>
      </c>
      <c r="U14" s="2"/>
    </row>
    <row r="15" spans="1:21" hidden="1" x14ac:dyDescent="0.25">
      <c r="A15" t="s">
        <v>9018</v>
      </c>
      <c r="B15" t="s">
        <v>9528</v>
      </c>
      <c r="C15" t="s">
        <v>7706</v>
      </c>
      <c r="D15" t="s">
        <v>0</v>
      </c>
      <c r="E15">
        <v>26115</v>
      </c>
      <c r="F15" t="s">
        <v>1750</v>
      </c>
      <c r="G15" t="s">
        <v>1751</v>
      </c>
      <c r="H15" s="2">
        <v>0</v>
      </c>
      <c r="I15" s="2">
        <v>0</v>
      </c>
      <c r="J15" s="2">
        <v>0</v>
      </c>
      <c r="K15" s="15">
        <v>94.07</v>
      </c>
      <c r="L15" s="2">
        <v>0</v>
      </c>
      <c r="M15" s="2">
        <v>0</v>
      </c>
      <c r="N15" s="2">
        <v>0</v>
      </c>
      <c r="O15" s="2">
        <v>12.229099999999999</v>
      </c>
      <c r="P15" s="2">
        <v>106.2991</v>
      </c>
      <c r="Q15" t="s">
        <v>7868</v>
      </c>
      <c r="R15" t="s">
        <v>8045</v>
      </c>
      <c r="S15" s="2">
        <v>0</v>
      </c>
      <c r="T15" s="2">
        <v>0</v>
      </c>
      <c r="U15" s="2"/>
    </row>
    <row r="16" spans="1:21" hidden="1" x14ac:dyDescent="0.25">
      <c r="A16" t="s">
        <v>9018</v>
      </c>
      <c r="B16" t="s">
        <v>9528</v>
      </c>
      <c r="C16" t="s">
        <v>7706</v>
      </c>
      <c r="D16" t="s">
        <v>0</v>
      </c>
      <c r="E16">
        <v>96333</v>
      </c>
      <c r="F16" t="s">
        <v>1523</v>
      </c>
      <c r="G16" t="s">
        <v>1524</v>
      </c>
      <c r="H16" s="2">
        <v>0</v>
      </c>
      <c r="I16" s="2">
        <v>0</v>
      </c>
      <c r="J16" s="2">
        <v>0</v>
      </c>
      <c r="K16" s="15">
        <v>333.63</v>
      </c>
      <c r="L16" s="2">
        <v>0</v>
      </c>
      <c r="M16" s="2">
        <v>0</v>
      </c>
      <c r="N16" s="2">
        <v>0</v>
      </c>
      <c r="O16" s="2">
        <v>43.371900000000004</v>
      </c>
      <c r="P16" s="2">
        <v>377.00189999999998</v>
      </c>
      <c r="Q16" t="s">
        <v>7868</v>
      </c>
      <c r="R16" t="s">
        <v>8045</v>
      </c>
      <c r="S16" s="2">
        <v>0</v>
      </c>
      <c r="T16" s="2">
        <v>0</v>
      </c>
      <c r="U16" s="2"/>
    </row>
    <row r="17" spans="1:21" hidden="1" x14ac:dyDescent="0.25">
      <c r="A17" t="s">
        <v>9018</v>
      </c>
      <c r="B17" t="s">
        <v>9524</v>
      </c>
      <c r="C17" t="s">
        <v>7706</v>
      </c>
      <c r="D17" t="s">
        <v>0</v>
      </c>
      <c r="E17">
        <v>14867</v>
      </c>
      <c r="F17" t="s">
        <v>6961</v>
      </c>
      <c r="G17" t="s">
        <v>6962</v>
      </c>
      <c r="H17" s="2">
        <v>0</v>
      </c>
      <c r="I17" s="2">
        <v>0</v>
      </c>
      <c r="J17" s="2">
        <v>0</v>
      </c>
      <c r="K17" s="15">
        <v>30</v>
      </c>
      <c r="L17" s="2">
        <v>0</v>
      </c>
      <c r="M17" s="2">
        <v>0</v>
      </c>
      <c r="N17" s="2">
        <v>0</v>
      </c>
      <c r="O17" s="2">
        <v>3.9000000000000004</v>
      </c>
      <c r="P17" s="2">
        <v>33.9</v>
      </c>
      <c r="Q17" t="s">
        <v>7868</v>
      </c>
      <c r="R17" t="s">
        <v>8045</v>
      </c>
      <c r="S17" s="2">
        <v>0</v>
      </c>
      <c r="T17" s="2">
        <v>0</v>
      </c>
      <c r="U17" s="2"/>
    </row>
    <row r="18" spans="1:21" hidden="1" x14ac:dyDescent="0.25">
      <c r="A18" t="s">
        <v>9018</v>
      </c>
      <c r="B18" t="s">
        <v>9538</v>
      </c>
      <c r="C18" t="s">
        <v>7706</v>
      </c>
      <c r="D18" t="s">
        <v>0</v>
      </c>
      <c r="E18">
        <v>595</v>
      </c>
      <c r="F18" t="s">
        <v>5488</v>
      </c>
      <c r="G18" t="s">
        <v>5489</v>
      </c>
      <c r="H18" s="2">
        <v>0</v>
      </c>
      <c r="I18" s="2">
        <v>0</v>
      </c>
      <c r="J18" s="2">
        <v>0</v>
      </c>
      <c r="K18" s="15">
        <v>508</v>
      </c>
      <c r="L18" s="2">
        <v>0</v>
      </c>
      <c r="M18" s="2">
        <v>0</v>
      </c>
      <c r="N18" s="2">
        <v>0</v>
      </c>
      <c r="O18" s="2">
        <v>66.040000000000006</v>
      </c>
      <c r="P18" s="2">
        <v>574.04</v>
      </c>
      <c r="Q18" t="s">
        <v>7868</v>
      </c>
      <c r="R18" t="s">
        <v>8045</v>
      </c>
      <c r="S18" s="2">
        <v>0</v>
      </c>
      <c r="T18" s="2">
        <v>0</v>
      </c>
      <c r="U18" s="2"/>
    </row>
    <row r="19" spans="1:21" hidden="1" x14ac:dyDescent="0.25">
      <c r="A19" t="s">
        <v>9017</v>
      </c>
      <c r="B19" t="s">
        <v>9070</v>
      </c>
      <c r="C19" t="s">
        <v>7706</v>
      </c>
      <c r="D19" t="s">
        <v>0</v>
      </c>
      <c r="E19">
        <v>14589</v>
      </c>
      <c r="F19" t="s">
        <v>1750</v>
      </c>
      <c r="G19" t="s">
        <v>1751</v>
      </c>
      <c r="H19" s="2">
        <v>0</v>
      </c>
      <c r="I19" s="2">
        <v>0</v>
      </c>
      <c r="J19" s="2">
        <v>0</v>
      </c>
      <c r="K19" s="15">
        <v>94.07</v>
      </c>
      <c r="L19" s="2">
        <v>0</v>
      </c>
      <c r="M19" s="2">
        <v>0</v>
      </c>
      <c r="N19" s="2">
        <v>0</v>
      </c>
      <c r="O19" s="2">
        <v>12.229099999999999</v>
      </c>
      <c r="P19" s="2">
        <v>106.2991</v>
      </c>
      <c r="Q19" t="s">
        <v>7868</v>
      </c>
      <c r="R19" t="s">
        <v>8045</v>
      </c>
      <c r="S19" s="2">
        <v>0</v>
      </c>
      <c r="T19" s="2">
        <v>0</v>
      </c>
      <c r="U19" s="2"/>
    </row>
    <row r="20" spans="1:21" hidden="1" x14ac:dyDescent="0.25">
      <c r="A20" t="s">
        <v>9017</v>
      </c>
      <c r="B20" t="s">
        <v>9510</v>
      </c>
      <c r="C20" t="s">
        <v>7706</v>
      </c>
      <c r="D20" t="s">
        <v>0</v>
      </c>
      <c r="E20">
        <v>62111</v>
      </c>
      <c r="F20" t="s">
        <v>6223</v>
      </c>
      <c r="G20" t="s">
        <v>6224</v>
      </c>
      <c r="H20" s="2">
        <v>3</v>
      </c>
      <c r="I20" s="2">
        <v>0</v>
      </c>
      <c r="J20" s="2">
        <v>0</v>
      </c>
      <c r="K20" s="15">
        <v>30.08</v>
      </c>
      <c r="L20" s="2">
        <v>0</v>
      </c>
      <c r="M20" s="2">
        <v>0</v>
      </c>
      <c r="N20" s="2">
        <v>0</v>
      </c>
      <c r="O20" s="2">
        <v>3.9104000000000001</v>
      </c>
      <c r="P20" s="2">
        <v>36.990400000000001</v>
      </c>
      <c r="Q20" t="s">
        <v>7868</v>
      </c>
      <c r="R20" t="s">
        <v>8045</v>
      </c>
      <c r="S20" s="2">
        <v>0</v>
      </c>
      <c r="T20" s="2">
        <v>0</v>
      </c>
      <c r="U20" s="2"/>
    </row>
    <row r="21" spans="1:21" hidden="1" x14ac:dyDescent="0.25">
      <c r="A21" t="s">
        <v>9017</v>
      </c>
      <c r="B21" t="s">
        <v>9507</v>
      </c>
      <c r="C21" t="s">
        <v>7706</v>
      </c>
      <c r="D21" t="s">
        <v>0</v>
      </c>
      <c r="E21">
        <v>653799</v>
      </c>
      <c r="F21" t="s">
        <v>2200</v>
      </c>
      <c r="G21" t="s">
        <v>2201</v>
      </c>
      <c r="H21" s="2">
        <v>22.9</v>
      </c>
      <c r="I21" s="2">
        <v>0</v>
      </c>
      <c r="J21" s="2">
        <v>0</v>
      </c>
      <c r="K21" s="15">
        <v>112.08</v>
      </c>
      <c r="L21" s="2">
        <v>0</v>
      </c>
      <c r="M21" s="2">
        <v>0</v>
      </c>
      <c r="N21" s="2">
        <v>0</v>
      </c>
      <c r="O21" s="2">
        <v>14.570400000000001</v>
      </c>
      <c r="P21" s="2">
        <v>149.5504</v>
      </c>
      <c r="Q21" t="s">
        <v>7868</v>
      </c>
      <c r="R21" t="s">
        <v>8045</v>
      </c>
      <c r="S21" s="2">
        <v>0</v>
      </c>
      <c r="T21" s="2">
        <v>0</v>
      </c>
      <c r="U21" s="2"/>
    </row>
    <row r="22" spans="1:21" hidden="1" x14ac:dyDescent="0.25">
      <c r="A22" t="s">
        <v>9017</v>
      </c>
      <c r="B22" t="s">
        <v>9506</v>
      </c>
      <c r="C22" t="s">
        <v>7706</v>
      </c>
      <c r="D22" t="s">
        <v>0</v>
      </c>
      <c r="E22">
        <v>95191</v>
      </c>
      <c r="F22" t="s">
        <v>3490</v>
      </c>
      <c r="G22" t="s">
        <v>3491</v>
      </c>
      <c r="H22" s="2">
        <v>0</v>
      </c>
      <c r="I22" s="2">
        <v>0</v>
      </c>
      <c r="J22" s="2">
        <v>0</v>
      </c>
      <c r="K22" s="15">
        <v>91.69</v>
      </c>
      <c r="L22" s="2">
        <v>0</v>
      </c>
      <c r="M22" s="2">
        <v>0</v>
      </c>
      <c r="N22" s="2">
        <v>0</v>
      </c>
      <c r="O22" s="2">
        <v>11.919700000000001</v>
      </c>
      <c r="P22" s="2">
        <v>103.6097</v>
      </c>
      <c r="Q22" t="s">
        <v>7868</v>
      </c>
      <c r="R22" t="s">
        <v>8045</v>
      </c>
      <c r="S22" s="2">
        <v>0</v>
      </c>
      <c r="T22" s="2">
        <v>0</v>
      </c>
      <c r="U22" s="2"/>
    </row>
    <row r="23" spans="1:21" hidden="1" x14ac:dyDescent="0.25">
      <c r="A23" t="s">
        <v>9017</v>
      </c>
      <c r="B23" t="s">
        <v>9496</v>
      </c>
      <c r="C23" t="s">
        <v>7706</v>
      </c>
      <c r="D23" t="s">
        <v>0</v>
      </c>
      <c r="E23">
        <v>9371</v>
      </c>
      <c r="F23" t="s">
        <v>9085</v>
      </c>
      <c r="G23" t="s">
        <v>9478</v>
      </c>
      <c r="H23" s="2">
        <v>0</v>
      </c>
      <c r="I23" s="2">
        <v>0</v>
      </c>
      <c r="J23" s="2">
        <v>0</v>
      </c>
      <c r="K23" s="15">
        <v>70</v>
      </c>
      <c r="L23" s="2">
        <v>0</v>
      </c>
      <c r="M23" s="2">
        <v>0</v>
      </c>
      <c r="N23" s="2">
        <v>0</v>
      </c>
      <c r="O23" s="2">
        <v>9.1</v>
      </c>
      <c r="P23" s="2">
        <v>79.099999999999994</v>
      </c>
      <c r="Q23" t="s">
        <v>7868</v>
      </c>
      <c r="R23" t="s">
        <v>8045</v>
      </c>
      <c r="S23" s="2">
        <v>0</v>
      </c>
      <c r="T23" s="2">
        <v>0</v>
      </c>
      <c r="U23" s="2"/>
    </row>
    <row r="24" spans="1:21" hidden="1" x14ac:dyDescent="0.25">
      <c r="A24" t="s">
        <v>9017</v>
      </c>
      <c r="B24" t="s">
        <v>9485</v>
      </c>
      <c r="C24" t="s">
        <v>7706</v>
      </c>
      <c r="D24" t="s">
        <v>0</v>
      </c>
      <c r="E24">
        <v>8081</v>
      </c>
      <c r="F24" t="s">
        <v>9085</v>
      </c>
      <c r="G24" t="s">
        <v>9478</v>
      </c>
      <c r="H24" s="2">
        <v>0</v>
      </c>
      <c r="I24" s="2">
        <v>0</v>
      </c>
      <c r="J24" s="2">
        <v>0</v>
      </c>
      <c r="K24" s="15">
        <v>70</v>
      </c>
      <c r="L24" s="2">
        <v>0</v>
      </c>
      <c r="M24" s="2">
        <v>0</v>
      </c>
      <c r="N24" s="2">
        <v>0</v>
      </c>
      <c r="O24" s="2">
        <v>9.1</v>
      </c>
      <c r="P24" s="2">
        <v>79.099999999999994</v>
      </c>
      <c r="Q24" t="s">
        <v>7868</v>
      </c>
      <c r="R24" t="s">
        <v>8045</v>
      </c>
      <c r="S24" s="2">
        <v>0</v>
      </c>
      <c r="T24" s="2">
        <v>0</v>
      </c>
      <c r="U24" s="2"/>
    </row>
    <row r="25" spans="1:21" hidden="1" x14ac:dyDescent="0.25">
      <c r="A25" t="s">
        <v>8489</v>
      </c>
      <c r="B25" t="s">
        <v>9493</v>
      </c>
      <c r="C25" t="s">
        <v>7706</v>
      </c>
      <c r="D25" t="s">
        <v>0</v>
      </c>
      <c r="E25">
        <v>2014</v>
      </c>
      <c r="F25" t="s">
        <v>6527</v>
      </c>
      <c r="G25" t="s">
        <v>6528</v>
      </c>
      <c r="H25" s="2">
        <v>0</v>
      </c>
      <c r="I25" s="2">
        <v>0</v>
      </c>
      <c r="J25" s="2">
        <v>0</v>
      </c>
      <c r="K25" s="15">
        <v>8.68</v>
      </c>
      <c r="L25" s="2">
        <v>0</v>
      </c>
      <c r="M25" s="2">
        <v>0</v>
      </c>
      <c r="N25" s="2">
        <v>0</v>
      </c>
      <c r="O25" s="2">
        <v>1.1284000000000001</v>
      </c>
      <c r="P25" s="2">
        <v>9.8083999999999989</v>
      </c>
      <c r="Q25" t="s">
        <v>7868</v>
      </c>
      <c r="R25" t="s">
        <v>8045</v>
      </c>
      <c r="S25" s="2">
        <v>0</v>
      </c>
      <c r="T25" s="2">
        <v>0</v>
      </c>
      <c r="U25" s="2"/>
    </row>
    <row r="26" spans="1:21" hidden="1" x14ac:dyDescent="0.25">
      <c r="A26" t="s">
        <v>8489</v>
      </c>
      <c r="B26" t="s">
        <v>9493</v>
      </c>
      <c r="C26" t="s">
        <v>7706</v>
      </c>
      <c r="D26" t="s">
        <v>0</v>
      </c>
      <c r="E26">
        <v>189</v>
      </c>
      <c r="F26" t="s">
        <v>9482</v>
      </c>
      <c r="G26" t="s">
        <v>9483</v>
      </c>
      <c r="H26" s="2">
        <v>0</v>
      </c>
      <c r="I26" s="2">
        <v>0</v>
      </c>
      <c r="J26" s="2">
        <v>0</v>
      </c>
      <c r="K26" s="15">
        <v>21.23</v>
      </c>
      <c r="L26" s="2">
        <v>0</v>
      </c>
      <c r="M26" s="2">
        <v>0</v>
      </c>
      <c r="N26" s="2">
        <v>0</v>
      </c>
      <c r="O26" s="2">
        <v>2.7599</v>
      </c>
      <c r="P26" s="2">
        <v>23.989899999999999</v>
      </c>
      <c r="Q26" t="s">
        <v>7868</v>
      </c>
      <c r="R26" t="s">
        <v>8045</v>
      </c>
      <c r="S26" s="2">
        <v>0</v>
      </c>
      <c r="T26" s="2">
        <v>0</v>
      </c>
      <c r="U26" s="2"/>
    </row>
    <row r="27" spans="1:21" hidden="1" x14ac:dyDescent="0.25">
      <c r="A27" t="s">
        <v>8489</v>
      </c>
      <c r="B27" t="s">
        <v>9501</v>
      </c>
      <c r="C27" t="s">
        <v>7706</v>
      </c>
      <c r="D27" t="s">
        <v>0</v>
      </c>
      <c r="E27">
        <v>21056586</v>
      </c>
      <c r="F27" t="s">
        <v>2226</v>
      </c>
      <c r="G27" t="s">
        <v>2227</v>
      </c>
      <c r="H27" s="2">
        <v>0</v>
      </c>
      <c r="I27" s="2">
        <v>0</v>
      </c>
      <c r="J27" s="2">
        <v>0</v>
      </c>
      <c r="K27" s="15">
        <v>255.76</v>
      </c>
      <c r="L27" s="2">
        <v>0</v>
      </c>
      <c r="M27" s="2">
        <v>0</v>
      </c>
      <c r="N27" s="2">
        <v>0</v>
      </c>
      <c r="O27" s="2">
        <v>33.248800000000003</v>
      </c>
      <c r="P27" s="2">
        <v>289.00880000000001</v>
      </c>
      <c r="Q27" t="s">
        <v>7868</v>
      </c>
      <c r="R27" t="s">
        <v>8045</v>
      </c>
      <c r="S27" s="2">
        <v>0</v>
      </c>
      <c r="T27" s="2">
        <v>0</v>
      </c>
      <c r="U27" s="2"/>
    </row>
    <row r="28" spans="1:21" hidden="1" x14ac:dyDescent="0.25">
      <c r="A28" t="s">
        <v>8489</v>
      </c>
      <c r="B28" t="s">
        <v>9457</v>
      </c>
      <c r="C28" t="s">
        <v>7706</v>
      </c>
      <c r="D28" t="s">
        <v>0</v>
      </c>
      <c r="E28">
        <v>80644</v>
      </c>
      <c r="F28" t="s">
        <v>1810</v>
      </c>
      <c r="G28" t="s">
        <v>1811</v>
      </c>
      <c r="H28" s="2">
        <v>0</v>
      </c>
      <c r="I28" s="2">
        <v>0</v>
      </c>
      <c r="J28" s="2">
        <v>0</v>
      </c>
      <c r="K28" s="15">
        <v>13.37</v>
      </c>
      <c r="L28" s="2">
        <v>0</v>
      </c>
      <c r="M28" s="2">
        <v>0</v>
      </c>
      <c r="N28" s="2">
        <v>0</v>
      </c>
      <c r="O28" s="2">
        <v>1.7381</v>
      </c>
      <c r="P28" s="2">
        <v>15.108099999999999</v>
      </c>
      <c r="Q28" t="s">
        <v>7868</v>
      </c>
      <c r="R28" t="s">
        <v>8045</v>
      </c>
      <c r="S28" s="2">
        <v>0</v>
      </c>
      <c r="T28" s="2">
        <v>0</v>
      </c>
      <c r="U28" s="2"/>
    </row>
    <row r="29" spans="1:21" hidden="1" x14ac:dyDescent="0.25">
      <c r="A29" t="s">
        <v>8489</v>
      </c>
      <c r="B29" t="s">
        <v>9459</v>
      </c>
      <c r="C29" t="s">
        <v>7706</v>
      </c>
      <c r="D29" t="s">
        <v>0</v>
      </c>
      <c r="E29">
        <v>249189</v>
      </c>
      <c r="F29" t="s">
        <v>2124</v>
      </c>
      <c r="G29" t="s">
        <v>2125</v>
      </c>
      <c r="H29" s="2">
        <v>0</v>
      </c>
      <c r="I29" s="2">
        <v>0</v>
      </c>
      <c r="J29" s="2">
        <v>0</v>
      </c>
      <c r="K29" s="15">
        <v>41.51</v>
      </c>
      <c r="L29" s="2">
        <v>0</v>
      </c>
      <c r="M29" s="2">
        <v>0</v>
      </c>
      <c r="N29" s="2">
        <v>0</v>
      </c>
      <c r="O29" s="2">
        <v>5.3963000000000001</v>
      </c>
      <c r="P29" s="2">
        <v>46.906300000000002</v>
      </c>
      <c r="Q29" t="s">
        <v>7868</v>
      </c>
      <c r="R29" t="s">
        <v>8045</v>
      </c>
      <c r="S29" s="2">
        <v>0</v>
      </c>
      <c r="T29" s="2">
        <v>0</v>
      </c>
      <c r="U29" s="2"/>
    </row>
    <row r="30" spans="1:21" hidden="1" x14ac:dyDescent="0.25">
      <c r="A30" t="s">
        <v>8489</v>
      </c>
      <c r="B30" t="s">
        <v>9459</v>
      </c>
      <c r="C30" t="s">
        <v>7706</v>
      </c>
      <c r="D30" t="s">
        <v>0</v>
      </c>
      <c r="E30">
        <v>249188</v>
      </c>
      <c r="F30" t="s">
        <v>2124</v>
      </c>
      <c r="G30" t="s">
        <v>2125</v>
      </c>
      <c r="H30" s="2">
        <v>0</v>
      </c>
      <c r="I30" s="2">
        <v>0</v>
      </c>
      <c r="J30" s="2">
        <v>0</v>
      </c>
      <c r="K30" s="15">
        <v>77.84</v>
      </c>
      <c r="L30" s="2">
        <v>0</v>
      </c>
      <c r="M30" s="2">
        <v>0</v>
      </c>
      <c r="N30" s="2">
        <v>0</v>
      </c>
      <c r="O30" s="2">
        <v>10.119200000000001</v>
      </c>
      <c r="P30" s="2">
        <v>87.95920000000001</v>
      </c>
      <c r="Q30" t="s">
        <v>7868</v>
      </c>
      <c r="R30" t="s">
        <v>8045</v>
      </c>
      <c r="S30" s="2">
        <v>0</v>
      </c>
      <c r="T30" s="2">
        <v>0</v>
      </c>
      <c r="U30" s="2"/>
    </row>
    <row r="31" spans="1:21" hidden="1" x14ac:dyDescent="0.25">
      <c r="A31" t="s">
        <v>8489</v>
      </c>
      <c r="B31" t="s">
        <v>9465</v>
      </c>
      <c r="C31" t="s">
        <v>7706</v>
      </c>
      <c r="D31" t="s">
        <v>0</v>
      </c>
      <c r="E31">
        <v>5547880</v>
      </c>
      <c r="F31" t="s">
        <v>1796</v>
      </c>
      <c r="G31" t="s">
        <v>1797</v>
      </c>
      <c r="H31" s="2">
        <v>0</v>
      </c>
      <c r="I31" s="2">
        <v>0</v>
      </c>
      <c r="J31" s="2">
        <v>0</v>
      </c>
      <c r="K31" s="15">
        <v>0.7</v>
      </c>
      <c r="L31" s="2">
        <v>0</v>
      </c>
      <c r="M31" s="2">
        <v>0</v>
      </c>
      <c r="N31" s="2">
        <v>0</v>
      </c>
      <c r="O31" s="2">
        <v>9.0999999999999998E-2</v>
      </c>
      <c r="P31" s="2">
        <v>0.79099999999999993</v>
      </c>
      <c r="Q31" t="s">
        <v>7868</v>
      </c>
      <c r="R31" t="s">
        <v>8045</v>
      </c>
      <c r="S31" s="2">
        <v>0</v>
      </c>
      <c r="T31" s="2">
        <v>0</v>
      </c>
      <c r="U31" s="2"/>
    </row>
    <row r="32" spans="1:21" hidden="1" x14ac:dyDescent="0.25">
      <c r="A32" t="s">
        <v>8489</v>
      </c>
      <c r="B32" t="s">
        <v>9465</v>
      </c>
      <c r="C32" t="s">
        <v>7706</v>
      </c>
      <c r="D32" t="s">
        <v>0</v>
      </c>
      <c r="E32">
        <v>5546436</v>
      </c>
      <c r="F32" t="s">
        <v>1796</v>
      </c>
      <c r="G32" t="s">
        <v>1797</v>
      </c>
      <c r="H32" s="2">
        <v>0</v>
      </c>
      <c r="I32" s="2">
        <v>0</v>
      </c>
      <c r="J32" s="2">
        <v>0</v>
      </c>
      <c r="K32" s="15">
        <v>0.7</v>
      </c>
      <c r="L32" s="2">
        <v>0</v>
      </c>
      <c r="M32" s="2">
        <v>0</v>
      </c>
      <c r="N32" s="2">
        <v>0</v>
      </c>
      <c r="O32" s="2">
        <v>9.0999999999999998E-2</v>
      </c>
      <c r="P32" s="2">
        <v>0.79099999999999993</v>
      </c>
      <c r="Q32" t="s">
        <v>7868</v>
      </c>
      <c r="R32" t="s">
        <v>8045</v>
      </c>
      <c r="S32" s="2">
        <v>0</v>
      </c>
      <c r="T32" s="2">
        <v>0</v>
      </c>
      <c r="U32" s="2"/>
    </row>
    <row r="33" spans="1:21" hidden="1" x14ac:dyDescent="0.25">
      <c r="A33" t="s">
        <v>8489</v>
      </c>
      <c r="B33" t="s">
        <v>9465</v>
      </c>
      <c r="C33" t="s">
        <v>7706</v>
      </c>
      <c r="D33" t="s">
        <v>0</v>
      </c>
      <c r="E33">
        <v>5546441</v>
      </c>
      <c r="F33" t="s">
        <v>1796</v>
      </c>
      <c r="G33" t="s">
        <v>1797</v>
      </c>
      <c r="H33" s="2">
        <v>0</v>
      </c>
      <c r="I33" s="2">
        <v>0</v>
      </c>
      <c r="J33" s="2">
        <v>0</v>
      </c>
      <c r="K33" s="15">
        <v>0.7</v>
      </c>
      <c r="L33" s="2">
        <v>0</v>
      </c>
      <c r="M33" s="2">
        <v>0</v>
      </c>
      <c r="N33" s="2">
        <v>0</v>
      </c>
      <c r="O33" s="2">
        <v>9.0999999999999998E-2</v>
      </c>
      <c r="P33" s="2">
        <v>0.79099999999999993</v>
      </c>
      <c r="Q33" t="s">
        <v>7868</v>
      </c>
      <c r="R33" t="s">
        <v>8045</v>
      </c>
      <c r="S33" s="2">
        <v>0</v>
      </c>
      <c r="T33" s="2">
        <v>0</v>
      </c>
      <c r="U33" s="2"/>
    </row>
    <row r="34" spans="1:21" hidden="1" x14ac:dyDescent="0.25">
      <c r="A34" t="s">
        <v>8489</v>
      </c>
      <c r="B34" t="s">
        <v>9469</v>
      </c>
      <c r="C34" t="s">
        <v>7706</v>
      </c>
      <c r="D34" t="s">
        <v>0</v>
      </c>
      <c r="E34">
        <v>5537773</v>
      </c>
      <c r="F34" t="s">
        <v>1796</v>
      </c>
      <c r="G34" t="s">
        <v>1797</v>
      </c>
      <c r="H34" s="2">
        <v>0</v>
      </c>
      <c r="I34" s="2">
        <v>0</v>
      </c>
      <c r="J34" s="2">
        <v>0</v>
      </c>
      <c r="K34" s="15">
        <v>4</v>
      </c>
      <c r="L34" s="2">
        <v>0</v>
      </c>
      <c r="M34" s="2">
        <v>0</v>
      </c>
      <c r="N34" s="2">
        <v>0</v>
      </c>
      <c r="O34" s="2">
        <v>0.52</v>
      </c>
      <c r="P34" s="2">
        <v>4.5199999999999996</v>
      </c>
      <c r="Q34" t="s">
        <v>7868</v>
      </c>
      <c r="R34" t="s">
        <v>8045</v>
      </c>
      <c r="S34" s="2">
        <v>0</v>
      </c>
      <c r="T34" s="2">
        <v>0</v>
      </c>
      <c r="U34" s="2"/>
    </row>
    <row r="35" spans="1:21" hidden="1" x14ac:dyDescent="0.25">
      <c r="A35" t="s">
        <v>8489</v>
      </c>
      <c r="B35" t="s">
        <v>9469</v>
      </c>
      <c r="C35" t="s">
        <v>7706</v>
      </c>
      <c r="D35" t="s">
        <v>0</v>
      </c>
      <c r="E35">
        <v>32003463</v>
      </c>
      <c r="F35" t="s">
        <v>3436</v>
      </c>
      <c r="G35" t="s">
        <v>3437</v>
      </c>
      <c r="H35" s="2">
        <v>0</v>
      </c>
      <c r="I35" s="2">
        <v>0</v>
      </c>
      <c r="J35" s="2">
        <v>0</v>
      </c>
      <c r="K35" s="15">
        <v>112.08</v>
      </c>
      <c r="L35" s="2">
        <v>0</v>
      </c>
      <c r="M35" s="2">
        <v>0</v>
      </c>
      <c r="N35" s="2">
        <v>0</v>
      </c>
      <c r="O35" s="2">
        <v>14.570400000000001</v>
      </c>
      <c r="P35" s="2">
        <v>126.6504</v>
      </c>
      <c r="Q35" t="s">
        <v>7868</v>
      </c>
      <c r="R35" t="s">
        <v>8045</v>
      </c>
      <c r="S35" s="2">
        <v>0</v>
      </c>
      <c r="T35" s="2">
        <v>0</v>
      </c>
      <c r="U35" s="2"/>
    </row>
    <row r="36" spans="1:21" hidden="1" x14ac:dyDescent="0.25">
      <c r="A36" t="s">
        <v>8489</v>
      </c>
      <c r="B36" t="s">
        <v>9054</v>
      </c>
      <c r="C36" t="s">
        <v>7706</v>
      </c>
      <c r="D36" t="s">
        <v>0</v>
      </c>
      <c r="E36">
        <v>5536409</v>
      </c>
      <c r="F36" t="s">
        <v>1796</v>
      </c>
      <c r="G36" t="s">
        <v>1797</v>
      </c>
      <c r="H36" s="2">
        <v>0</v>
      </c>
      <c r="I36" s="2">
        <v>0</v>
      </c>
      <c r="J36" s="2">
        <v>0</v>
      </c>
      <c r="K36" s="15">
        <v>0.7</v>
      </c>
      <c r="L36" s="2">
        <v>0</v>
      </c>
      <c r="M36" s="2">
        <v>0</v>
      </c>
      <c r="N36" s="2">
        <v>0</v>
      </c>
      <c r="O36" s="2">
        <v>9.0999999999999998E-2</v>
      </c>
      <c r="P36" s="2">
        <v>0.79099999999999993</v>
      </c>
      <c r="Q36" t="s">
        <v>7868</v>
      </c>
      <c r="R36" t="s">
        <v>8045</v>
      </c>
      <c r="S36" s="2">
        <v>0</v>
      </c>
      <c r="T36" s="2">
        <v>0</v>
      </c>
      <c r="U36" s="2"/>
    </row>
    <row r="37" spans="1:21" hidden="1" x14ac:dyDescent="0.25">
      <c r="A37" t="s">
        <v>8489</v>
      </c>
      <c r="B37" t="s">
        <v>9055</v>
      </c>
      <c r="C37" t="s">
        <v>7706</v>
      </c>
      <c r="D37" t="s">
        <v>0</v>
      </c>
      <c r="E37">
        <v>5536421</v>
      </c>
      <c r="F37" t="s">
        <v>1796</v>
      </c>
      <c r="G37" t="s">
        <v>1797</v>
      </c>
      <c r="H37" s="2">
        <v>0</v>
      </c>
      <c r="I37" s="2">
        <v>0</v>
      </c>
      <c r="J37" s="2">
        <v>0</v>
      </c>
      <c r="K37" s="15">
        <v>0.7</v>
      </c>
      <c r="L37" s="2">
        <v>0</v>
      </c>
      <c r="M37" s="2">
        <v>0</v>
      </c>
      <c r="N37" s="2">
        <v>0</v>
      </c>
      <c r="O37" s="2">
        <v>9.0999999999999998E-2</v>
      </c>
      <c r="P37" s="2">
        <v>0.79099999999999993</v>
      </c>
      <c r="Q37" t="s">
        <v>7868</v>
      </c>
      <c r="R37" t="s">
        <v>8045</v>
      </c>
      <c r="S37" s="2">
        <v>0</v>
      </c>
      <c r="T37" s="2">
        <v>0</v>
      </c>
      <c r="U37" s="2"/>
    </row>
    <row r="38" spans="1:21" hidden="1" x14ac:dyDescent="0.25">
      <c r="A38" t="s">
        <v>8489</v>
      </c>
      <c r="B38" t="s">
        <v>9055</v>
      </c>
      <c r="C38" t="s">
        <v>7706</v>
      </c>
      <c r="D38" t="s">
        <v>0</v>
      </c>
      <c r="E38">
        <v>5535247</v>
      </c>
      <c r="F38" t="s">
        <v>1796</v>
      </c>
      <c r="G38" t="s">
        <v>1797</v>
      </c>
      <c r="H38" s="2">
        <v>0</v>
      </c>
      <c r="I38" s="2">
        <v>0</v>
      </c>
      <c r="J38" s="2">
        <v>0</v>
      </c>
      <c r="K38" s="15">
        <v>0.7</v>
      </c>
      <c r="L38" s="2">
        <v>0</v>
      </c>
      <c r="M38" s="2">
        <v>0</v>
      </c>
      <c r="N38" s="2">
        <v>0</v>
      </c>
      <c r="O38" s="2">
        <v>9.0999999999999998E-2</v>
      </c>
      <c r="P38" s="2">
        <v>0.79099999999999993</v>
      </c>
      <c r="Q38" t="s">
        <v>7868</v>
      </c>
      <c r="R38" t="s">
        <v>8045</v>
      </c>
      <c r="S38" s="2">
        <v>0</v>
      </c>
      <c r="T38" s="2">
        <v>0</v>
      </c>
      <c r="U38" s="2"/>
    </row>
    <row r="39" spans="1:21" hidden="1" x14ac:dyDescent="0.25">
      <c r="A39" t="s">
        <v>8489</v>
      </c>
      <c r="B39" t="s">
        <v>9055</v>
      </c>
      <c r="C39" t="s">
        <v>7706</v>
      </c>
      <c r="D39" t="s">
        <v>0</v>
      </c>
      <c r="E39">
        <v>5535248</v>
      </c>
      <c r="F39" t="s">
        <v>1796</v>
      </c>
      <c r="G39" t="s">
        <v>1797</v>
      </c>
      <c r="H39" s="2">
        <v>0</v>
      </c>
      <c r="I39" s="2">
        <v>0</v>
      </c>
      <c r="J39" s="2">
        <v>0</v>
      </c>
      <c r="K39" s="15">
        <v>0.7</v>
      </c>
      <c r="L39" s="2">
        <v>0</v>
      </c>
      <c r="M39" s="2">
        <v>0</v>
      </c>
      <c r="N39" s="2">
        <v>0</v>
      </c>
      <c r="O39" s="2">
        <v>9.0999999999999998E-2</v>
      </c>
      <c r="P39" s="2">
        <v>0.79099999999999993</v>
      </c>
      <c r="Q39" t="s">
        <v>7868</v>
      </c>
      <c r="R39" t="s">
        <v>8045</v>
      </c>
      <c r="S39" s="2">
        <v>0</v>
      </c>
      <c r="T39" s="2">
        <v>0</v>
      </c>
      <c r="U39" s="2"/>
    </row>
    <row r="40" spans="1:21" hidden="1" x14ac:dyDescent="0.25">
      <c r="A40" t="s">
        <v>8489</v>
      </c>
      <c r="B40" t="s">
        <v>9087</v>
      </c>
      <c r="C40" t="s">
        <v>7706</v>
      </c>
      <c r="D40" t="s">
        <v>0</v>
      </c>
      <c r="E40">
        <v>31972523</v>
      </c>
      <c r="F40" t="s">
        <v>3436</v>
      </c>
      <c r="G40" t="s">
        <v>3437</v>
      </c>
      <c r="H40" s="2">
        <v>0</v>
      </c>
      <c r="I40" s="2">
        <v>0</v>
      </c>
      <c r="J40" s="2">
        <v>0</v>
      </c>
      <c r="K40" s="15">
        <v>111.25</v>
      </c>
      <c r="L40" s="2">
        <v>0</v>
      </c>
      <c r="M40" s="2">
        <v>0</v>
      </c>
      <c r="N40" s="2">
        <v>0</v>
      </c>
      <c r="O40" s="2">
        <v>14.4625</v>
      </c>
      <c r="P40" s="2">
        <v>125.71250000000001</v>
      </c>
      <c r="Q40" t="s">
        <v>7868</v>
      </c>
      <c r="R40" t="s">
        <v>8045</v>
      </c>
      <c r="S40" s="2">
        <v>0</v>
      </c>
      <c r="T40" s="2">
        <v>0</v>
      </c>
      <c r="U40" s="2"/>
    </row>
    <row r="41" spans="1:21" hidden="1" x14ac:dyDescent="0.25">
      <c r="A41" t="s">
        <v>8489</v>
      </c>
      <c r="B41" t="s">
        <v>9087</v>
      </c>
      <c r="C41" t="s">
        <v>7706</v>
      </c>
      <c r="D41" t="s">
        <v>0</v>
      </c>
      <c r="E41">
        <v>31942383</v>
      </c>
      <c r="F41" t="s">
        <v>3436</v>
      </c>
      <c r="G41" t="s">
        <v>3437</v>
      </c>
      <c r="H41" s="2">
        <v>0</v>
      </c>
      <c r="I41" s="2">
        <v>0</v>
      </c>
      <c r="J41" s="2">
        <v>0</v>
      </c>
      <c r="K41" s="15">
        <v>108.62</v>
      </c>
      <c r="L41" s="2">
        <v>0</v>
      </c>
      <c r="M41" s="2">
        <v>0</v>
      </c>
      <c r="N41" s="2">
        <v>0</v>
      </c>
      <c r="O41" s="2">
        <v>14.120600000000001</v>
      </c>
      <c r="P41" s="2">
        <v>122.7406</v>
      </c>
      <c r="Q41" t="s">
        <v>7868</v>
      </c>
      <c r="R41" t="s">
        <v>8045</v>
      </c>
      <c r="S41" s="2">
        <v>0</v>
      </c>
      <c r="T41" s="2">
        <v>0</v>
      </c>
      <c r="U41" s="2"/>
    </row>
    <row r="42" spans="1:21" hidden="1" x14ac:dyDescent="0.25">
      <c r="A42" t="s">
        <v>8490</v>
      </c>
      <c r="B42" t="s">
        <v>9461</v>
      </c>
      <c r="C42" t="s">
        <v>7706</v>
      </c>
      <c r="D42" t="s">
        <v>0</v>
      </c>
      <c r="E42">
        <v>92</v>
      </c>
      <c r="F42" t="s">
        <v>9482</v>
      </c>
      <c r="G42" t="s">
        <v>9483</v>
      </c>
      <c r="H42" s="2">
        <v>0</v>
      </c>
      <c r="I42" s="2">
        <v>0</v>
      </c>
      <c r="J42" s="2">
        <v>0</v>
      </c>
      <c r="K42" s="15">
        <v>39.82</v>
      </c>
      <c r="L42" s="2">
        <v>0</v>
      </c>
      <c r="M42" s="2">
        <v>0</v>
      </c>
      <c r="N42" s="2">
        <v>0</v>
      </c>
      <c r="O42" s="2">
        <v>5.1766000000000005</v>
      </c>
      <c r="P42" s="2">
        <v>44.996600000000001</v>
      </c>
      <c r="Q42" t="s">
        <v>7868</v>
      </c>
      <c r="R42" t="s">
        <v>8045</v>
      </c>
      <c r="S42" s="2">
        <v>0</v>
      </c>
      <c r="T42" s="2">
        <v>0</v>
      </c>
      <c r="U42" s="2"/>
    </row>
    <row r="43" spans="1:21" hidden="1" x14ac:dyDescent="0.25">
      <c r="A43" t="s">
        <v>8490</v>
      </c>
      <c r="B43" t="s">
        <v>9467</v>
      </c>
      <c r="C43" t="s">
        <v>7706</v>
      </c>
      <c r="D43" t="s">
        <v>0</v>
      </c>
      <c r="E43">
        <v>936</v>
      </c>
      <c r="F43" t="s">
        <v>9132</v>
      </c>
      <c r="G43" t="s">
        <v>9133</v>
      </c>
      <c r="H43" s="2">
        <v>0</v>
      </c>
      <c r="I43" s="2">
        <v>0</v>
      </c>
      <c r="J43" s="2">
        <v>0</v>
      </c>
      <c r="K43" s="15">
        <v>10.62</v>
      </c>
      <c r="L43" s="2">
        <v>0</v>
      </c>
      <c r="M43" s="2">
        <v>0</v>
      </c>
      <c r="N43" s="2">
        <v>0</v>
      </c>
      <c r="O43" s="2">
        <v>1.3806</v>
      </c>
      <c r="P43" s="2">
        <v>12.000599999999999</v>
      </c>
      <c r="Q43" t="s">
        <v>7868</v>
      </c>
      <c r="R43" t="s">
        <v>8045</v>
      </c>
      <c r="S43" s="2">
        <v>0</v>
      </c>
      <c r="T43" s="2">
        <v>0</v>
      </c>
      <c r="U43" s="2"/>
    </row>
    <row r="44" spans="1:21" hidden="1" x14ac:dyDescent="0.25">
      <c r="A44" t="s">
        <v>8490</v>
      </c>
      <c r="B44" t="s">
        <v>9467</v>
      </c>
      <c r="C44" t="s">
        <v>7706</v>
      </c>
      <c r="D44" t="s">
        <v>0</v>
      </c>
      <c r="E44">
        <v>923</v>
      </c>
      <c r="F44" t="s">
        <v>9132</v>
      </c>
      <c r="G44" t="s">
        <v>9133</v>
      </c>
      <c r="H44" s="2">
        <v>0</v>
      </c>
      <c r="I44" s="2">
        <v>0</v>
      </c>
      <c r="J44" s="2">
        <v>0</v>
      </c>
      <c r="K44" s="15">
        <v>10.62</v>
      </c>
      <c r="L44" s="2">
        <v>0</v>
      </c>
      <c r="M44" s="2">
        <v>0</v>
      </c>
      <c r="N44" s="2">
        <v>0</v>
      </c>
      <c r="O44" s="2">
        <v>1.3806</v>
      </c>
      <c r="P44" s="2">
        <v>12.000599999999999</v>
      </c>
      <c r="Q44" t="s">
        <v>7868</v>
      </c>
      <c r="R44" t="s">
        <v>8045</v>
      </c>
      <c r="S44" s="2">
        <v>0</v>
      </c>
      <c r="T44" s="2">
        <v>0</v>
      </c>
      <c r="U44" s="2"/>
    </row>
    <row r="45" spans="1:21" hidden="1" x14ac:dyDescent="0.25">
      <c r="A45" t="s">
        <v>8490</v>
      </c>
      <c r="B45" t="s">
        <v>9469</v>
      </c>
      <c r="C45" t="s">
        <v>7706</v>
      </c>
      <c r="D45" t="s">
        <v>0</v>
      </c>
      <c r="E45">
        <v>724</v>
      </c>
      <c r="F45" t="s">
        <v>9480</v>
      </c>
      <c r="G45" t="s">
        <v>9481</v>
      </c>
      <c r="H45" s="2">
        <v>0</v>
      </c>
      <c r="I45" s="2">
        <v>0</v>
      </c>
      <c r="J45" s="2">
        <v>0</v>
      </c>
      <c r="K45" s="15">
        <v>200</v>
      </c>
      <c r="L45" s="2">
        <v>0</v>
      </c>
      <c r="M45" s="2">
        <v>0</v>
      </c>
      <c r="N45" s="2">
        <v>0</v>
      </c>
      <c r="O45" s="2">
        <v>26</v>
      </c>
      <c r="P45" s="2">
        <v>226</v>
      </c>
      <c r="Q45" t="s">
        <v>7868</v>
      </c>
      <c r="R45" t="s">
        <v>8045</v>
      </c>
      <c r="S45" s="2">
        <v>0</v>
      </c>
      <c r="T45" s="2">
        <v>0</v>
      </c>
      <c r="U45" s="2"/>
    </row>
    <row r="46" spans="1:21" hidden="1" x14ac:dyDescent="0.25">
      <c r="A46" t="s">
        <v>8490</v>
      </c>
      <c r="B46" t="s">
        <v>9479</v>
      </c>
      <c r="C46" t="s">
        <v>7706</v>
      </c>
      <c r="D46" t="s">
        <v>0</v>
      </c>
      <c r="E46">
        <v>634673</v>
      </c>
      <c r="F46" t="s">
        <v>2200</v>
      </c>
      <c r="G46" t="s">
        <v>2201</v>
      </c>
      <c r="H46" s="2">
        <v>0</v>
      </c>
      <c r="I46" s="2">
        <v>0</v>
      </c>
      <c r="J46" s="2">
        <v>0</v>
      </c>
      <c r="K46" s="15">
        <v>118.27</v>
      </c>
      <c r="L46" s="2">
        <v>0</v>
      </c>
      <c r="M46" s="2">
        <v>0</v>
      </c>
      <c r="N46" s="2">
        <v>0</v>
      </c>
      <c r="O46" s="2">
        <v>15.3751</v>
      </c>
      <c r="P46" s="2">
        <v>133.64509999999999</v>
      </c>
      <c r="Q46" t="s">
        <v>7868</v>
      </c>
      <c r="R46" t="s">
        <v>8045</v>
      </c>
      <c r="S46" s="2">
        <v>0</v>
      </c>
      <c r="T46" s="2">
        <v>0</v>
      </c>
      <c r="U46" s="2"/>
    </row>
    <row r="47" spans="1:21" hidden="1" x14ac:dyDescent="0.25">
      <c r="A47" t="s">
        <v>8490</v>
      </c>
      <c r="B47" t="s">
        <v>9479</v>
      </c>
      <c r="C47" t="s">
        <v>7706</v>
      </c>
      <c r="D47" t="s">
        <v>0</v>
      </c>
      <c r="E47">
        <v>183074</v>
      </c>
      <c r="F47" t="s">
        <v>1750</v>
      </c>
      <c r="G47" t="s">
        <v>1751</v>
      </c>
      <c r="H47" s="2">
        <v>0</v>
      </c>
      <c r="I47" s="2">
        <v>0</v>
      </c>
      <c r="J47" s="2">
        <v>0</v>
      </c>
      <c r="K47" s="15">
        <v>94.07</v>
      </c>
      <c r="L47" s="2">
        <v>0</v>
      </c>
      <c r="M47" s="2">
        <v>0</v>
      </c>
      <c r="N47" s="2">
        <v>0</v>
      </c>
      <c r="O47" s="2">
        <v>12.229099999999999</v>
      </c>
      <c r="P47" s="2">
        <v>106.2991</v>
      </c>
      <c r="Q47" t="s">
        <v>7868</v>
      </c>
      <c r="R47" t="s">
        <v>8045</v>
      </c>
      <c r="S47" s="2">
        <v>0</v>
      </c>
      <c r="T47" s="2">
        <v>0</v>
      </c>
      <c r="U47" s="2"/>
    </row>
    <row r="48" spans="1:21" hidden="1" x14ac:dyDescent="0.25">
      <c r="A48" t="s">
        <v>8490</v>
      </c>
      <c r="B48" t="s">
        <v>9473</v>
      </c>
      <c r="C48" t="s">
        <v>7706</v>
      </c>
      <c r="D48" t="s">
        <v>0</v>
      </c>
      <c r="E48">
        <v>10395</v>
      </c>
      <c r="F48" t="s">
        <v>7310</v>
      </c>
      <c r="G48" t="s">
        <v>7311</v>
      </c>
      <c r="H48" s="2">
        <v>0</v>
      </c>
      <c r="I48" s="2">
        <v>0</v>
      </c>
      <c r="J48" s="2">
        <v>0</v>
      </c>
      <c r="K48" s="15">
        <v>3.58</v>
      </c>
      <c r="L48" s="2">
        <v>0</v>
      </c>
      <c r="M48" s="2">
        <v>0</v>
      </c>
      <c r="N48" s="2">
        <v>0</v>
      </c>
      <c r="O48" s="2">
        <v>0.46540000000000004</v>
      </c>
      <c r="P48" s="2">
        <v>4.0453999999999999</v>
      </c>
      <c r="Q48" t="s">
        <v>7868</v>
      </c>
      <c r="R48" t="s">
        <v>8045</v>
      </c>
      <c r="S48" s="2">
        <v>0</v>
      </c>
      <c r="T48" s="2">
        <v>0</v>
      </c>
      <c r="U48" s="2"/>
    </row>
    <row r="49" spans="1:21" hidden="1" x14ac:dyDescent="0.25">
      <c r="A49" t="s">
        <v>8490</v>
      </c>
      <c r="B49" t="s">
        <v>9475</v>
      </c>
      <c r="C49" t="s">
        <v>7706</v>
      </c>
      <c r="D49" t="s">
        <v>0</v>
      </c>
      <c r="E49">
        <v>6236</v>
      </c>
      <c r="F49" t="s">
        <v>9085</v>
      </c>
      <c r="G49" t="s">
        <v>9478</v>
      </c>
      <c r="H49" s="2">
        <v>0</v>
      </c>
      <c r="I49" s="2">
        <v>0</v>
      </c>
      <c r="J49" s="2">
        <v>0</v>
      </c>
      <c r="K49" s="15">
        <v>70</v>
      </c>
      <c r="L49" s="2">
        <v>0</v>
      </c>
      <c r="M49" s="2">
        <v>0</v>
      </c>
      <c r="N49" s="2">
        <v>0</v>
      </c>
      <c r="O49" s="2">
        <v>9.1</v>
      </c>
      <c r="P49" s="2">
        <v>79.099999999999994</v>
      </c>
      <c r="Q49" t="s">
        <v>7868</v>
      </c>
      <c r="R49" t="s">
        <v>8045</v>
      </c>
      <c r="S49" s="2">
        <v>0</v>
      </c>
      <c r="T49" s="2">
        <v>0</v>
      </c>
      <c r="U49" s="2"/>
    </row>
    <row r="50" spans="1:21" hidden="1" x14ac:dyDescent="0.25">
      <c r="A50" t="s">
        <v>8488</v>
      </c>
      <c r="B50" t="s">
        <v>9058</v>
      </c>
      <c r="C50" t="s">
        <v>7706</v>
      </c>
      <c r="D50" t="s">
        <v>0</v>
      </c>
      <c r="E50">
        <v>91010</v>
      </c>
      <c r="F50" t="s">
        <v>1750</v>
      </c>
      <c r="G50" t="s">
        <v>1751</v>
      </c>
      <c r="H50" s="2">
        <v>0</v>
      </c>
      <c r="I50" s="2">
        <v>0</v>
      </c>
      <c r="J50" s="2">
        <v>0</v>
      </c>
      <c r="K50" s="15">
        <v>94.07</v>
      </c>
      <c r="L50" s="2">
        <v>0</v>
      </c>
      <c r="M50" s="2">
        <v>0</v>
      </c>
      <c r="N50" s="2">
        <v>0</v>
      </c>
      <c r="O50" s="2">
        <v>12.229099999999999</v>
      </c>
      <c r="P50" s="2">
        <v>106.2991</v>
      </c>
      <c r="Q50" t="s">
        <v>7868</v>
      </c>
      <c r="R50" t="s">
        <v>8045</v>
      </c>
      <c r="S50" s="2">
        <v>0</v>
      </c>
      <c r="T50" s="2">
        <v>0</v>
      </c>
      <c r="U50" s="2"/>
    </row>
    <row r="51" spans="1:21" hidden="1" x14ac:dyDescent="0.25">
      <c r="A51" t="s">
        <v>8488</v>
      </c>
      <c r="B51" t="s">
        <v>9061</v>
      </c>
      <c r="C51" t="s">
        <v>7706</v>
      </c>
      <c r="D51" t="s">
        <v>0</v>
      </c>
      <c r="E51">
        <v>229087</v>
      </c>
      <c r="F51" t="s">
        <v>2124</v>
      </c>
      <c r="G51" t="s">
        <v>2125</v>
      </c>
      <c r="H51" s="2">
        <v>0</v>
      </c>
      <c r="I51" s="2">
        <v>0</v>
      </c>
      <c r="J51" s="2">
        <v>0</v>
      </c>
      <c r="K51" s="15">
        <v>39.049999999999997</v>
      </c>
      <c r="L51" s="2">
        <v>0</v>
      </c>
      <c r="M51" s="2">
        <v>0</v>
      </c>
      <c r="N51" s="2">
        <v>0</v>
      </c>
      <c r="O51" s="2">
        <v>5.0765000000000002</v>
      </c>
      <c r="P51" s="2">
        <v>44.1265</v>
      </c>
      <c r="Q51" t="s">
        <v>7868</v>
      </c>
      <c r="R51" t="s">
        <v>8045</v>
      </c>
      <c r="S51" s="2">
        <v>0</v>
      </c>
      <c r="T51" s="2">
        <v>0</v>
      </c>
      <c r="U51" s="2"/>
    </row>
    <row r="52" spans="1:21" hidden="1" x14ac:dyDescent="0.25">
      <c r="A52" t="s">
        <v>8488</v>
      </c>
      <c r="B52" t="s">
        <v>9061</v>
      </c>
      <c r="C52" t="s">
        <v>7706</v>
      </c>
      <c r="D52" t="s">
        <v>0</v>
      </c>
      <c r="E52">
        <v>47909</v>
      </c>
      <c r="F52" t="s">
        <v>6223</v>
      </c>
      <c r="G52" t="s">
        <v>6224</v>
      </c>
      <c r="H52" s="2">
        <v>4.49</v>
      </c>
      <c r="I52" s="2">
        <v>0</v>
      </c>
      <c r="J52" s="2">
        <v>0</v>
      </c>
      <c r="K52" s="15">
        <v>49.12</v>
      </c>
      <c r="L52" s="2">
        <v>0</v>
      </c>
      <c r="M52" s="2">
        <v>0</v>
      </c>
      <c r="N52" s="2">
        <v>0</v>
      </c>
      <c r="O52" s="2">
        <v>6.3856000000000002</v>
      </c>
      <c r="P52" s="2">
        <v>59.995599999999996</v>
      </c>
      <c r="Q52" t="s">
        <v>7868</v>
      </c>
      <c r="R52" t="s">
        <v>8045</v>
      </c>
      <c r="S52" s="2">
        <v>0</v>
      </c>
      <c r="T52" s="2">
        <v>0</v>
      </c>
      <c r="U52" s="2"/>
    </row>
    <row r="53" spans="1:21" hidden="1" x14ac:dyDescent="0.25">
      <c r="A53" t="s">
        <v>8488</v>
      </c>
      <c r="B53" t="s">
        <v>9067</v>
      </c>
      <c r="C53" t="s">
        <v>7706</v>
      </c>
      <c r="D53" t="s">
        <v>0</v>
      </c>
      <c r="E53">
        <v>615724</v>
      </c>
      <c r="F53" t="s">
        <v>2200</v>
      </c>
      <c r="G53" t="s">
        <v>2201</v>
      </c>
      <c r="H53" s="2">
        <v>0</v>
      </c>
      <c r="I53" s="2">
        <v>0</v>
      </c>
      <c r="J53" s="2">
        <v>0</v>
      </c>
      <c r="K53" s="15">
        <v>110.78</v>
      </c>
      <c r="L53" s="2">
        <v>0</v>
      </c>
      <c r="M53" s="2">
        <v>0</v>
      </c>
      <c r="N53" s="2">
        <v>0</v>
      </c>
      <c r="O53" s="2">
        <v>14.401400000000001</v>
      </c>
      <c r="P53" s="2">
        <v>125.1814</v>
      </c>
      <c r="Q53" t="s">
        <v>7868</v>
      </c>
      <c r="R53" t="s">
        <v>8045</v>
      </c>
      <c r="S53" s="2">
        <v>0</v>
      </c>
      <c r="T53" s="2">
        <v>0</v>
      </c>
      <c r="U53" s="2"/>
    </row>
    <row r="54" spans="1:21" hidden="1" x14ac:dyDescent="0.25">
      <c r="A54" t="s">
        <v>8488</v>
      </c>
      <c r="B54" t="s">
        <v>9067</v>
      </c>
      <c r="C54" t="s">
        <v>7706</v>
      </c>
      <c r="D54" t="s">
        <v>0</v>
      </c>
      <c r="E54">
        <v>625135</v>
      </c>
      <c r="F54" t="s">
        <v>2200</v>
      </c>
      <c r="G54" t="s">
        <v>2201</v>
      </c>
      <c r="H54" s="2">
        <v>0</v>
      </c>
      <c r="I54" s="2">
        <v>0</v>
      </c>
      <c r="J54" s="2">
        <v>0</v>
      </c>
      <c r="K54" s="15">
        <v>126.94</v>
      </c>
      <c r="L54" s="2">
        <v>0</v>
      </c>
      <c r="M54" s="2">
        <v>0</v>
      </c>
      <c r="N54" s="2">
        <v>0</v>
      </c>
      <c r="O54" s="2">
        <v>16.502200000000002</v>
      </c>
      <c r="P54" s="2">
        <v>143.44220000000001</v>
      </c>
      <c r="Q54" t="s">
        <v>7868</v>
      </c>
      <c r="R54" t="s">
        <v>8045</v>
      </c>
      <c r="S54" s="2">
        <v>0</v>
      </c>
      <c r="T54" s="2">
        <v>0</v>
      </c>
      <c r="U54" s="2"/>
    </row>
    <row r="55" spans="1:21" hidden="1" x14ac:dyDescent="0.25">
      <c r="A55" t="s">
        <v>8488</v>
      </c>
      <c r="B55" t="s">
        <v>9068</v>
      </c>
      <c r="C55" t="s">
        <v>7706</v>
      </c>
      <c r="D55" t="s">
        <v>0</v>
      </c>
      <c r="E55">
        <v>143</v>
      </c>
      <c r="F55" t="s">
        <v>7317</v>
      </c>
      <c r="G55" t="s">
        <v>7318</v>
      </c>
      <c r="H55" s="2">
        <v>0</v>
      </c>
      <c r="I55" s="2">
        <v>0</v>
      </c>
      <c r="J55" s="2">
        <v>0</v>
      </c>
      <c r="K55" s="15">
        <v>53.09</v>
      </c>
      <c r="L55" s="2">
        <v>0</v>
      </c>
      <c r="M55" s="2">
        <v>0</v>
      </c>
      <c r="N55" s="2">
        <v>0</v>
      </c>
      <c r="O55" s="2">
        <v>6.9017000000000008</v>
      </c>
      <c r="P55" s="2">
        <v>59.991700000000002</v>
      </c>
      <c r="Q55" t="s">
        <v>7868</v>
      </c>
      <c r="R55" t="s">
        <v>8045</v>
      </c>
      <c r="S55" s="2">
        <v>0</v>
      </c>
      <c r="T55" s="2">
        <v>0</v>
      </c>
      <c r="U55" s="2"/>
    </row>
    <row r="56" spans="1:21" hidden="1" x14ac:dyDescent="0.25">
      <c r="A56" t="s">
        <v>8488</v>
      </c>
      <c r="B56" t="s">
        <v>9068</v>
      </c>
      <c r="C56" t="s">
        <v>7706</v>
      </c>
      <c r="D56" t="s">
        <v>0</v>
      </c>
      <c r="E56">
        <v>822</v>
      </c>
      <c r="F56" t="s">
        <v>9132</v>
      </c>
      <c r="G56" t="s">
        <v>9133</v>
      </c>
      <c r="H56" s="2">
        <v>0</v>
      </c>
      <c r="I56" s="2">
        <v>0</v>
      </c>
      <c r="J56" s="2">
        <v>0</v>
      </c>
      <c r="K56" s="15">
        <v>5.31</v>
      </c>
      <c r="L56" s="2">
        <v>0</v>
      </c>
      <c r="M56" s="2">
        <v>0</v>
      </c>
      <c r="N56" s="2">
        <v>0</v>
      </c>
      <c r="O56" s="2">
        <v>0.69030000000000002</v>
      </c>
      <c r="P56" s="2">
        <v>6.0002999999999993</v>
      </c>
      <c r="Q56" t="s">
        <v>7868</v>
      </c>
      <c r="R56" t="s">
        <v>8045</v>
      </c>
      <c r="S56" s="2">
        <v>0</v>
      </c>
      <c r="T56" s="2">
        <v>0</v>
      </c>
      <c r="U56" s="2"/>
    </row>
    <row r="57" spans="1:21" hidden="1" x14ac:dyDescent="0.25">
      <c r="A57" t="s">
        <v>8488</v>
      </c>
      <c r="B57" t="s">
        <v>9071</v>
      </c>
      <c r="C57" t="s">
        <v>7706</v>
      </c>
      <c r="D57" t="s">
        <v>0</v>
      </c>
      <c r="E57">
        <v>6342</v>
      </c>
      <c r="F57" t="s">
        <v>9074</v>
      </c>
      <c r="G57" t="s">
        <v>9075</v>
      </c>
      <c r="H57" s="2">
        <v>0</v>
      </c>
      <c r="I57" s="2">
        <v>0</v>
      </c>
      <c r="J57" s="2">
        <v>0</v>
      </c>
      <c r="K57" s="15">
        <v>97.35</v>
      </c>
      <c r="L57" s="2">
        <v>0</v>
      </c>
      <c r="M57" s="2">
        <v>0</v>
      </c>
      <c r="N57" s="2">
        <v>0</v>
      </c>
      <c r="O57" s="2">
        <v>12.6555</v>
      </c>
      <c r="P57" s="2">
        <v>110.0055</v>
      </c>
      <c r="Q57" t="s">
        <v>7868</v>
      </c>
      <c r="R57" t="s">
        <v>8045</v>
      </c>
      <c r="S57" s="2">
        <v>0</v>
      </c>
      <c r="T57" s="2">
        <v>0</v>
      </c>
      <c r="U57" s="2"/>
    </row>
    <row r="58" spans="1:21" hidden="1" x14ac:dyDescent="0.25">
      <c r="A58" t="s">
        <v>8153</v>
      </c>
      <c r="B58" t="s">
        <v>9076</v>
      </c>
      <c r="C58" t="s">
        <v>1</v>
      </c>
      <c r="D58" t="s">
        <v>0</v>
      </c>
      <c r="E58">
        <v>588431</v>
      </c>
      <c r="F58" t="s">
        <v>1317</v>
      </c>
      <c r="G58" t="s">
        <v>9077</v>
      </c>
      <c r="H58" s="2">
        <v>0</v>
      </c>
      <c r="I58" s="2">
        <v>0</v>
      </c>
      <c r="J58" s="2">
        <v>0</v>
      </c>
      <c r="K58" s="2">
        <v>15</v>
      </c>
      <c r="L58" s="2">
        <v>0</v>
      </c>
      <c r="M58" s="2">
        <v>0</v>
      </c>
      <c r="N58" s="2">
        <v>0</v>
      </c>
      <c r="O58" s="2">
        <v>1.9500000000000002</v>
      </c>
      <c r="P58" s="2">
        <v>16.95</v>
      </c>
      <c r="R58">
        <v>3</v>
      </c>
      <c r="T58" s="2"/>
      <c r="U58" s="2"/>
    </row>
    <row r="59" spans="1:21" hidden="1" x14ac:dyDescent="0.25">
      <c r="A59" t="s">
        <v>8153</v>
      </c>
      <c r="B59" t="s">
        <v>9078</v>
      </c>
      <c r="C59" t="s">
        <v>1</v>
      </c>
      <c r="D59" t="s">
        <v>0</v>
      </c>
      <c r="E59">
        <v>5509</v>
      </c>
      <c r="F59" t="s">
        <v>6961</v>
      </c>
      <c r="G59" t="s">
        <v>9079</v>
      </c>
      <c r="H59" s="2">
        <v>0</v>
      </c>
      <c r="I59" s="2">
        <v>0</v>
      </c>
      <c r="J59" s="2">
        <v>0</v>
      </c>
      <c r="K59" s="2">
        <v>45</v>
      </c>
      <c r="L59" s="2">
        <v>0</v>
      </c>
      <c r="M59" s="2">
        <v>0</v>
      </c>
      <c r="N59" s="2">
        <v>0</v>
      </c>
      <c r="O59" s="2">
        <v>5.8500000000000005</v>
      </c>
      <c r="P59" s="2">
        <v>50.85</v>
      </c>
      <c r="R59">
        <v>3</v>
      </c>
      <c r="T59" s="2"/>
      <c r="U59" s="2"/>
    </row>
    <row r="60" spans="1:21" hidden="1" x14ac:dyDescent="0.25">
      <c r="A60" t="s">
        <v>8153</v>
      </c>
      <c r="B60" t="s">
        <v>9080</v>
      </c>
      <c r="C60" t="s">
        <v>1</v>
      </c>
      <c r="D60" t="s">
        <v>0</v>
      </c>
      <c r="E60">
        <v>51538</v>
      </c>
      <c r="F60" t="s">
        <v>2514</v>
      </c>
      <c r="G60" t="s">
        <v>9081</v>
      </c>
      <c r="H60" s="2">
        <v>0</v>
      </c>
      <c r="I60" s="2">
        <v>0</v>
      </c>
      <c r="J60" s="2">
        <v>0</v>
      </c>
      <c r="K60" s="2">
        <v>164.74</v>
      </c>
      <c r="L60" s="2">
        <v>0</v>
      </c>
      <c r="M60" s="2">
        <v>0</v>
      </c>
      <c r="N60" s="2">
        <v>0</v>
      </c>
      <c r="O60" s="2">
        <v>21.416200000000003</v>
      </c>
      <c r="P60" s="2">
        <v>186.15620000000001</v>
      </c>
      <c r="R60">
        <v>3</v>
      </c>
      <c r="T60" s="2"/>
      <c r="U60" s="2"/>
    </row>
    <row r="61" spans="1:21" hidden="1" x14ac:dyDescent="0.25">
      <c r="A61" t="s">
        <v>8153</v>
      </c>
      <c r="B61" t="s">
        <v>9082</v>
      </c>
      <c r="C61" t="s">
        <v>1</v>
      </c>
      <c r="D61" t="s">
        <v>0</v>
      </c>
      <c r="E61">
        <v>578386</v>
      </c>
      <c r="F61" t="s">
        <v>1320</v>
      </c>
      <c r="G61" t="s">
        <v>9083</v>
      </c>
      <c r="H61" s="2">
        <v>0</v>
      </c>
      <c r="I61" s="2">
        <v>0</v>
      </c>
      <c r="J61" s="2">
        <v>0</v>
      </c>
      <c r="K61" s="2">
        <v>25.16</v>
      </c>
      <c r="L61" s="2">
        <v>0</v>
      </c>
      <c r="M61" s="2">
        <v>0</v>
      </c>
      <c r="N61" s="2">
        <v>0</v>
      </c>
      <c r="O61" s="2">
        <v>3.2707999999999999</v>
      </c>
      <c r="P61" s="2">
        <v>28.430800000000001</v>
      </c>
      <c r="R61">
        <v>3</v>
      </c>
      <c r="T61" s="2"/>
      <c r="U61" s="2"/>
    </row>
    <row r="62" spans="1:21" hidden="1" x14ac:dyDescent="0.25">
      <c r="A62" t="s">
        <v>8153</v>
      </c>
      <c r="B62" t="s">
        <v>9084</v>
      </c>
      <c r="C62" t="s">
        <v>1</v>
      </c>
      <c r="D62" t="s">
        <v>0</v>
      </c>
      <c r="E62">
        <v>2944</v>
      </c>
      <c r="F62" t="s">
        <v>9085</v>
      </c>
      <c r="G62" t="s">
        <v>9086</v>
      </c>
      <c r="H62" s="2">
        <v>0</v>
      </c>
      <c r="I62" s="2">
        <v>0</v>
      </c>
      <c r="J62" s="2">
        <v>0</v>
      </c>
      <c r="K62" s="2">
        <v>70</v>
      </c>
      <c r="L62" s="2">
        <v>0</v>
      </c>
      <c r="M62" s="2">
        <v>0</v>
      </c>
      <c r="N62" s="2">
        <v>0</v>
      </c>
      <c r="O62" s="2">
        <v>9.1</v>
      </c>
      <c r="P62" s="2">
        <v>79.099999999999994</v>
      </c>
      <c r="R62">
        <v>3</v>
      </c>
      <c r="T62" s="2"/>
      <c r="U62" s="2"/>
    </row>
    <row r="63" spans="1:21" hidden="1" x14ac:dyDescent="0.25">
      <c r="A63" t="s">
        <v>8153</v>
      </c>
      <c r="B63" t="s">
        <v>9087</v>
      </c>
      <c r="C63" t="s">
        <v>1</v>
      </c>
      <c r="D63" t="s">
        <v>0</v>
      </c>
      <c r="E63">
        <v>76653</v>
      </c>
      <c r="F63" t="s">
        <v>1750</v>
      </c>
      <c r="G63" t="s">
        <v>9088</v>
      </c>
      <c r="H63" s="2">
        <v>0</v>
      </c>
      <c r="I63" s="2">
        <v>0</v>
      </c>
      <c r="J63" s="2">
        <v>0</v>
      </c>
      <c r="K63" s="2">
        <v>94.07</v>
      </c>
      <c r="L63" s="2">
        <v>0</v>
      </c>
      <c r="M63" s="2">
        <v>0</v>
      </c>
      <c r="N63" s="2">
        <v>0</v>
      </c>
      <c r="O63" s="2">
        <v>12.229099999999999</v>
      </c>
      <c r="P63" s="2">
        <v>106.2991</v>
      </c>
      <c r="R63">
        <v>3</v>
      </c>
      <c r="T63" s="2"/>
      <c r="U63" s="2"/>
    </row>
    <row r="64" spans="1:21" hidden="1" x14ac:dyDescent="0.25">
      <c r="A64" t="s">
        <v>7981</v>
      </c>
      <c r="B64" t="s">
        <v>9089</v>
      </c>
      <c r="C64" t="s">
        <v>1</v>
      </c>
      <c r="D64" t="s">
        <v>0</v>
      </c>
      <c r="E64">
        <v>12981</v>
      </c>
      <c r="F64" t="s">
        <v>9090</v>
      </c>
      <c r="G64" t="s">
        <v>9091</v>
      </c>
      <c r="H64" s="2">
        <v>0</v>
      </c>
      <c r="I64" s="2">
        <v>0</v>
      </c>
      <c r="J64" s="2">
        <v>0</v>
      </c>
      <c r="K64" s="2">
        <v>460.18</v>
      </c>
      <c r="L64" s="2">
        <v>0</v>
      </c>
      <c r="M64" s="2">
        <v>0</v>
      </c>
      <c r="N64" s="2">
        <v>0</v>
      </c>
      <c r="O64" s="2">
        <v>59.823399999999999</v>
      </c>
      <c r="P64" s="2">
        <v>520.00340000000006</v>
      </c>
      <c r="R64">
        <v>3</v>
      </c>
      <c r="T64" s="2"/>
      <c r="U64" s="2"/>
    </row>
    <row r="65" spans="1:21" hidden="1" x14ac:dyDescent="0.25">
      <c r="A65" t="s">
        <v>7981</v>
      </c>
      <c r="B65" s="1" t="s">
        <v>8923</v>
      </c>
      <c r="C65" t="s">
        <v>1</v>
      </c>
      <c r="D65" t="s">
        <v>0</v>
      </c>
      <c r="E65">
        <v>248489</v>
      </c>
      <c r="F65" t="s">
        <v>1375</v>
      </c>
      <c r="G65" t="s">
        <v>9092</v>
      </c>
      <c r="H65" s="2">
        <v>10.27</v>
      </c>
      <c r="I65" s="2">
        <v>0</v>
      </c>
      <c r="J65" s="2">
        <v>0</v>
      </c>
      <c r="K65" s="2">
        <v>114.77</v>
      </c>
      <c r="L65" s="2">
        <v>0</v>
      </c>
      <c r="M65" s="2">
        <v>0</v>
      </c>
      <c r="N65" s="2">
        <v>0</v>
      </c>
      <c r="O65" s="2">
        <v>14.9201</v>
      </c>
      <c r="P65" s="2">
        <v>139.96009999999998</v>
      </c>
      <c r="R65">
        <v>3</v>
      </c>
      <c r="T65" s="2"/>
      <c r="U65" s="2"/>
    </row>
    <row r="66" spans="1:21" hidden="1" x14ac:dyDescent="0.25">
      <c r="A66" t="s">
        <v>7981</v>
      </c>
      <c r="B66" t="s">
        <v>9093</v>
      </c>
      <c r="C66" t="s">
        <v>1</v>
      </c>
      <c r="D66" t="s">
        <v>0</v>
      </c>
      <c r="E66">
        <v>307102</v>
      </c>
      <c r="F66" t="s">
        <v>1375</v>
      </c>
      <c r="G66" t="s">
        <v>9092</v>
      </c>
      <c r="H66" s="2">
        <v>0</v>
      </c>
      <c r="I66" s="2">
        <v>0</v>
      </c>
      <c r="J66" s="2">
        <v>0</v>
      </c>
      <c r="K66" s="2">
        <v>183.43</v>
      </c>
      <c r="L66" s="2">
        <v>0</v>
      </c>
      <c r="M66" s="2">
        <v>0</v>
      </c>
      <c r="N66" s="2">
        <v>0</v>
      </c>
      <c r="O66" s="2">
        <v>23.8459</v>
      </c>
      <c r="P66" s="2">
        <v>207.27590000000001</v>
      </c>
      <c r="R66">
        <v>3</v>
      </c>
      <c r="T66" s="2"/>
      <c r="U66" s="2"/>
    </row>
    <row r="67" spans="1:21" hidden="1" x14ac:dyDescent="0.25">
      <c r="A67" t="s">
        <v>7981</v>
      </c>
      <c r="B67" t="s">
        <v>9094</v>
      </c>
      <c r="C67" t="s">
        <v>1</v>
      </c>
      <c r="D67" t="s">
        <v>0</v>
      </c>
      <c r="E67">
        <v>74</v>
      </c>
      <c r="F67" t="s">
        <v>9095</v>
      </c>
      <c r="G67" t="s">
        <v>9096</v>
      </c>
      <c r="H67" s="2">
        <v>0</v>
      </c>
      <c r="I67" s="2">
        <v>0</v>
      </c>
      <c r="J67" s="2">
        <v>0</v>
      </c>
      <c r="K67" s="2">
        <v>59.6</v>
      </c>
      <c r="L67" s="2">
        <v>0</v>
      </c>
      <c r="M67" s="2">
        <v>0</v>
      </c>
      <c r="N67" s="2">
        <v>0</v>
      </c>
      <c r="O67" s="2">
        <v>7.7480000000000002</v>
      </c>
      <c r="P67" s="2">
        <v>67.347999999999999</v>
      </c>
      <c r="R67">
        <v>3</v>
      </c>
      <c r="T67" s="2"/>
      <c r="U67" s="2"/>
    </row>
    <row r="68" spans="1:21" hidden="1" x14ac:dyDescent="0.25">
      <c r="A68" t="s">
        <v>7981</v>
      </c>
      <c r="B68" t="s">
        <v>9097</v>
      </c>
      <c r="C68" t="s">
        <v>1</v>
      </c>
      <c r="D68" t="s">
        <v>0</v>
      </c>
      <c r="E68">
        <v>3972</v>
      </c>
      <c r="F68" t="s">
        <v>4359</v>
      </c>
      <c r="G68" t="s">
        <v>9098</v>
      </c>
      <c r="H68" s="2">
        <v>0</v>
      </c>
      <c r="I68" s="2">
        <v>0</v>
      </c>
      <c r="J68" s="2">
        <v>0</v>
      </c>
      <c r="K68" s="2">
        <v>88.48</v>
      </c>
      <c r="L68" s="2">
        <v>0</v>
      </c>
      <c r="M68" s="2">
        <v>0</v>
      </c>
      <c r="N68" s="2">
        <v>0</v>
      </c>
      <c r="O68" s="2">
        <v>11.502400000000002</v>
      </c>
      <c r="P68" s="2">
        <v>99.982400000000013</v>
      </c>
      <c r="R68">
        <v>3</v>
      </c>
      <c r="T68" s="2"/>
      <c r="U68" s="2"/>
    </row>
    <row r="69" spans="1:21" hidden="1" x14ac:dyDescent="0.25">
      <c r="A69" t="s">
        <v>7981</v>
      </c>
      <c r="B69" t="s">
        <v>9099</v>
      </c>
      <c r="C69" t="s">
        <v>1</v>
      </c>
      <c r="D69" t="s">
        <v>0</v>
      </c>
      <c r="E69">
        <v>13493</v>
      </c>
      <c r="F69" t="s">
        <v>3490</v>
      </c>
      <c r="G69" t="s">
        <v>9100</v>
      </c>
      <c r="H69" s="2">
        <v>0</v>
      </c>
      <c r="I69" s="2">
        <v>0</v>
      </c>
      <c r="J69" s="2">
        <v>0</v>
      </c>
      <c r="K69" s="2">
        <v>37.58</v>
      </c>
      <c r="L69" s="2">
        <v>0</v>
      </c>
      <c r="M69" s="2">
        <v>0</v>
      </c>
      <c r="N69" s="2">
        <v>0</v>
      </c>
      <c r="O69" s="2">
        <v>4.8853999999999997</v>
      </c>
      <c r="P69" s="2">
        <v>42.465399999999995</v>
      </c>
      <c r="R69">
        <v>3</v>
      </c>
      <c r="T69" s="2"/>
      <c r="U69" s="2"/>
    </row>
    <row r="70" spans="1:21" hidden="1" x14ac:dyDescent="0.25">
      <c r="A70" t="s">
        <v>7981</v>
      </c>
      <c r="B70" t="s">
        <v>9101</v>
      </c>
      <c r="C70" t="s">
        <v>1</v>
      </c>
      <c r="D70" t="s">
        <v>0</v>
      </c>
      <c r="E70">
        <v>1421</v>
      </c>
      <c r="F70" t="s">
        <v>9085</v>
      </c>
      <c r="G70" t="s">
        <v>9086</v>
      </c>
      <c r="H70" s="2">
        <v>0</v>
      </c>
      <c r="I70" s="2">
        <v>0</v>
      </c>
      <c r="J70" s="2">
        <v>0</v>
      </c>
      <c r="K70" s="2">
        <v>70</v>
      </c>
      <c r="L70" s="2">
        <v>0</v>
      </c>
      <c r="M70" s="2">
        <v>0</v>
      </c>
      <c r="N70" s="2">
        <v>0</v>
      </c>
      <c r="O70" s="2">
        <v>9.1</v>
      </c>
      <c r="P70" s="2">
        <v>79.099999999999994</v>
      </c>
      <c r="R70">
        <v>3</v>
      </c>
      <c r="T70" s="2"/>
      <c r="U70" s="2"/>
    </row>
    <row r="71" spans="1:21" hidden="1" x14ac:dyDescent="0.25">
      <c r="A71" t="s">
        <v>7981</v>
      </c>
      <c r="B71" t="s">
        <v>9102</v>
      </c>
      <c r="C71" t="s">
        <v>1</v>
      </c>
      <c r="D71" t="s">
        <v>0</v>
      </c>
      <c r="E71">
        <v>308883</v>
      </c>
      <c r="F71" t="s">
        <v>1375</v>
      </c>
      <c r="G71" t="s">
        <v>9092</v>
      </c>
      <c r="H71" s="2">
        <v>17.420000000000002</v>
      </c>
      <c r="I71" s="2">
        <v>0</v>
      </c>
      <c r="J71" s="2">
        <v>0</v>
      </c>
      <c r="K71" s="2">
        <v>200.98</v>
      </c>
      <c r="L71" s="2">
        <v>0</v>
      </c>
      <c r="M71" s="2">
        <v>0</v>
      </c>
      <c r="N71" s="2">
        <v>0</v>
      </c>
      <c r="O71" s="2">
        <v>26.127399999999998</v>
      </c>
      <c r="P71" s="2">
        <v>244.52739999999997</v>
      </c>
      <c r="R71">
        <v>3</v>
      </c>
      <c r="T71" s="2"/>
      <c r="U71" s="2"/>
    </row>
    <row r="72" spans="1:21" hidden="1" x14ac:dyDescent="0.25">
      <c r="A72" t="s">
        <v>7981</v>
      </c>
      <c r="B72" t="s">
        <v>9103</v>
      </c>
      <c r="C72" t="s">
        <v>1</v>
      </c>
      <c r="D72" t="s">
        <v>0</v>
      </c>
      <c r="E72">
        <v>31911835</v>
      </c>
      <c r="F72" t="s">
        <v>3436</v>
      </c>
      <c r="G72" t="s">
        <v>9104</v>
      </c>
      <c r="H72" s="2">
        <v>0</v>
      </c>
      <c r="I72" s="2">
        <v>0</v>
      </c>
      <c r="J72" s="2">
        <v>0</v>
      </c>
      <c r="K72" s="2">
        <v>117.38</v>
      </c>
      <c r="L72" s="2">
        <v>0</v>
      </c>
      <c r="M72" s="2">
        <v>0</v>
      </c>
      <c r="N72" s="2">
        <v>0</v>
      </c>
      <c r="O72" s="2">
        <v>15.259399999999999</v>
      </c>
      <c r="P72" s="2">
        <v>132.63939999999999</v>
      </c>
      <c r="R72">
        <v>3</v>
      </c>
      <c r="T72" s="2"/>
      <c r="U72" s="2"/>
    </row>
    <row r="73" spans="1:21" hidden="1" x14ac:dyDescent="0.25">
      <c r="A73" t="s">
        <v>7981</v>
      </c>
      <c r="B73" t="s">
        <v>9103</v>
      </c>
      <c r="C73" t="s">
        <v>1</v>
      </c>
      <c r="D73" t="s">
        <v>0</v>
      </c>
      <c r="E73">
        <v>68</v>
      </c>
      <c r="F73" t="s">
        <v>9095</v>
      </c>
      <c r="G73" t="s">
        <v>9096</v>
      </c>
      <c r="H73" s="2">
        <v>0</v>
      </c>
      <c r="I73" s="2">
        <v>0</v>
      </c>
      <c r="J73" s="2">
        <v>0</v>
      </c>
      <c r="K73" s="2">
        <v>58</v>
      </c>
      <c r="L73" s="2">
        <v>0</v>
      </c>
      <c r="M73" s="2">
        <v>0</v>
      </c>
      <c r="N73" s="2">
        <v>0</v>
      </c>
      <c r="O73" s="2">
        <v>7.54</v>
      </c>
      <c r="P73" s="2">
        <v>65.540000000000006</v>
      </c>
      <c r="R73">
        <v>3</v>
      </c>
      <c r="T73" s="2"/>
      <c r="U73" s="2"/>
    </row>
    <row r="74" spans="1:21" hidden="1" x14ac:dyDescent="0.25">
      <c r="A74" t="s">
        <v>7981</v>
      </c>
      <c r="B74" t="s">
        <v>9105</v>
      </c>
      <c r="C74" t="s">
        <v>1</v>
      </c>
      <c r="D74" t="s">
        <v>0</v>
      </c>
      <c r="E74">
        <v>2812609</v>
      </c>
      <c r="F74" t="s">
        <v>2200</v>
      </c>
      <c r="G74" t="s">
        <v>9106</v>
      </c>
      <c r="H74" s="2">
        <v>12.84</v>
      </c>
      <c r="I74" s="2">
        <v>0</v>
      </c>
      <c r="J74" s="2">
        <v>0</v>
      </c>
      <c r="K74" s="2">
        <v>120.03</v>
      </c>
      <c r="L74" s="2">
        <v>0</v>
      </c>
      <c r="M74" s="2">
        <v>0</v>
      </c>
      <c r="N74" s="2">
        <v>0</v>
      </c>
      <c r="O74" s="2">
        <v>15.603900000000001</v>
      </c>
      <c r="P74" s="2">
        <v>148.47390000000001</v>
      </c>
      <c r="R74">
        <v>3</v>
      </c>
      <c r="T74" s="2"/>
      <c r="U74" s="2"/>
    </row>
    <row r="75" spans="1:21" hidden="1" x14ac:dyDescent="0.25">
      <c r="A75" t="s">
        <v>7981</v>
      </c>
      <c r="B75" t="s">
        <v>9107</v>
      </c>
      <c r="C75" t="s">
        <v>1</v>
      </c>
      <c r="D75" t="s">
        <v>0</v>
      </c>
      <c r="E75">
        <v>148449</v>
      </c>
      <c r="F75" t="s">
        <v>2202</v>
      </c>
      <c r="G75" t="s">
        <v>9108</v>
      </c>
      <c r="H75" s="2">
        <v>9.5299999999999994</v>
      </c>
      <c r="I75" s="2">
        <v>0</v>
      </c>
      <c r="J75" s="2">
        <v>0</v>
      </c>
      <c r="K75" s="2">
        <v>109.58</v>
      </c>
      <c r="L75" s="2">
        <v>0</v>
      </c>
      <c r="M75" s="2">
        <v>0</v>
      </c>
      <c r="N75" s="2">
        <v>0</v>
      </c>
      <c r="O75" s="2">
        <v>14.2454</v>
      </c>
      <c r="P75" s="2">
        <v>133.3554</v>
      </c>
      <c r="R75">
        <v>3</v>
      </c>
      <c r="T75" s="2"/>
      <c r="U75" s="2"/>
    </row>
    <row r="76" spans="1:21" hidden="1" x14ac:dyDescent="0.25">
      <c r="A76" t="s">
        <v>7981</v>
      </c>
      <c r="B76" t="s">
        <v>9109</v>
      </c>
      <c r="C76" t="s">
        <v>1</v>
      </c>
      <c r="D76" t="s">
        <v>0</v>
      </c>
      <c r="E76">
        <v>410</v>
      </c>
      <c r="F76" t="s">
        <v>2202</v>
      </c>
      <c r="G76" t="s">
        <v>9108</v>
      </c>
      <c r="H76" s="2">
        <v>24.229999999999997</v>
      </c>
      <c r="I76" s="2">
        <v>0</v>
      </c>
      <c r="J76" s="2">
        <v>0</v>
      </c>
      <c r="K76" s="2">
        <v>291.55</v>
      </c>
      <c r="L76" s="2">
        <v>0</v>
      </c>
      <c r="M76" s="2">
        <v>0</v>
      </c>
      <c r="N76" s="2">
        <v>0</v>
      </c>
      <c r="O76" s="2">
        <v>37.901500000000006</v>
      </c>
      <c r="P76" s="2">
        <v>353.68150000000003</v>
      </c>
      <c r="R76">
        <v>3</v>
      </c>
      <c r="T76" s="2"/>
      <c r="U76" s="2"/>
    </row>
    <row r="77" spans="1:21" hidden="1" x14ac:dyDescent="0.25">
      <c r="A77" t="s">
        <v>7981</v>
      </c>
      <c r="B77" s="1" t="s">
        <v>9110</v>
      </c>
      <c r="C77" t="s">
        <v>1</v>
      </c>
      <c r="D77" t="s">
        <v>0</v>
      </c>
      <c r="E77">
        <v>148231</v>
      </c>
      <c r="F77" t="s">
        <v>2202</v>
      </c>
      <c r="G77" t="s">
        <v>9108</v>
      </c>
      <c r="H77" s="2">
        <v>22.580000000000002</v>
      </c>
      <c r="I77" s="2">
        <v>0</v>
      </c>
      <c r="J77" s="2">
        <v>0</v>
      </c>
      <c r="K77" s="2">
        <v>247.79</v>
      </c>
      <c r="L77" s="2">
        <v>0</v>
      </c>
      <c r="M77" s="2">
        <v>0</v>
      </c>
      <c r="N77" s="2">
        <v>0</v>
      </c>
      <c r="O77" s="2">
        <v>32.212699999999998</v>
      </c>
      <c r="P77" s="2">
        <v>302.58269999999999</v>
      </c>
      <c r="R77">
        <v>3</v>
      </c>
      <c r="T77" s="2"/>
      <c r="U77" s="2"/>
    </row>
    <row r="78" spans="1:21" hidden="1" x14ac:dyDescent="0.25">
      <c r="A78" t="s">
        <v>7981</v>
      </c>
      <c r="B78" t="s">
        <v>9111</v>
      </c>
      <c r="C78" t="s">
        <v>1</v>
      </c>
      <c r="D78" t="s">
        <v>0</v>
      </c>
      <c r="E78">
        <v>70</v>
      </c>
      <c r="F78" t="s">
        <v>2202</v>
      </c>
      <c r="G78" t="s">
        <v>9108</v>
      </c>
      <c r="H78" s="2">
        <v>4.59</v>
      </c>
      <c r="I78" s="2">
        <v>0</v>
      </c>
      <c r="J78" s="2">
        <v>0</v>
      </c>
      <c r="K78" s="2">
        <v>52.78</v>
      </c>
      <c r="L78" s="2">
        <v>0</v>
      </c>
      <c r="M78" s="2">
        <v>0</v>
      </c>
      <c r="N78" s="2">
        <v>0</v>
      </c>
      <c r="O78" s="2">
        <v>6.8614000000000006</v>
      </c>
      <c r="P78" s="2">
        <v>64.231400000000008</v>
      </c>
      <c r="R78">
        <v>3</v>
      </c>
      <c r="T78" s="2"/>
      <c r="U78" s="2"/>
    </row>
    <row r="79" spans="1:21" hidden="1" x14ac:dyDescent="0.25">
      <c r="A79" t="s">
        <v>7981</v>
      </c>
      <c r="B79" t="s">
        <v>9112</v>
      </c>
      <c r="C79" t="s">
        <v>1</v>
      </c>
      <c r="D79" t="s">
        <v>0</v>
      </c>
      <c r="E79">
        <v>148290</v>
      </c>
      <c r="F79" t="s">
        <v>2202</v>
      </c>
      <c r="G79" t="s">
        <v>9108</v>
      </c>
      <c r="H79" s="2">
        <v>28.799999999999997</v>
      </c>
      <c r="I79" s="2">
        <v>0</v>
      </c>
      <c r="J79" s="2">
        <v>0</v>
      </c>
      <c r="K79" s="2">
        <v>331.33</v>
      </c>
      <c r="L79" s="2">
        <v>0</v>
      </c>
      <c r="M79" s="2">
        <v>0</v>
      </c>
      <c r="N79" s="2">
        <v>0</v>
      </c>
      <c r="O79" s="2">
        <v>43.072899999999997</v>
      </c>
      <c r="P79" s="2">
        <v>403.2029</v>
      </c>
      <c r="R79">
        <v>3</v>
      </c>
      <c r="T79" s="2"/>
      <c r="U79" s="2"/>
    </row>
    <row r="80" spans="1:21" hidden="1" x14ac:dyDescent="0.25">
      <c r="A80" t="s">
        <v>7981</v>
      </c>
      <c r="B80" t="s">
        <v>8881</v>
      </c>
      <c r="C80" t="s">
        <v>1</v>
      </c>
      <c r="D80" t="s">
        <v>0</v>
      </c>
      <c r="E80">
        <v>145932</v>
      </c>
      <c r="F80" t="s">
        <v>2202</v>
      </c>
      <c r="G80" t="s">
        <v>9108</v>
      </c>
      <c r="H80" s="2">
        <v>6.77</v>
      </c>
      <c r="I80" s="2">
        <v>0</v>
      </c>
      <c r="J80" s="2">
        <v>0</v>
      </c>
      <c r="K80" s="2">
        <v>74.25</v>
      </c>
      <c r="L80" s="2">
        <v>0</v>
      </c>
      <c r="M80" s="2">
        <v>0</v>
      </c>
      <c r="N80" s="2">
        <v>0</v>
      </c>
      <c r="O80" s="2">
        <v>9.6524999999999999</v>
      </c>
      <c r="P80" s="2">
        <v>90.672499999999999</v>
      </c>
      <c r="R80">
        <v>3</v>
      </c>
      <c r="T80" s="2"/>
      <c r="U80" s="2"/>
    </row>
    <row r="81" spans="1:21" hidden="1" x14ac:dyDescent="0.25">
      <c r="A81" t="s">
        <v>7981</v>
      </c>
      <c r="B81" t="s">
        <v>9107</v>
      </c>
      <c r="C81" t="s">
        <v>1</v>
      </c>
      <c r="D81" t="s">
        <v>0</v>
      </c>
      <c r="E81">
        <v>13</v>
      </c>
      <c r="F81" t="s">
        <v>2202</v>
      </c>
      <c r="G81" t="s">
        <v>9108</v>
      </c>
      <c r="H81" s="2">
        <v>29.099999999999998</v>
      </c>
      <c r="I81" s="2">
        <v>0</v>
      </c>
      <c r="J81" s="2">
        <v>0</v>
      </c>
      <c r="K81" s="2">
        <v>334.78</v>
      </c>
      <c r="L81" s="2">
        <v>0</v>
      </c>
      <c r="M81" s="2">
        <v>0</v>
      </c>
      <c r="N81" s="2">
        <v>0</v>
      </c>
      <c r="O81" s="2">
        <v>43.5214</v>
      </c>
      <c r="P81" s="2">
        <v>407.40139999999997</v>
      </c>
      <c r="R81">
        <v>3</v>
      </c>
      <c r="T81" s="2"/>
      <c r="U81" s="2"/>
    </row>
    <row r="82" spans="1:21" hidden="1" x14ac:dyDescent="0.25">
      <c r="A82" t="s">
        <v>7981</v>
      </c>
      <c r="B82" t="s">
        <v>9107</v>
      </c>
      <c r="C82" t="s">
        <v>1</v>
      </c>
      <c r="D82" t="s">
        <v>0</v>
      </c>
      <c r="E82">
        <v>8</v>
      </c>
      <c r="F82" t="s">
        <v>2202</v>
      </c>
      <c r="G82" t="s">
        <v>9108</v>
      </c>
      <c r="H82" s="2">
        <v>0.66</v>
      </c>
      <c r="I82" s="2">
        <v>0</v>
      </c>
      <c r="J82" s="2">
        <v>0</v>
      </c>
      <c r="K82" s="2">
        <v>7.68</v>
      </c>
      <c r="L82" s="2">
        <v>0</v>
      </c>
      <c r="M82" s="2">
        <v>0</v>
      </c>
      <c r="N82" s="2">
        <v>0</v>
      </c>
      <c r="O82" s="2">
        <v>0.99839999999999995</v>
      </c>
      <c r="P82" s="2">
        <v>9.3384</v>
      </c>
      <c r="R82">
        <v>3</v>
      </c>
      <c r="T82" s="2"/>
      <c r="U82" s="2"/>
    </row>
    <row r="83" spans="1:21" hidden="1" x14ac:dyDescent="0.25">
      <c r="A83" t="s">
        <v>7981</v>
      </c>
      <c r="B83" t="s">
        <v>9107</v>
      </c>
      <c r="C83" t="s">
        <v>1</v>
      </c>
      <c r="D83" t="s">
        <v>0</v>
      </c>
      <c r="E83">
        <v>148469</v>
      </c>
      <c r="F83" t="s">
        <v>2202</v>
      </c>
      <c r="G83" t="s">
        <v>9108</v>
      </c>
      <c r="H83" s="2">
        <v>14.700000000000001</v>
      </c>
      <c r="I83" s="2">
        <v>0</v>
      </c>
      <c r="J83" s="2">
        <v>0</v>
      </c>
      <c r="K83" s="2">
        <v>169.12</v>
      </c>
      <c r="L83" s="2">
        <v>0</v>
      </c>
      <c r="M83" s="2">
        <v>0</v>
      </c>
      <c r="N83" s="2">
        <v>0</v>
      </c>
      <c r="O83" s="2">
        <v>21.985600000000002</v>
      </c>
      <c r="P83" s="2">
        <v>205.8056</v>
      </c>
      <c r="R83">
        <v>3</v>
      </c>
      <c r="T83" s="2"/>
      <c r="U83" s="2"/>
    </row>
    <row r="84" spans="1:21" hidden="1" x14ac:dyDescent="0.25">
      <c r="A84" t="s">
        <v>7981</v>
      </c>
      <c r="B84" t="s">
        <v>9107</v>
      </c>
      <c r="C84" t="s">
        <v>1</v>
      </c>
      <c r="D84" t="s">
        <v>0</v>
      </c>
      <c r="E84">
        <v>148443</v>
      </c>
      <c r="F84" t="s">
        <v>2202</v>
      </c>
      <c r="G84" t="s">
        <v>9108</v>
      </c>
      <c r="H84" s="2">
        <v>5.13</v>
      </c>
      <c r="I84" s="2">
        <v>0</v>
      </c>
      <c r="J84" s="2">
        <v>0</v>
      </c>
      <c r="K84" s="2">
        <v>59.01</v>
      </c>
      <c r="L84" s="2">
        <v>0</v>
      </c>
      <c r="M84" s="2">
        <v>0</v>
      </c>
      <c r="N84" s="2">
        <v>0</v>
      </c>
      <c r="O84" s="2">
        <v>7.6712999999999996</v>
      </c>
      <c r="P84" s="2">
        <v>71.811300000000003</v>
      </c>
      <c r="R84">
        <v>3</v>
      </c>
      <c r="T84" s="2"/>
      <c r="U84" s="2"/>
    </row>
    <row r="85" spans="1:21" hidden="1" x14ac:dyDescent="0.25">
      <c r="A85" t="s">
        <v>7981</v>
      </c>
      <c r="B85" t="s">
        <v>9113</v>
      </c>
      <c r="C85" t="s">
        <v>1</v>
      </c>
      <c r="D85" t="s">
        <v>0</v>
      </c>
      <c r="E85">
        <v>148426</v>
      </c>
      <c r="F85" t="s">
        <v>2202</v>
      </c>
      <c r="G85" t="s">
        <v>9108</v>
      </c>
      <c r="H85" s="2">
        <v>51</v>
      </c>
      <c r="I85" s="2">
        <v>0</v>
      </c>
      <c r="J85" s="2">
        <v>0</v>
      </c>
      <c r="K85" s="2">
        <v>586.73</v>
      </c>
      <c r="L85" s="2">
        <v>0</v>
      </c>
      <c r="M85" s="2">
        <v>0</v>
      </c>
      <c r="N85" s="2">
        <v>0</v>
      </c>
      <c r="O85" s="2">
        <v>76.274900000000002</v>
      </c>
      <c r="P85" s="2">
        <v>714.00490000000002</v>
      </c>
      <c r="R85">
        <v>3</v>
      </c>
      <c r="T85" s="2"/>
      <c r="U85" s="2"/>
    </row>
    <row r="86" spans="1:21" hidden="1" x14ac:dyDescent="0.25">
      <c r="A86" t="s">
        <v>7981</v>
      </c>
      <c r="B86" t="s">
        <v>9113</v>
      </c>
      <c r="C86" t="s">
        <v>1</v>
      </c>
      <c r="D86" t="s">
        <v>0</v>
      </c>
      <c r="E86">
        <v>148420</v>
      </c>
      <c r="F86" t="s">
        <v>2202</v>
      </c>
      <c r="G86" t="s">
        <v>9108</v>
      </c>
      <c r="H86" s="2">
        <v>18.71</v>
      </c>
      <c r="I86" s="2">
        <v>0</v>
      </c>
      <c r="J86" s="2">
        <v>0</v>
      </c>
      <c r="K86" s="2">
        <v>215.3</v>
      </c>
      <c r="L86" s="2">
        <v>0</v>
      </c>
      <c r="M86" s="2">
        <v>0</v>
      </c>
      <c r="N86" s="2">
        <v>0</v>
      </c>
      <c r="O86" s="2">
        <v>27.989000000000001</v>
      </c>
      <c r="P86" s="2">
        <v>261.99900000000002</v>
      </c>
      <c r="R86">
        <v>3</v>
      </c>
      <c r="T86" s="2"/>
      <c r="U86" s="2"/>
    </row>
    <row r="87" spans="1:21" hidden="1" x14ac:dyDescent="0.25">
      <c r="A87" t="s">
        <v>7981</v>
      </c>
      <c r="B87" t="s">
        <v>9114</v>
      </c>
      <c r="C87" t="s">
        <v>1</v>
      </c>
      <c r="D87" t="s">
        <v>0</v>
      </c>
      <c r="E87">
        <v>148359</v>
      </c>
      <c r="F87" t="s">
        <v>2202</v>
      </c>
      <c r="G87" t="s">
        <v>9108</v>
      </c>
      <c r="H87" s="2">
        <v>14.82</v>
      </c>
      <c r="I87" s="2">
        <v>0</v>
      </c>
      <c r="J87" s="2">
        <v>0</v>
      </c>
      <c r="K87" s="2">
        <v>170.49</v>
      </c>
      <c r="L87" s="2">
        <v>0</v>
      </c>
      <c r="M87" s="2">
        <v>0</v>
      </c>
      <c r="N87" s="2">
        <v>0</v>
      </c>
      <c r="O87" s="2">
        <v>22.163700000000002</v>
      </c>
      <c r="P87" s="2">
        <v>207.47370000000001</v>
      </c>
      <c r="R87">
        <v>3</v>
      </c>
      <c r="T87" s="2"/>
      <c r="U87" s="2"/>
    </row>
    <row r="88" spans="1:21" hidden="1" x14ac:dyDescent="0.25">
      <c r="A88" t="s">
        <v>7981</v>
      </c>
      <c r="B88" t="s">
        <v>9114</v>
      </c>
      <c r="C88" t="s">
        <v>1</v>
      </c>
      <c r="D88" t="s">
        <v>0</v>
      </c>
      <c r="E88">
        <v>148353</v>
      </c>
      <c r="F88" t="s">
        <v>2202</v>
      </c>
      <c r="G88" t="s">
        <v>9108</v>
      </c>
      <c r="H88" s="2">
        <v>15.15</v>
      </c>
      <c r="I88" s="2">
        <v>0</v>
      </c>
      <c r="J88" s="2">
        <v>0</v>
      </c>
      <c r="K88" s="2">
        <v>174.29</v>
      </c>
      <c r="L88" s="2">
        <v>0</v>
      </c>
      <c r="M88" s="2">
        <v>0</v>
      </c>
      <c r="N88" s="2">
        <v>0</v>
      </c>
      <c r="O88" s="2">
        <v>22.657699999999998</v>
      </c>
      <c r="P88" s="2">
        <v>212.0977</v>
      </c>
      <c r="R88">
        <v>3</v>
      </c>
      <c r="T88" s="2"/>
      <c r="U88" s="2"/>
    </row>
    <row r="89" spans="1:21" hidden="1" x14ac:dyDescent="0.25">
      <c r="A89" t="s">
        <v>7981</v>
      </c>
      <c r="B89" t="s">
        <v>9111</v>
      </c>
      <c r="C89" t="s">
        <v>1</v>
      </c>
      <c r="D89" t="s">
        <v>0</v>
      </c>
      <c r="E89">
        <v>66</v>
      </c>
      <c r="F89" t="s">
        <v>2202</v>
      </c>
      <c r="G89" t="s">
        <v>9108</v>
      </c>
      <c r="H89" s="2">
        <v>21</v>
      </c>
      <c r="I89" s="2">
        <v>0</v>
      </c>
      <c r="J89" s="2">
        <v>0</v>
      </c>
      <c r="K89" s="2">
        <v>241.59</v>
      </c>
      <c r="L89" s="2">
        <v>0</v>
      </c>
      <c r="M89" s="2">
        <v>0</v>
      </c>
      <c r="N89" s="2">
        <v>0</v>
      </c>
      <c r="O89" s="2">
        <v>31.406700000000001</v>
      </c>
      <c r="P89" s="2">
        <v>293.99670000000003</v>
      </c>
      <c r="R89">
        <v>3</v>
      </c>
      <c r="T89" s="2"/>
      <c r="U89" s="2"/>
    </row>
    <row r="90" spans="1:21" hidden="1" x14ac:dyDescent="0.25">
      <c r="A90" t="s">
        <v>7981</v>
      </c>
      <c r="B90" t="s">
        <v>9111</v>
      </c>
      <c r="C90" t="s">
        <v>1</v>
      </c>
      <c r="D90" t="s">
        <v>0</v>
      </c>
      <c r="E90">
        <v>124</v>
      </c>
      <c r="F90" t="s">
        <v>2202</v>
      </c>
      <c r="G90" t="s">
        <v>9108</v>
      </c>
      <c r="H90" s="2">
        <v>16.399999999999999</v>
      </c>
      <c r="I90" s="2">
        <v>0</v>
      </c>
      <c r="J90" s="2">
        <v>0</v>
      </c>
      <c r="K90" s="2">
        <v>188.59</v>
      </c>
      <c r="L90" s="2">
        <v>0</v>
      </c>
      <c r="M90" s="2">
        <v>0</v>
      </c>
      <c r="N90" s="2">
        <v>0</v>
      </c>
      <c r="O90" s="2">
        <v>24.5167</v>
      </c>
      <c r="P90" s="2">
        <v>229.50670000000002</v>
      </c>
      <c r="R90">
        <v>3</v>
      </c>
      <c r="T90" s="2"/>
      <c r="U90" s="2"/>
    </row>
    <row r="91" spans="1:21" hidden="1" x14ac:dyDescent="0.25">
      <c r="A91" t="s">
        <v>7981</v>
      </c>
      <c r="B91" t="s">
        <v>9110</v>
      </c>
      <c r="C91" t="s">
        <v>1</v>
      </c>
      <c r="D91" t="s">
        <v>0</v>
      </c>
      <c r="E91">
        <v>148226</v>
      </c>
      <c r="F91" t="s">
        <v>2202</v>
      </c>
      <c r="G91" t="s">
        <v>9108</v>
      </c>
      <c r="H91" s="2">
        <v>7.61</v>
      </c>
      <c r="I91" s="2">
        <v>0</v>
      </c>
      <c r="J91" s="2">
        <v>0</v>
      </c>
      <c r="K91" s="2">
        <v>83.48</v>
      </c>
      <c r="L91" s="2">
        <v>0</v>
      </c>
      <c r="M91" s="2">
        <v>0</v>
      </c>
      <c r="N91" s="2">
        <v>0</v>
      </c>
      <c r="O91" s="2">
        <v>10.852400000000001</v>
      </c>
      <c r="P91" s="2">
        <v>101.94240000000001</v>
      </c>
      <c r="R91">
        <v>3</v>
      </c>
      <c r="T91" s="2"/>
      <c r="U91" s="2"/>
    </row>
    <row r="92" spans="1:21" hidden="1" x14ac:dyDescent="0.25">
      <c r="A92" t="s">
        <v>7981</v>
      </c>
      <c r="B92" t="s">
        <v>8921</v>
      </c>
      <c r="C92" t="s">
        <v>1</v>
      </c>
      <c r="D92" t="s">
        <v>0</v>
      </c>
      <c r="E92">
        <v>147391</v>
      </c>
      <c r="F92" t="s">
        <v>2202</v>
      </c>
      <c r="G92" t="s">
        <v>9108</v>
      </c>
      <c r="H92" s="2">
        <v>12.870000000000001</v>
      </c>
      <c r="I92" s="2">
        <v>0</v>
      </c>
      <c r="J92" s="2">
        <v>0</v>
      </c>
      <c r="K92" s="2">
        <v>141.28</v>
      </c>
      <c r="L92" s="2">
        <v>0</v>
      </c>
      <c r="M92" s="2">
        <v>0</v>
      </c>
      <c r="N92" s="2">
        <v>0</v>
      </c>
      <c r="O92" s="2">
        <v>18.366400000000002</v>
      </c>
      <c r="P92" s="2">
        <v>172.5164</v>
      </c>
      <c r="R92">
        <v>3</v>
      </c>
      <c r="T92" s="2"/>
      <c r="U92" s="2"/>
    </row>
    <row r="93" spans="1:21" hidden="1" x14ac:dyDescent="0.25">
      <c r="A93" t="s">
        <v>7981</v>
      </c>
      <c r="B93" t="s">
        <v>8923</v>
      </c>
      <c r="C93" t="s">
        <v>1</v>
      </c>
      <c r="D93" t="s">
        <v>0</v>
      </c>
      <c r="E93">
        <v>147035</v>
      </c>
      <c r="F93" t="s">
        <v>2202</v>
      </c>
      <c r="G93" t="s">
        <v>9108</v>
      </c>
      <c r="H93" s="2">
        <v>4.71</v>
      </c>
      <c r="I93" s="2">
        <v>0</v>
      </c>
      <c r="J93" s="2">
        <v>0</v>
      </c>
      <c r="K93" s="2">
        <v>51.65</v>
      </c>
      <c r="L93" s="2">
        <v>0</v>
      </c>
      <c r="M93" s="2">
        <v>0</v>
      </c>
      <c r="N93" s="2">
        <v>0</v>
      </c>
      <c r="O93" s="2">
        <v>6.7145000000000001</v>
      </c>
      <c r="P93" s="2">
        <v>63.0745</v>
      </c>
      <c r="R93">
        <v>3</v>
      </c>
      <c r="T93" s="2"/>
      <c r="U93" s="116"/>
    </row>
    <row r="94" spans="1:21" hidden="1" x14ac:dyDescent="0.25">
      <c r="A94" t="s">
        <v>7981</v>
      </c>
      <c r="B94" t="s">
        <v>8910</v>
      </c>
      <c r="C94" t="s">
        <v>1</v>
      </c>
      <c r="D94" t="s">
        <v>0</v>
      </c>
      <c r="E94">
        <v>146859</v>
      </c>
      <c r="F94" t="s">
        <v>2202</v>
      </c>
      <c r="G94" t="s">
        <v>9108</v>
      </c>
      <c r="H94" s="2">
        <v>23.700000000000003</v>
      </c>
      <c r="I94" s="2">
        <v>0</v>
      </c>
      <c r="J94" s="2">
        <v>0</v>
      </c>
      <c r="K94" s="2">
        <v>260.07</v>
      </c>
      <c r="L94" s="2">
        <v>0</v>
      </c>
      <c r="M94" s="2">
        <v>0</v>
      </c>
      <c r="N94" s="2">
        <v>0</v>
      </c>
      <c r="O94" s="2">
        <v>33.809100000000001</v>
      </c>
      <c r="P94" s="2">
        <v>317.57909999999998</v>
      </c>
      <c r="R94">
        <v>3</v>
      </c>
      <c r="T94" s="2"/>
      <c r="U94" s="116"/>
    </row>
    <row r="95" spans="1:21" hidden="1" x14ac:dyDescent="0.25">
      <c r="A95" t="s">
        <v>7981</v>
      </c>
      <c r="B95" t="s">
        <v>8910</v>
      </c>
      <c r="C95" t="s">
        <v>1</v>
      </c>
      <c r="D95" t="s">
        <v>0</v>
      </c>
      <c r="E95">
        <v>146853</v>
      </c>
      <c r="F95" t="s">
        <v>2202</v>
      </c>
      <c r="G95" t="s">
        <v>9108</v>
      </c>
      <c r="H95" s="2">
        <v>35.730000000000004</v>
      </c>
      <c r="I95" s="2">
        <v>0</v>
      </c>
      <c r="J95" s="2">
        <v>0</v>
      </c>
      <c r="K95" s="2">
        <v>392</v>
      </c>
      <c r="L95" s="2">
        <v>0</v>
      </c>
      <c r="M95" s="2">
        <v>0</v>
      </c>
      <c r="N95" s="2">
        <v>0</v>
      </c>
      <c r="O95" s="2">
        <v>50.96</v>
      </c>
      <c r="P95" s="2">
        <v>478.69</v>
      </c>
      <c r="R95">
        <v>3</v>
      </c>
      <c r="T95" s="2"/>
      <c r="U95" s="2"/>
    </row>
    <row r="96" spans="1:21" hidden="1" x14ac:dyDescent="0.25">
      <c r="A96" t="s">
        <v>7981</v>
      </c>
      <c r="B96" t="s">
        <v>8910</v>
      </c>
      <c r="C96" t="s">
        <v>1</v>
      </c>
      <c r="D96" t="s">
        <v>0</v>
      </c>
      <c r="E96">
        <v>146852</v>
      </c>
      <c r="F96" t="s">
        <v>2202</v>
      </c>
      <c r="G96" t="s">
        <v>9108</v>
      </c>
      <c r="H96" s="2">
        <v>0</v>
      </c>
      <c r="I96" s="2">
        <v>0</v>
      </c>
      <c r="J96" s="2">
        <v>0</v>
      </c>
      <c r="K96" s="2">
        <v>335.78</v>
      </c>
      <c r="L96" s="2">
        <v>0</v>
      </c>
      <c r="M96" s="2">
        <v>0</v>
      </c>
      <c r="N96" s="2">
        <v>0</v>
      </c>
      <c r="O96" s="2">
        <v>43.651399999999995</v>
      </c>
      <c r="P96" s="2">
        <v>379.43139999999994</v>
      </c>
      <c r="R96">
        <v>3</v>
      </c>
      <c r="T96" s="2"/>
      <c r="U96" s="2"/>
    </row>
    <row r="97" spans="1:21" hidden="1" x14ac:dyDescent="0.25">
      <c r="A97" t="s">
        <v>7981</v>
      </c>
      <c r="B97" t="s">
        <v>9115</v>
      </c>
      <c r="C97" t="s">
        <v>1</v>
      </c>
      <c r="D97" t="s">
        <v>0</v>
      </c>
      <c r="E97">
        <v>146679</v>
      </c>
      <c r="F97" t="s">
        <v>2202</v>
      </c>
      <c r="G97" t="s">
        <v>9108</v>
      </c>
      <c r="H97" s="2">
        <v>13.97</v>
      </c>
      <c r="I97" s="2">
        <v>0</v>
      </c>
      <c r="J97" s="2">
        <v>0</v>
      </c>
      <c r="K97" s="2">
        <v>153.31</v>
      </c>
      <c r="L97" s="2">
        <v>0</v>
      </c>
      <c r="M97" s="2">
        <v>0</v>
      </c>
      <c r="N97" s="2">
        <v>0</v>
      </c>
      <c r="O97" s="2">
        <v>19.930300000000003</v>
      </c>
      <c r="P97" s="2">
        <v>187.21030000000002</v>
      </c>
      <c r="R97">
        <v>3</v>
      </c>
      <c r="T97" s="2"/>
      <c r="U97" s="2"/>
    </row>
    <row r="98" spans="1:21" hidden="1" x14ac:dyDescent="0.25">
      <c r="A98" t="s">
        <v>7981</v>
      </c>
      <c r="B98" t="s">
        <v>8878</v>
      </c>
      <c r="C98" t="s">
        <v>1</v>
      </c>
      <c r="D98" t="s">
        <v>0</v>
      </c>
      <c r="E98">
        <v>146596</v>
      </c>
      <c r="F98" t="s">
        <v>2202</v>
      </c>
      <c r="G98" t="s">
        <v>9108</v>
      </c>
      <c r="H98" s="2">
        <v>44.58</v>
      </c>
      <c r="I98" s="2">
        <v>0</v>
      </c>
      <c r="J98" s="2">
        <v>0</v>
      </c>
      <c r="K98" s="2">
        <v>489.19</v>
      </c>
      <c r="L98" s="2">
        <v>0</v>
      </c>
      <c r="M98" s="2">
        <v>0</v>
      </c>
      <c r="N98" s="2">
        <v>0</v>
      </c>
      <c r="O98" s="2">
        <v>63.594700000000003</v>
      </c>
      <c r="P98" s="2">
        <v>597.36469999999997</v>
      </c>
      <c r="R98">
        <v>3</v>
      </c>
      <c r="T98" s="2"/>
      <c r="U98" s="2"/>
    </row>
    <row r="99" spans="1:21" hidden="1" x14ac:dyDescent="0.25">
      <c r="A99" t="s">
        <v>7981</v>
      </c>
      <c r="B99" t="s">
        <v>8910</v>
      </c>
      <c r="C99" t="s">
        <v>1</v>
      </c>
      <c r="D99" t="s">
        <v>0</v>
      </c>
      <c r="E99">
        <v>146827</v>
      </c>
      <c r="F99" t="s">
        <v>2202</v>
      </c>
      <c r="G99" t="s">
        <v>9108</v>
      </c>
      <c r="H99" s="2">
        <v>12.129999999999999</v>
      </c>
      <c r="I99" s="2">
        <v>0</v>
      </c>
      <c r="J99" s="2">
        <v>0</v>
      </c>
      <c r="K99" s="2">
        <v>133.16</v>
      </c>
      <c r="L99" s="2">
        <v>0</v>
      </c>
      <c r="M99" s="2">
        <v>0</v>
      </c>
      <c r="N99" s="2">
        <v>0</v>
      </c>
      <c r="O99" s="2">
        <v>17.3108</v>
      </c>
      <c r="P99" s="2">
        <v>162.60079999999999</v>
      </c>
      <c r="R99">
        <v>3</v>
      </c>
      <c r="T99" s="2"/>
      <c r="U99" s="2"/>
    </row>
    <row r="100" spans="1:21" hidden="1" x14ac:dyDescent="0.25">
      <c r="A100" t="s">
        <v>7981</v>
      </c>
      <c r="B100" t="s">
        <v>8910</v>
      </c>
      <c r="C100" t="s">
        <v>1</v>
      </c>
      <c r="D100" t="s">
        <v>0</v>
      </c>
      <c r="E100">
        <v>146826</v>
      </c>
      <c r="F100" t="s">
        <v>2202</v>
      </c>
      <c r="G100" t="s">
        <v>9108</v>
      </c>
      <c r="H100" s="2">
        <v>16.11</v>
      </c>
      <c r="I100" s="2">
        <v>0</v>
      </c>
      <c r="J100" s="2">
        <v>0</v>
      </c>
      <c r="K100" s="2">
        <v>176.83</v>
      </c>
      <c r="L100" s="2">
        <v>0</v>
      </c>
      <c r="M100" s="2">
        <v>0</v>
      </c>
      <c r="N100" s="2">
        <v>0</v>
      </c>
      <c r="O100" s="2">
        <v>22.987900000000003</v>
      </c>
      <c r="P100" s="2">
        <v>215.92789999999999</v>
      </c>
      <c r="R100">
        <v>3</v>
      </c>
      <c r="T100" s="2"/>
      <c r="U100" s="2"/>
    </row>
    <row r="101" spans="1:21" hidden="1" x14ac:dyDescent="0.25">
      <c r="A101" t="s">
        <v>7981</v>
      </c>
      <c r="B101" t="s">
        <v>8877</v>
      </c>
      <c r="C101" t="s">
        <v>1</v>
      </c>
      <c r="D101" t="s">
        <v>0</v>
      </c>
      <c r="E101">
        <v>146774</v>
      </c>
      <c r="F101" t="s">
        <v>2202</v>
      </c>
      <c r="G101" t="s">
        <v>9108</v>
      </c>
      <c r="H101" s="2">
        <v>6.8999999999999995</v>
      </c>
      <c r="I101" s="2">
        <v>0</v>
      </c>
      <c r="J101" s="2">
        <v>0</v>
      </c>
      <c r="K101" s="2">
        <v>75.819999999999993</v>
      </c>
      <c r="L101" s="2">
        <v>0</v>
      </c>
      <c r="M101" s="2">
        <v>0</v>
      </c>
      <c r="N101" s="2">
        <v>0</v>
      </c>
      <c r="O101" s="2">
        <v>9.8566000000000003</v>
      </c>
      <c r="P101" s="2">
        <v>92.576599999999999</v>
      </c>
      <c r="R101">
        <v>3</v>
      </c>
      <c r="T101" s="2"/>
      <c r="U101" s="2"/>
    </row>
    <row r="102" spans="1:21" hidden="1" x14ac:dyDescent="0.25">
      <c r="A102" t="s">
        <v>7981</v>
      </c>
      <c r="B102" t="s">
        <v>8877</v>
      </c>
      <c r="C102" t="s">
        <v>1</v>
      </c>
      <c r="D102" t="s">
        <v>0</v>
      </c>
      <c r="E102">
        <v>146756</v>
      </c>
      <c r="F102" t="s">
        <v>2202</v>
      </c>
      <c r="G102" t="s">
        <v>9108</v>
      </c>
      <c r="H102" s="2">
        <v>3.7199999999999998</v>
      </c>
      <c r="I102" s="2">
        <v>0</v>
      </c>
      <c r="J102" s="2">
        <v>0</v>
      </c>
      <c r="K102" s="2">
        <v>40.799999999999997</v>
      </c>
      <c r="L102" s="2">
        <v>0</v>
      </c>
      <c r="M102" s="2">
        <v>0</v>
      </c>
      <c r="N102" s="2">
        <v>0</v>
      </c>
      <c r="O102" s="2">
        <v>5.3039999999999994</v>
      </c>
      <c r="P102" s="2">
        <v>49.823999999999998</v>
      </c>
      <c r="R102">
        <v>3</v>
      </c>
      <c r="T102" s="2"/>
      <c r="U102" s="2"/>
    </row>
    <row r="103" spans="1:21" hidden="1" x14ac:dyDescent="0.25">
      <c r="A103" t="s">
        <v>7981</v>
      </c>
      <c r="B103" t="s">
        <v>8877</v>
      </c>
      <c r="C103" t="s">
        <v>1</v>
      </c>
      <c r="D103" t="s">
        <v>0</v>
      </c>
      <c r="E103">
        <v>16742</v>
      </c>
      <c r="F103" t="s">
        <v>2202</v>
      </c>
      <c r="G103" t="s">
        <v>9108</v>
      </c>
      <c r="H103" s="2">
        <v>3.66</v>
      </c>
      <c r="I103" s="2">
        <v>0</v>
      </c>
      <c r="J103" s="2">
        <v>0</v>
      </c>
      <c r="K103" s="2">
        <v>40.22</v>
      </c>
      <c r="L103" s="2">
        <v>0</v>
      </c>
      <c r="M103" s="2">
        <v>0</v>
      </c>
      <c r="N103" s="2">
        <v>0</v>
      </c>
      <c r="O103" s="2">
        <v>5.2286000000000001</v>
      </c>
      <c r="P103" s="2">
        <v>49.108599999999996</v>
      </c>
      <c r="R103">
        <v>3</v>
      </c>
      <c r="T103" s="2"/>
      <c r="U103" s="2"/>
    </row>
    <row r="104" spans="1:21" hidden="1" x14ac:dyDescent="0.25">
      <c r="A104" t="s">
        <v>7981</v>
      </c>
      <c r="B104" t="s">
        <v>9115</v>
      </c>
      <c r="C104" t="s">
        <v>1</v>
      </c>
      <c r="D104" t="s">
        <v>0</v>
      </c>
      <c r="E104">
        <v>146699</v>
      </c>
      <c r="F104" t="s">
        <v>2202</v>
      </c>
      <c r="G104" t="s">
        <v>9108</v>
      </c>
      <c r="H104" s="2">
        <v>17.100000000000001</v>
      </c>
      <c r="I104" s="2">
        <v>0</v>
      </c>
      <c r="J104" s="2">
        <v>0</v>
      </c>
      <c r="K104" s="2">
        <v>187.65</v>
      </c>
      <c r="L104" s="2">
        <v>0</v>
      </c>
      <c r="M104" s="2">
        <v>0</v>
      </c>
      <c r="N104" s="2">
        <v>0</v>
      </c>
      <c r="O104" s="2">
        <v>24.394500000000001</v>
      </c>
      <c r="P104" s="2">
        <v>229.14449999999999</v>
      </c>
      <c r="R104">
        <v>3</v>
      </c>
      <c r="T104" s="2"/>
      <c r="U104" s="2"/>
    </row>
    <row r="105" spans="1:21" hidden="1" x14ac:dyDescent="0.25">
      <c r="A105" t="s">
        <v>7981</v>
      </c>
      <c r="B105" t="s">
        <v>8877</v>
      </c>
      <c r="C105" t="s">
        <v>1</v>
      </c>
      <c r="D105" t="s">
        <v>0</v>
      </c>
      <c r="E105">
        <v>146704</v>
      </c>
      <c r="F105" t="s">
        <v>2202</v>
      </c>
      <c r="G105" t="s">
        <v>9108</v>
      </c>
      <c r="H105" s="2">
        <v>15.14</v>
      </c>
      <c r="I105" s="2">
        <v>0</v>
      </c>
      <c r="J105" s="2">
        <v>0</v>
      </c>
      <c r="K105" s="2">
        <v>166.11</v>
      </c>
      <c r="L105" s="2">
        <v>0</v>
      </c>
      <c r="M105" s="2">
        <v>0</v>
      </c>
      <c r="N105" s="2">
        <v>0</v>
      </c>
      <c r="O105" s="2">
        <v>21.594300000000004</v>
      </c>
      <c r="P105" s="2">
        <v>202.8443</v>
      </c>
      <c r="R105">
        <v>3</v>
      </c>
      <c r="T105" s="2"/>
      <c r="U105" s="2"/>
    </row>
    <row r="106" spans="1:21" hidden="1" x14ac:dyDescent="0.25">
      <c r="A106" t="s">
        <v>7981</v>
      </c>
      <c r="B106" t="s">
        <v>8912</v>
      </c>
      <c r="C106" t="s">
        <v>1</v>
      </c>
      <c r="D106" t="s">
        <v>0</v>
      </c>
      <c r="E106">
        <v>147110</v>
      </c>
      <c r="F106" t="s">
        <v>2202</v>
      </c>
      <c r="G106" t="s">
        <v>9108</v>
      </c>
      <c r="H106" s="2">
        <v>36</v>
      </c>
      <c r="I106" s="2">
        <v>0</v>
      </c>
      <c r="J106" s="2">
        <v>0</v>
      </c>
      <c r="K106" s="2">
        <v>395.04</v>
      </c>
      <c r="L106" s="2">
        <v>0</v>
      </c>
      <c r="M106" s="2">
        <v>0</v>
      </c>
      <c r="N106" s="2">
        <v>0</v>
      </c>
      <c r="O106" s="2">
        <v>51.355200000000004</v>
      </c>
      <c r="P106" s="2">
        <v>482.39520000000005</v>
      </c>
      <c r="R106">
        <v>3</v>
      </c>
      <c r="T106" s="2"/>
      <c r="U106" s="2"/>
    </row>
    <row r="107" spans="1:21" hidden="1" x14ac:dyDescent="0.25">
      <c r="A107" t="s">
        <v>7981</v>
      </c>
      <c r="B107" t="s">
        <v>9116</v>
      </c>
      <c r="C107" t="s">
        <v>1</v>
      </c>
      <c r="D107" t="s">
        <v>0</v>
      </c>
      <c r="E107">
        <v>2618</v>
      </c>
      <c r="F107" t="s">
        <v>2202</v>
      </c>
      <c r="G107" t="s">
        <v>9108</v>
      </c>
      <c r="H107" s="2">
        <v>15.899999999999999</v>
      </c>
      <c r="I107" s="2">
        <v>0</v>
      </c>
      <c r="J107" s="2">
        <v>0</v>
      </c>
      <c r="K107" s="2">
        <v>196.99</v>
      </c>
      <c r="L107" s="2">
        <v>0</v>
      </c>
      <c r="M107" s="2">
        <v>0</v>
      </c>
      <c r="N107" s="2">
        <v>0</v>
      </c>
      <c r="O107" s="2">
        <v>25.608700000000002</v>
      </c>
      <c r="P107" s="2">
        <v>238.49870000000001</v>
      </c>
      <c r="R107">
        <v>3</v>
      </c>
      <c r="T107" s="2"/>
      <c r="U107" s="2"/>
    </row>
    <row r="108" spans="1:21" hidden="1" x14ac:dyDescent="0.25">
      <c r="A108" t="s">
        <v>7981</v>
      </c>
      <c r="B108" t="s">
        <v>9117</v>
      </c>
      <c r="C108" t="s">
        <v>1</v>
      </c>
      <c r="D108" t="s">
        <v>0</v>
      </c>
      <c r="E108">
        <v>1039</v>
      </c>
      <c r="F108" t="s">
        <v>2202</v>
      </c>
      <c r="G108" t="s">
        <v>9108</v>
      </c>
      <c r="H108" s="2">
        <v>4.0600000000000005</v>
      </c>
      <c r="I108" s="2">
        <v>0</v>
      </c>
      <c r="J108" s="2">
        <v>0</v>
      </c>
      <c r="K108" s="2">
        <v>48.9</v>
      </c>
      <c r="L108" s="2">
        <v>0</v>
      </c>
      <c r="M108" s="2">
        <v>0</v>
      </c>
      <c r="N108" s="2">
        <v>0</v>
      </c>
      <c r="O108" s="2">
        <v>6.3570000000000002</v>
      </c>
      <c r="P108" s="2">
        <v>59.317</v>
      </c>
      <c r="R108">
        <v>3</v>
      </c>
      <c r="T108" s="2"/>
      <c r="U108" s="2"/>
    </row>
    <row r="109" spans="1:21" hidden="1" x14ac:dyDescent="0.25">
      <c r="A109" t="s">
        <v>7981</v>
      </c>
      <c r="B109" t="s">
        <v>9118</v>
      </c>
      <c r="C109" t="s">
        <v>1</v>
      </c>
      <c r="D109" t="s">
        <v>0</v>
      </c>
      <c r="E109">
        <v>822</v>
      </c>
      <c r="F109" t="s">
        <v>2202</v>
      </c>
      <c r="G109" t="s">
        <v>9108</v>
      </c>
      <c r="H109" s="2">
        <v>11.100000000000001</v>
      </c>
      <c r="I109" s="2">
        <v>0</v>
      </c>
      <c r="J109" s="2">
        <v>0</v>
      </c>
      <c r="K109" s="2">
        <v>133.59</v>
      </c>
      <c r="L109" s="2">
        <v>0</v>
      </c>
      <c r="M109" s="2">
        <v>0</v>
      </c>
      <c r="N109" s="2">
        <v>0</v>
      </c>
      <c r="O109" s="2">
        <v>17.366700000000002</v>
      </c>
      <c r="P109" s="2">
        <v>162.05670000000001</v>
      </c>
      <c r="R109">
        <v>3</v>
      </c>
      <c r="T109" s="2"/>
      <c r="U109" s="2"/>
    </row>
    <row r="110" spans="1:21" hidden="1" x14ac:dyDescent="0.25">
      <c r="A110" t="s">
        <v>7981</v>
      </c>
      <c r="B110" t="s">
        <v>9118</v>
      </c>
      <c r="C110" t="s">
        <v>1</v>
      </c>
      <c r="D110" t="s">
        <v>0</v>
      </c>
      <c r="E110">
        <v>821</v>
      </c>
      <c r="F110" t="s">
        <v>2202</v>
      </c>
      <c r="G110" t="s">
        <v>9108</v>
      </c>
      <c r="H110" s="2">
        <v>4.29</v>
      </c>
      <c r="I110" s="2">
        <v>0</v>
      </c>
      <c r="J110" s="2">
        <v>0</v>
      </c>
      <c r="K110" s="2">
        <v>51.65</v>
      </c>
      <c r="L110" s="2">
        <v>0</v>
      </c>
      <c r="M110" s="2">
        <v>0</v>
      </c>
      <c r="N110" s="2">
        <v>0</v>
      </c>
      <c r="O110" s="2">
        <v>6.7145000000000001</v>
      </c>
      <c r="P110" s="2">
        <v>62.654499999999999</v>
      </c>
      <c r="R110">
        <v>3</v>
      </c>
      <c r="T110" s="2"/>
      <c r="U110" s="2"/>
    </row>
    <row r="111" spans="1:21" hidden="1" x14ac:dyDescent="0.25">
      <c r="A111" t="s">
        <v>7981</v>
      </c>
      <c r="B111" t="s">
        <v>9119</v>
      </c>
      <c r="C111" t="s">
        <v>1</v>
      </c>
      <c r="D111" t="s">
        <v>0</v>
      </c>
      <c r="E111">
        <v>729</v>
      </c>
      <c r="F111" t="s">
        <v>2202</v>
      </c>
      <c r="G111" t="s">
        <v>9108</v>
      </c>
      <c r="H111" s="2">
        <v>15.190000000000001</v>
      </c>
      <c r="I111" s="2">
        <v>0</v>
      </c>
      <c r="J111" s="2">
        <v>0</v>
      </c>
      <c r="K111" s="2">
        <v>182.82</v>
      </c>
      <c r="L111" s="2">
        <v>0</v>
      </c>
      <c r="M111" s="2">
        <v>0</v>
      </c>
      <c r="N111" s="2">
        <v>0</v>
      </c>
      <c r="O111" s="2">
        <v>23.7666</v>
      </c>
      <c r="P111" s="2">
        <v>221.7766</v>
      </c>
      <c r="R111">
        <v>3</v>
      </c>
      <c r="T111" s="2"/>
      <c r="U111" s="2"/>
    </row>
    <row r="112" spans="1:21" hidden="1" x14ac:dyDescent="0.25">
      <c r="A112" t="s">
        <v>7981</v>
      </c>
      <c r="B112" t="s">
        <v>9120</v>
      </c>
      <c r="C112" t="s">
        <v>1</v>
      </c>
      <c r="D112" t="s">
        <v>0</v>
      </c>
      <c r="E112">
        <v>258</v>
      </c>
      <c r="F112" t="s">
        <v>2202</v>
      </c>
      <c r="G112" t="s">
        <v>9108</v>
      </c>
      <c r="H112" s="2">
        <v>3.96</v>
      </c>
      <c r="I112" s="2">
        <v>0</v>
      </c>
      <c r="J112" s="2">
        <v>0</v>
      </c>
      <c r="K112" s="2">
        <v>45.45</v>
      </c>
      <c r="L112" s="2">
        <v>0</v>
      </c>
      <c r="M112" s="2">
        <v>0</v>
      </c>
      <c r="N112" s="2">
        <v>0</v>
      </c>
      <c r="O112" s="2">
        <v>5.908500000000001</v>
      </c>
      <c r="P112" s="2">
        <v>55.318500000000007</v>
      </c>
      <c r="R112">
        <v>3</v>
      </c>
      <c r="T112" s="2"/>
      <c r="U112" s="2"/>
    </row>
    <row r="113" spans="1:21" hidden="1" x14ac:dyDescent="0.25">
      <c r="A113" t="s">
        <v>7981</v>
      </c>
      <c r="B113" t="s">
        <v>9120</v>
      </c>
      <c r="C113" t="s">
        <v>1</v>
      </c>
      <c r="D113" t="s">
        <v>0</v>
      </c>
      <c r="E113">
        <v>218</v>
      </c>
      <c r="F113" t="s">
        <v>2202</v>
      </c>
      <c r="G113" t="s">
        <v>9108</v>
      </c>
      <c r="H113" s="2">
        <v>42.900000000000006</v>
      </c>
      <c r="I113" s="2">
        <v>0</v>
      </c>
      <c r="J113" s="2">
        <v>0</v>
      </c>
      <c r="K113" s="2">
        <v>493.54</v>
      </c>
      <c r="L113" s="2">
        <v>0</v>
      </c>
      <c r="M113" s="2">
        <v>0</v>
      </c>
      <c r="N113" s="2">
        <v>0</v>
      </c>
      <c r="O113" s="2">
        <v>64.160200000000003</v>
      </c>
      <c r="P113" s="2">
        <v>600.60020000000009</v>
      </c>
      <c r="R113">
        <v>3</v>
      </c>
      <c r="T113" s="2"/>
      <c r="U113" s="2"/>
    </row>
    <row r="114" spans="1:21" hidden="1" x14ac:dyDescent="0.25">
      <c r="A114" t="s">
        <v>7981</v>
      </c>
      <c r="B114" t="s">
        <v>9121</v>
      </c>
      <c r="C114" t="s">
        <v>1</v>
      </c>
      <c r="D114" t="s">
        <v>0</v>
      </c>
      <c r="E114">
        <v>180</v>
      </c>
      <c r="F114" t="s">
        <v>2202</v>
      </c>
      <c r="G114" t="s">
        <v>9108</v>
      </c>
      <c r="H114" s="2">
        <v>16.5</v>
      </c>
      <c r="I114" s="2">
        <v>0</v>
      </c>
      <c r="J114" s="2">
        <v>0</v>
      </c>
      <c r="K114" s="2">
        <v>189.87</v>
      </c>
      <c r="L114" s="2">
        <v>0</v>
      </c>
      <c r="M114" s="2">
        <v>0</v>
      </c>
      <c r="N114" s="2">
        <v>0</v>
      </c>
      <c r="O114" s="2">
        <v>24.683100000000003</v>
      </c>
      <c r="P114" s="2">
        <v>231.0531</v>
      </c>
      <c r="R114">
        <v>3</v>
      </c>
      <c r="T114" s="2"/>
      <c r="U114" s="2"/>
    </row>
    <row r="115" spans="1:21" hidden="1" x14ac:dyDescent="0.25">
      <c r="A115" t="s">
        <v>7981</v>
      </c>
      <c r="B115" t="s">
        <v>9122</v>
      </c>
      <c r="C115" t="s">
        <v>1</v>
      </c>
      <c r="D115" t="s">
        <v>0</v>
      </c>
      <c r="E115">
        <v>152</v>
      </c>
      <c r="F115" t="s">
        <v>2202</v>
      </c>
      <c r="G115" t="s">
        <v>9108</v>
      </c>
      <c r="H115" s="2">
        <v>20.96</v>
      </c>
      <c r="I115" s="2">
        <v>0</v>
      </c>
      <c r="J115" s="2">
        <v>0</v>
      </c>
      <c r="K115" s="2">
        <v>241.08</v>
      </c>
      <c r="L115" s="2">
        <v>0</v>
      </c>
      <c r="M115" s="2">
        <v>0</v>
      </c>
      <c r="N115" s="2">
        <v>0</v>
      </c>
      <c r="O115" s="2">
        <v>31.340400000000002</v>
      </c>
      <c r="P115" s="2">
        <v>293.38040000000001</v>
      </c>
      <c r="R115">
        <v>3</v>
      </c>
      <c r="T115" s="2"/>
      <c r="U115" s="2"/>
    </row>
    <row r="116" spans="1:21" hidden="1" x14ac:dyDescent="0.25">
      <c r="A116" t="s">
        <v>7981</v>
      </c>
      <c r="B116" t="s">
        <v>9122</v>
      </c>
      <c r="C116" t="s">
        <v>1</v>
      </c>
      <c r="D116" t="s">
        <v>0</v>
      </c>
      <c r="E116">
        <v>125</v>
      </c>
      <c r="F116" t="s">
        <v>2202</v>
      </c>
      <c r="G116" t="s">
        <v>9108</v>
      </c>
      <c r="H116" s="2">
        <v>7.12</v>
      </c>
      <c r="I116" s="2">
        <v>0</v>
      </c>
      <c r="J116" s="2">
        <v>0</v>
      </c>
      <c r="K116" s="2">
        <v>81.95</v>
      </c>
      <c r="L116" s="2">
        <v>0</v>
      </c>
      <c r="M116" s="2">
        <v>0</v>
      </c>
      <c r="N116" s="2">
        <v>0</v>
      </c>
      <c r="O116" s="2">
        <v>10.653500000000001</v>
      </c>
      <c r="P116" s="2">
        <v>99.723500000000001</v>
      </c>
      <c r="R116">
        <v>3</v>
      </c>
      <c r="T116" s="2"/>
      <c r="U116" s="2"/>
    </row>
    <row r="117" spans="1:21" hidden="1" x14ac:dyDescent="0.25">
      <c r="A117" t="s">
        <v>7981</v>
      </c>
      <c r="B117" t="s">
        <v>9116</v>
      </c>
      <c r="C117" t="s">
        <v>1</v>
      </c>
      <c r="D117" t="s">
        <v>0</v>
      </c>
      <c r="E117">
        <v>2611</v>
      </c>
      <c r="F117" t="s">
        <v>2202</v>
      </c>
      <c r="G117" t="s">
        <v>9108</v>
      </c>
      <c r="H117" s="2">
        <v>11.040000000000001</v>
      </c>
      <c r="I117" s="2">
        <v>0</v>
      </c>
      <c r="J117" s="2">
        <v>0</v>
      </c>
      <c r="K117" s="2">
        <v>136.80000000000001</v>
      </c>
      <c r="L117" s="2">
        <v>0</v>
      </c>
      <c r="M117" s="2">
        <v>0</v>
      </c>
      <c r="N117" s="2">
        <v>0</v>
      </c>
      <c r="O117" s="2">
        <v>17.784000000000002</v>
      </c>
      <c r="P117" s="2">
        <v>165.624</v>
      </c>
      <c r="R117">
        <v>3</v>
      </c>
      <c r="T117" s="2"/>
      <c r="U117" s="2"/>
    </row>
    <row r="118" spans="1:21" x14ac:dyDescent="0.25">
      <c r="A118" t="s">
        <v>7944</v>
      </c>
      <c r="B118" t="s">
        <v>9113</v>
      </c>
      <c r="C118" t="s">
        <v>1</v>
      </c>
      <c r="D118" t="s">
        <v>0</v>
      </c>
      <c r="E118">
        <v>595</v>
      </c>
      <c r="F118" t="s">
        <v>9095</v>
      </c>
      <c r="G118" t="s">
        <v>9096</v>
      </c>
      <c r="H118" s="2">
        <v>0</v>
      </c>
      <c r="I118" s="2">
        <v>0</v>
      </c>
      <c r="J118" s="2">
        <v>0</v>
      </c>
      <c r="K118" s="2">
        <v>116</v>
      </c>
      <c r="L118" s="2">
        <v>0</v>
      </c>
      <c r="M118" s="2">
        <v>0</v>
      </c>
      <c r="N118" s="2">
        <v>0</v>
      </c>
      <c r="O118" s="2">
        <v>15.08</v>
      </c>
      <c r="P118" s="2">
        <v>131.08000000000001</v>
      </c>
      <c r="R118">
        <v>3</v>
      </c>
      <c r="T118" s="2"/>
      <c r="U118" s="2"/>
    </row>
    <row r="119" spans="1:21" x14ac:dyDescent="0.25">
      <c r="A119" t="s">
        <v>7944</v>
      </c>
      <c r="B119" t="s">
        <v>9107</v>
      </c>
      <c r="C119" t="s">
        <v>1</v>
      </c>
      <c r="D119" t="s">
        <v>0</v>
      </c>
      <c r="E119">
        <v>250852</v>
      </c>
      <c r="F119" t="s">
        <v>1375</v>
      </c>
      <c r="G119" t="s">
        <v>9092</v>
      </c>
      <c r="H119" s="2">
        <v>4.83</v>
      </c>
      <c r="I119" s="2">
        <v>0</v>
      </c>
      <c r="J119" s="2">
        <v>0</v>
      </c>
      <c r="K119" s="2">
        <v>56.27</v>
      </c>
      <c r="L119" s="2">
        <v>0</v>
      </c>
      <c r="M119" s="2">
        <v>0</v>
      </c>
      <c r="N119" s="2">
        <v>0</v>
      </c>
      <c r="O119" s="2">
        <v>7.315100000000001</v>
      </c>
      <c r="P119" s="2">
        <v>68.415099999999995</v>
      </c>
      <c r="R119">
        <v>3</v>
      </c>
      <c r="T119" s="2"/>
      <c r="U119" s="2"/>
    </row>
    <row r="120" spans="1:21" x14ac:dyDescent="0.25">
      <c r="A120" t="s">
        <v>7944</v>
      </c>
      <c r="B120" t="s">
        <v>9123</v>
      </c>
      <c r="C120" t="s">
        <v>1</v>
      </c>
      <c r="D120" t="s">
        <v>0</v>
      </c>
      <c r="E120">
        <v>11061</v>
      </c>
      <c r="F120" t="s">
        <v>9124</v>
      </c>
      <c r="G120" t="s">
        <v>9125</v>
      </c>
      <c r="H120" s="2">
        <v>0</v>
      </c>
      <c r="I120" s="2">
        <v>0</v>
      </c>
      <c r="J120" s="2">
        <v>0</v>
      </c>
      <c r="K120" s="2">
        <v>100.5</v>
      </c>
      <c r="L120" s="2">
        <v>0</v>
      </c>
      <c r="M120" s="2">
        <v>0</v>
      </c>
      <c r="N120" s="2">
        <v>0</v>
      </c>
      <c r="O120" s="2">
        <v>13.065000000000001</v>
      </c>
      <c r="P120" s="2">
        <v>113.565</v>
      </c>
      <c r="R120">
        <v>3</v>
      </c>
      <c r="T120" s="2"/>
      <c r="U120" s="2"/>
    </row>
    <row r="121" spans="1:21" x14ac:dyDescent="0.25">
      <c r="A121" t="s">
        <v>7944</v>
      </c>
      <c r="B121" t="s">
        <v>9111</v>
      </c>
      <c r="C121" t="s">
        <v>1</v>
      </c>
      <c r="D121" t="s">
        <v>0</v>
      </c>
      <c r="E121">
        <v>570319</v>
      </c>
      <c r="F121" t="s">
        <v>1340</v>
      </c>
      <c r="G121" t="s">
        <v>9126</v>
      </c>
      <c r="H121" s="2">
        <v>0</v>
      </c>
      <c r="I121" s="2">
        <v>0</v>
      </c>
      <c r="J121" s="2">
        <v>0</v>
      </c>
      <c r="K121" s="2">
        <v>62.74</v>
      </c>
      <c r="L121" s="2">
        <v>0</v>
      </c>
      <c r="M121" s="2">
        <v>0</v>
      </c>
      <c r="N121" s="2">
        <v>0</v>
      </c>
      <c r="O121" s="2">
        <v>8.1562000000000001</v>
      </c>
      <c r="P121" s="2">
        <v>70.896200000000007</v>
      </c>
      <c r="R121">
        <v>3</v>
      </c>
      <c r="T121" s="2"/>
      <c r="U121" s="2"/>
    </row>
    <row r="122" spans="1:21" x14ac:dyDescent="0.25">
      <c r="A122" t="s">
        <v>7944</v>
      </c>
      <c r="B122" t="s">
        <v>9114</v>
      </c>
      <c r="C122" t="s">
        <v>1</v>
      </c>
      <c r="D122" t="s">
        <v>0</v>
      </c>
      <c r="E122">
        <v>944875</v>
      </c>
      <c r="F122" t="s">
        <v>5246</v>
      </c>
      <c r="G122" t="s">
        <v>9127</v>
      </c>
      <c r="H122" s="2">
        <v>0</v>
      </c>
      <c r="I122" s="2">
        <v>0</v>
      </c>
      <c r="J122" s="2">
        <v>0</v>
      </c>
      <c r="K122" s="2">
        <v>61.72</v>
      </c>
      <c r="L122" s="2">
        <v>0</v>
      </c>
      <c r="M122" s="2">
        <v>0</v>
      </c>
      <c r="N122" s="2">
        <v>0</v>
      </c>
      <c r="O122" s="2">
        <v>8.0236000000000001</v>
      </c>
      <c r="P122" s="2">
        <v>69.743600000000001</v>
      </c>
      <c r="R122">
        <v>3</v>
      </c>
      <c r="T122" s="2"/>
      <c r="U122" s="2"/>
    </row>
    <row r="123" spans="1:21" x14ac:dyDescent="0.25">
      <c r="A123" t="s">
        <v>7944</v>
      </c>
      <c r="B123" t="s">
        <v>9107</v>
      </c>
      <c r="C123" t="s">
        <v>1</v>
      </c>
      <c r="D123" t="s">
        <v>0</v>
      </c>
      <c r="E123">
        <v>7949</v>
      </c>
      <c r="F123" t="s">
        <v>7310</v>
      </c>
      <c r="G123" t="s">
        <v>9128</v>
      </c>
      <c r="H123" s="2">
        <v>0</v>
      </c>
      <c r="I123" s="2">
        <v>0</v>
      </c>
      <c r="J123" s="2">
        <v>0</v>
      </c>
      <c r="K123" s="2">
        <v>129.30000000000001</v>
      </c>
      <c r="L123" s="2">
        <v>0</v>
      </c>
      <c r="M123" s="2">
        <v>0</v>
      </c>
      <c r="N123" s="2">
        <v>0</v>
      </c>
      <c r="O123" s="2">
        <v>16.809000000000001</v>
      </c>
      <c r="P123" s="2">
        <v>146.10900000000001</v>
      </c>
      <c r="R123">
        <v>3</v>
      </c>
      <c r="T123" s="2"/>
      <c r="U123" s="2"/>
    </row>
    <row r="124" spans="1:21" x14ac:dyDescent="0.25">
      <c r="A124" t="s">
        <v>7944</v>
      </c>
      <c r="B124" t="s">
        <v>9120</v>
      </c>
      <c r="C124" t="s">
        <v>1</v>
      </c>
      <c r="D124" t="s">
        <v>0</v>
      </c>
      <c r="E124">
        <v>133</v>
      </c>
      <c r="F124" t="s">
        <v>9129</v>
      </c>
      <c r="G124" t="s">
        <v>9130</v>
      </c>
      <c r="H124" s="2">
        <v>0</v>
      </c>
      <c r="I124" s="2">
        <v>0</v>
      </c>
      <c r="J124" s="2">
        <v>0</v>
      </c>
      <c r="K124" s="2">
        <v>150</v>
      </c>
      <c r="L124" s="2">
        <v>0</v>
      </c>
      <c r="M124" s="2">
        <v>0</v>
      </c>
      <c r="N124" s="2">
        <v>0</v>
      </c>
      <c r="O124" s="2">
        <v>19.5</v>
      </c>
      <c r="P124" s="2">
        <v>169.5</v>
      </c>
      <c r="R124">
        <v>3</v>
      </c>
      <c r="T124" s="2"/>
      <c r="U124" s="2"/>
    </row>
    <row r="125" spans="1:21" x14ac:dyDescent="0.25">
      <c r="A125" t="s">
        <v>7944</v>
      </c>
      <c r="B125" t="s">
        <v>9120</v>
      </c>
      <c r="C125" t="s">
        <v>1</v>
      </c>
      <c r="D125" t="s">
        <v>0</v>
      </c>
      <c r="E125">
        <v>596560</v>
      </c>
      <c r="F125" t="s">
        <v>2200</v>
      </c>
      <c r="G125" t="s">
        <v>9106</v>
      </c>
      <c r="H125" s="2">
        <v>0</v>
      </c>
      <c r="I125" s="2">
        <v>0</v>
      </c>
      <c r="J125" s="2">
        <v>0</v>
      </c>
      <c r="K125" s="2">
        <v>117.68</v>
      </c>
      <c r="L125" s="2">
        <v>0</v>
      </c>
      <c r="M125" s="2">
        <v>0</v>
      </c>
      <c r="N125" s="2">
        <v>0</v>
      </c>
      <c r="O125" s="2">
        <v>15.298400000000001</v>
      </c>
      <c r="P125" s="2">
        <v>132.97840000000002</v>
      </c>
      <c r="R125">
        <v>3</v>
      </c>
      <c r="T125" s="2"/>
      <c r="U125" s="2"/>
    </row>
    <row r="126" spans="1:21" x14ac:dyDescent="0.25">
      <c r="A126" t="s">
        <v>7944</v>
      </c>
      <c r="B126" t="s">
        <v>9131</v>
      </c>
      <c r="C126" t="s">
        <v>1</v>
      </c>
      <c r="D126" t="s">
        <v>0</v>
      </c>
      <c r="E126">
        <v>11416</v>
      </c>
      <c r="F126" t="s">
        <v>9124</v>
      </c>
      <c r="G126" t="s">
        <v>9125</v>
      </c>
      <c r="H126" s="2">
        <v>0</v>
      </c>
      <c r="I126" s="2">
        <v>0</v>
      </c>
      <c r="J126" s="2">
        <v>0</v>
      </c>
      <c r="K126" s="2">
        <v>64</v>
      </c>
      <c r="L126" s="2">
        <v>0</v>
      </c>
      <c r="M126" s="2">
        <v>0</v>
      </c>
      <c r="N126" s="2">
        <v>0</v>
      </c>
      <c r="O126" s="2">
        <v>8.32</v>
      </c>
      <c r="P126" s="2">
        <v>72.319999999999993</v>
      </c>
      <c r="R126">
        <v>3</v>
      </c>
      <c r="T126" s="2"/>
      <c r="U126" s="2"/>
    </row>
    <row r="127" spans="1:21" x14ac:dyDescent="0.25">
      <c r="A127" t="s">
        <v>7944</v>
      </c>
      <c r="B127" t="s">
        <v>9118</v>
      </c>
      <c r="C127" t="s">
        <v>1</v>
      </c>
      <c r="D127" t="s">
        <v>0</v>
      </c>
      <c r="E127">
        <v>302541</v>
      </c>
      <c r="F127" t="s">
        <v>1375</v>
      </c>
      <c r="G127" t="s">
        <v>9092</v>
      </c>
      <c r="H127" s="2">
        <v>5.0199999999999996</v>
      </c>
      <c r="I127" s="2">
        <v>0</v>
      </c>
      <c r="J127" s="2">
        <v>0</v>
      </c>
      <c r="K127" s="2">
        <v>61.17</v>
      </c>
      <c r="L127" s="2">
        <v>0</v>
      </c>
      <c r="M127" s="2">
        <v>0</v>
      </c>
      <c r="N127" s="2">
        <v>0</v>
      </c>
      <c r="O127" s="2">
        <v>7.9521000000000006</v>
      </c>
      <c r="P127" s="2">
        <v>74.142099999999999</v>
      </c>
      <c r="R127">
        <v>3</v>
      </c>
      <c r="T127" s="2"/>
      <c r="U127" s="2"/>
    </row>
    <row r="128" spans="1:21" x14ac:dyDescent="0.25">
      <c r="A128" t="s">
        <v>7944</v>
      </c>
      <c r="B128" t="s">
        <v>8921</v>
      </c>
      <c r="C128" t="s">
        <v>1</v>
      </c>
      <c r="D128" t="s">
        <v>0</v>
      </c>
      <c r="E128">
        <v>460</v>
      </c>
      <c r="F128" t="s">
        <v>9132</v>
      </c>
      <c r="G128" t="s">
        <v>9133</v>
      </c>
      <c r="H128" s="2">
        <v>0</v>
      </c>
      <c r="I128" s="2">
        <v>0</v>
      </c>
      <c r="J128" s="2">
        <v>0</v>
      </c>
      <c r="K128" s="2">
        <v>79.650000000000006</v>
      </c>
      <c r="L128" s="2">
        <v>0</v>
      </c>
      <c r="M128" s="2">
        <v>0</v>
      </c>
      <c r="N128" s="2">
        <v>0</v>
      </c>
      <c r="O128" s="2">
        <v>10.354500000000002</v>
      </c>
      <c r="P128" s="2">
        <v>90.004500000000007</v>
      </c>
      <c r="R128">
        <v>3</v>
      </c>
      <c r="T128" s="2"/>
      <c r="U128" s="2"/>
    </row>
    <row r="129" spans="1:21" x14ac:dyDescent="0.25">
      <c r="A129" t="s">
        <v>7944</v>
      </c>
      <c r="B129" t="s">
        <v>9111</v>
      </c>
      <c r="C129" t="s">
        <v>1</v>
      </c>
      <c r="D129" t="s">
        <v>0</v>
      </c>
      <c r="E129">
        <v>10902</v>
      </c>
      <c r="F129" t="s">
        <v>9124</v>
      </c>
      <c r="G129" t="s">
        <v>9125</v>
      </c>
      <c r="H129" s="2">
        <v>0</v>
      </c>
      <c r="I129" s="2">
        <v>0</v>
      </c>
      <c r="J129" s="2">
        <v>0</v>
      </c>
      <c r="K129" s="2">
        <v>85.34</v>
      </c>
      <c r="L129" s="2">
        <v>0</v>
      </c>
      <c r="M129" s="2">
        <v>0</v>
      </c>
      <c r="N129" s="2">
        <v>0</v>
      </c>
      <c r="O129" s="2">
        <v>11.094200000000001</v>
      </c>
      <c r="P129" s="2">
        <v>96.434200000000004</v>
      </c>
      <c r="R129">
        <v>3</v>
      </c>
      <c r="T129" s="2"/>
      <c r="U129" s="2"/>
    </row>
    <row r="130" spans="1:21" x14ac:dyDescent="0.25">
      <c r="A130" t="s">
        <v>7944</v>
      </c>
      <c r="B130" t="s">
        <v>9114</v>
      </c>
      <c r="C130" t="s">
        <v>1</v>
      </c>
      <c r="D130" t="s">
        <v>0</v>
      </c>
      <c r="E130">
        <v>11414</v>
      </c>
      <c r="F130" t="s">
        <v>3490</v>
      </c>
      <c r="G130" t="s">
        <v>9100</v>
      </c>
      <c r="H130" s="2">
        <v>0</v>
      </c>
      <c r="I130" s="2">
        <v>0</v>
      </c>
      <c r="J130" s="2">
        <v>0</v>
      </c>
      <c r="K130" s="2">
        <v>63.28</v>
      </c>
      <c r="L130" s="2">
        <v>0</v>
      </c>
      <c r="M130" s="2">
        <v>0</v>
      </c>
      <c r="N130" s="2">
        <v>0</v>
      </c>
      <c r="O130" s="2">
        <v>8.2263999999999999</v>
      </c>
      <c r="P130" s="2">
        <v>71.506399999999999</v>
      </c>
      <c r="R130">
        <v>3</v>
      </c>
      <c r="T130" s="2"/>
      <c r="U130" s="2"/>
    </row>
    <row r="131" spans="1:21" x14ac:dyDescent="0.25">
      <c r="A131" t="s">
        <v>7944</v>
      </c>
      <c r="B131" t="s">
        <v>9107</v>
      </c>
      <c r="C131" t="s">
        <v>1</v>
      </c>
      <c r="D131" t="s">
        <v>0</v>
      </c>
      <c r="E131">
        <v>4757</v>
      </c>
      <c r="F131" t="s">
        <v>6475</v>
      </c>
      <c r="G131" t="s">
        <v>9134</v>
      </c>
      <c r="H131" s="2">
        <v>0</v>
      </c>
      <c r="I131" s="2">
        <v>0</v>
      </c>
      <c r="J131" s="2">
        <v>0</v>
      </c>
      <c r="K131" s="2">
        <v>84</v>
      </c>
      <c r="L131" s="2">
        <v>0</v>
      </c>
      <c r="M131" s="2">
        <v>0</v>
      </c>
      <c r="N131" s="2">
        <v>0</v>
      </c>
      <c r="O131" s="2">
        <v>10.92</v>
      </c>
      <c r="P131" s="2">
        <v>94.92</v>
      </c>
      <c r="R131">
        <v>3</v>
      </c>
      <c r="T131" s="2"/>
      <c r="U131" s="2"/>
    </row>
    <row r="132" spans="1:21" x14ac:dyDescent="0.25">
      <c r="A132" t="s">
        <v>7944</v>
      </c>
      <c r="B132" t="s">
        <v>9113</v>
      </c>
      <c r="C132" t="s">
        <v>1</v>
      </c>
      <c r="D132" t="s">
        <v>0</v>
      </c>
      <c r="E132">
        <v>1947</v>
      </c>
      <c r="F132" t="s">
        <v>6961</v>
      </c>
      <c r="G132" t="s">
        <v>9079</v>
      </c>
      <c r="H132" s="2">
        <v>0</v>
      </c>
      <c r="I132" s="2">
        <v>0</v>
      </c>
      <c r="J132" s="2">
        <v>0</v>
      </c>
      <c r="K132" s="2">
        <v>12.5</v>
      </c>
      <c r="L132" s="2">
        <v>0</v>
      </c>
      <c r="M132" s="2">
        <v>0</v>
      </c>
      <c r="N132" s="2">
        <v>0</v>
      </c>
      <c r="O132" s="2">
        <v>1.625</v>
      </c>
      <c r="P132" s="2">
        <v>14.125</v>
      </c>
      <c r="R132">
        <v>3</v>
      </c>
      <c r="T132" s="2"/>
      <c r="U132" s="2"/>
    </row>
    <row r="133" spans="1:21" x14ac:dyDescent="0.25">
      <c r="A133" t="s">
        <v>7944</v>
      </c>
      <c r="B133" t="s">
        <v>9122</v>
      </c>
      <c r="C133" t="s">
        <v>1</v>
      </c>
      <c r="D133" t="s">
        <v>0</v>
      </c>
      <c r="E133">
        <v>21054690</v>
      </c>
      <c r="F133" t="s">
        <v>2226</v>
      </c>
      <c r="G133" t="s">
        <v>9135</v>
      </c>
      <c r="H133" s="2">
        <v>0</v>
      </c>
      <c r="I133" s="2">
        <v>0</v>
      </c>
      <c r="J133" s="2">
        <v>0</v>
      </c>
      <c r="K133" s="2">
        <v>330.4</v>
      </c>
      <c r="L133" s="2">
        <v>0</v>
      </c>
      <c r="M133" s="2">
        <v>0</v>
      </c>
      <c r="N133" s="2">
        <v>0</v>
      </c>
      <c r="O133" s="2">
        <v>42.951999999999998</v>
      </c>
      <c r="P133" s="2">
        <v>373.35199999999998</v>
      </c>
      <c r="R133">
        <v>3</v>
      </c>
      <c r="T133" s="2"/>
      <c r="U133" s="2"/>
    </row>
    <row r="134" spans="1:21" x14ac:dyDescent="0.25">
      <c r="A134" t="s">
        <v>7944</v>
      </c>
      <c r="B134" t="s">
        <v>9111</v>
      </c>
      <c r="C134" t="s">
        <v>1</v>
      </c>
      <c r="D134" t="s">
        <v>0</v>
      </c>
      <c r="E134">
        <v>1002350</v>
      </c>
      <c r="F134" t="s">
        <v>5246</v>
      </c>
      <c r="G134" t="s">
        <v>9136</v>
      </c>
      <c r="H134" s="2">
        <v>0</v>
      </c>
      <c r="I134" s="2">
        <v>0</v>
      </c>
      <c r="J134" s="2">
        <v>0</v>
      </c>
      <c r="K134" s="2">
        <v>42.57</v>
      </c>
      <c r="L134" s="2">
        <v>0</v>
      </c>
      <c r="M134" s="2">
        <v>0</v>
      </c>
      <c r="N134" s="2">
        <v>0</v>
      </c>
      <c r="O134" s="2">
        <v>5.5341000000000005</v>
      </c>
      <c r="P134" s="2">
        <v>48.104100000000003</v>
      </c>
      <c r="R134">
        <v>3</v>
      </c>
      <c r="T134" s="2"/>
      <c r="U134" s="2"/>
    </row>
    <row r="135" spans="1:21" x14ac:dyDescent="0.25">
      <c r="A135" t="s">
        <v>7944</v>
      </c>
      <c r="B135" t="s">
        <v>8920</v>
      </c>
      <c r="C135" t="s">
        <v>1</v>
      </c>
      <c r="D135" t="s">
        <v>0</v>
      </c>
      <c r="E135">
        <v>50261</v>
      </c>
      <c r="F135" t="s">
        <v>2196</v>
      </c>
      <c r="G135" t="s">
        <v>9137</v>
      </c>
      <c r="H135" s="2">
        <v>0</v>
      </c>
      <c r="I135" s="2">
        <v>0</v>
      </c>
      <c r="J135" s="2">
        <v>0</v>
      </c>
      <c r="K135" s="2">
        <v>40474.120000000003</v>
      </c>
      <c r="L135" s="2">
        <v>0</v>
      </c>
      <c r="M135" s="2">
        <v>0</v>
      </c>
      <c r="N135" s="2">
        <v>0</v>
      </c>
      <c r="O135" s="2">
        <v>5261.6356000000005</v>
      </c>
      <c r="P135" s="2">
        <v>45735.755600000004</v>
      </c>
      <c r="R135">
        <v>3</v>
      </c>
      <c r="T135" s="2"/>
      <c r="U135" s="2"/>
    </row>
    <row r="136" spans="1:21" x14ac:dyDescent="0.25">
      <c r="A136" t="s">
        <v>7944</v>
      </c>
      <c r="B136" t="s">
        <v>9008</v>
      </c>
      <c r="C136" t="s">
        <v>1</v>
      </c>
      <c r="D136" t="s">
        <v>0</v>
      </c>
      <c r="E136">
        <v>951092</v>
      </c>
      <c r="F136" t="s">
        <v>5246</v>
      </c>
      <c r="G136" t="s">
        <v>9136</v>
      </c>
      <c r="H136" s="2">
        <v>0</v>
      </c>
      <c r="I136" s="2">
        <v>0</v>
      </c>
      <c r="J136" s="2">
        <v>0</v>
      </c>
      <c r="K136" s="2">
        <v>77.150000000000006</v>
      </c>
      <c r="L136" s="2">
        <v>0</v>
      </c>
      <c r="M136" s="2">
        <v>0</v>
      </c>
      <c r="N136" s="2">
        <v>0</v>
      </c>
      <c r="O136" s="2">
        <v>10.029500000000001</v>
      </c>
      <c r="P136" s="2">
        <v>87.179500000000004</v>
      </c>
      <c r="R136">
        <v>3</v>
      </c>
      <c r="T136" s="2"/>
      <c r="U136" s="2"/>
    </row>
    <row r="137" spans="1:21" x14ac:dyDescent="0.25">
      <c r="A137" t="s">
        <v>7944</v>
      </c>
      <c r="B137" t="s">
        <v>9117</v>
      </c>
      <c r="C137" t="s">
        <v>1</v>
      </c>
      <c r="D137" t="s">
        <v>0</v>
      </c>
      <c r="E137">
        <v>507</v>
      </c>
      <c r="F137" t="s">
        <v>9138</v>
      </c>
      <c r="G137" t="s">
        <v>9139</v>
      </c>
      <c r="H137" s="2">
        <v>0</v>
      </c>
      <c r="I137" s="2">
        <v>0</v>
      </c>
      <c r="J137" s="2">
        <v>0</v>
      </c>
      <c r="K137" s="2">
        <v>177</v>
      </c>
      <c r="L137" s="2">
        <v>0</v>
      </c>
      <c r="M137" s="2">
        <v>0</v>
      </c>
      <c r="N137" s="2">
        <v>0</v>
      </c>
      <c r="O137" s="2">
        <v>23.01</v>
      </c>
      <c r="P137" s="2">
        <v>200.01</v>
      </c>
      <c r="R137">
        <v>3</v>
      </c>
      <c r="T137" s="2"/>
      <c r="U137" s="2"/>
    </row>
    <row r="138" spans="1:21" x14ac:dyDescent="0.25">
      <c r="A138" t="s">
        <v>7944</v>
      </c>
      <c r="B138" t="s">
        <v>9140</v>
      </c>
      <c r="C138" t="s">
        <v>1</v>
      </c>
      <c r="D138" t="s">
        <v>0</v>
      </c>
      <c r="E138">
        <v>1257734</v>
      </c>
      <c r="F138" t="s">
        <v>1354</v>
      </c>
      <c r="G138" t="s">
        <v>9141</v>
      </c>
      <c r="H138" s="2">
        <v>3.0300000000000002</v>
      </c>
      <c r="I138" s="2">
        <v>0</v>
      </c>
      <c r="J138" s="2">
        <v>0</v>
      </c>
      <c r="K138" s="2">
        <v>31.81</v>
      </c>
      <c r="L138" s="2">
        <v>0</v>
      </c>
      <c r="M138" s="2">
        <v>0</v>
      </c>
      <c r="N138" s="2">
        <v>0</v>
      </c>
      <c r="O138" s="2">
        <v>4.1353</v>
      </c>
      <c r="P138" s="2">
        <v>38.975299999999997</v>
      </c>
      <c r="R138">
        <v>3</v>
      </c>
      <c r="T138" s="2"/>
      <c r="U138" s="2"/>
    </row>
    <row r="139" spans="1:21" x14ac:dyDescent="0.25">
      <c r="A139" t="s">
        <v>7944</v>
      </c>
      <c r="B139" t="s">
        <v>9142</v>
      </c>
      <c r="C139" t="s">
        <v>1</v>
      </c>
      <c r="D139" t="s">
        <v>0</v>
      </c>
      <c r="E139">
        <v>962833</v>
      </c>
      <c r="F139" t="s">
        <v>1340</v>
      </c>
      <c r="G139" t="s">
        <v>9126</v>
      </c>
      <c r="H139" s="2">
        <v>0</v>
      </c>
      <c r="I139" s="2">
        <v>0</v>
      </c>
      <c r="J139" s="2">
        <v>0</v>
      </c>
      <c r="K139" s="2">
        <v>44.87</v>
      </c>
      <c r="L139" s="2">
        <v>0</v>
      </c>
      <c r="M139" s="2">
        <v>0</v>
      </c>
      <c r="N139" s="2">
        <v>0</v>
      </c>
      <c r="O139" s="2">
        <v>5.8331</v>
      </c>
      <c r="P139" s="2">
        <v>50.703099999999999</v>
      </c>
      <c r="R139">
        <v>3</v>
      </c>
      <c r="T139" s="2"/>
      <c r="U139" s="2"/>
    </row>
    <row r="140" spans="1:21" x14ac:dyDescent="0.25">
      <c r="A140" t="s">
        <v>7944</v>
      </c>
      <c r="B140" t="s">
        <v>9143</v>
      </c>
      <c r="C140" t="s">
        <v>1</v>
      </c>
      <c r="D140" t="s">
        <v>0</v>
      </c>
      <c r="E140">
        <v>46</v>
      </c>
      <c r="F140" t="s">
        <v>9095</v>
      </c>
      <c r="G140" t="s">
        <v>9096</v>
      </c>
      <c r="H140" s="2">
        <v>0</v>
      </c>
      <c r="I140" s="2">
        <v>0</v>
      </c>
      <c r="J140" s="2">
        <v>0</v>
      </c>
      <c r="K140" s="2">
        <v>156</v>
      </c>
      <c r="L140" s="2">
        <v>0</v>
      </c>
      <c r="M140" s="2">
        <v>0</v>
      </c>
      <c r="N140" s="2">
        <v>0</v>
      </c>
      <c r="O140" s="2">
        <v>20.28</v>
      </c>
      <c r="P140" s="2">
        <v>176.28</v>
      </c>
      <c r="R140">
        <v>3</v>
      </c>
      <c r="T140" s="2"/>
      <c r="U140" s="2"/>
    </row>
    <row r="141" spans="1:21" x14ac:dyDescent="0.25">
      <c r="A141" t="s">
        <v>7944</v>
      </c>
      <c r="B141" t="s">
        <v>9009</v>
      </c>
      <c r="C141" t="s">
        <v>1</v>
      </c>
      <c r="D141" t="s">
        <v>0</v>
      </c>
      <c r="E141">
        <v>595</v>
      </c>
      <c r="F141" t="s">
        <v>9132</v>
      </c>
      <c r="G141" t="s">
        <v>9133</v>
      </c>
      <c r="H141" s="2">
        <v>0</v>
      </c>
      <c r="I141" s="2">
        <v>0</v>
      </c>
      <c r="J141" s="2">
        <v>0</v>
      </c>
      <c r="K141" s="2">
        <v>5.31</v>
      </c>
      <c r="L141" s="2">
        <v>0</v>
      </c>
      <c r="M141" s="2">
        <v>0</v>
      </c>
      <c r="N141" s="2">
        <v>0</v>
      </c>
      <c r="O141" s="2">
        <v>0.69030000000000002</v>
      </c>
      <c r="P141" s="2">
        <v>6.0002999999999993</v>
      </c>
      <c r="R141">
        <v>3</v>
      </c>
      <c r="T141" s="2"/>
      <c r="U141" s="2"/>
    </row>
    <row r="142" spans="1:21" x14ac:dyDescent="0.25">
      <c r="A142" t="s">
        <v>7944</v>
      </c>
      <c r="B142" t="s">
        <v>9123</v>
      </c>
      <c r="C142" t="s">
        <v>1</v>
      </c>
      <c r="D142" t="s">
        <v>0</v>
      </c>
      <c r="E142">
        <v>56217</v>
      </c>
      <c r="F142" t="s">
        <v>1750</v>
      </c>
      <c r="G142" t="s">
        <v>9088</v>
      </c>
      <c r="H142" s="2">
        <v>0</v>
      </c>
      <c r="I142" s="2">
        <v>0</v>
      </c>
      <c r="J142" s="2">
        <v>0</v>
      </c>
      <c r="K142" s="2">
        <v>88.51</v>
      </c>
      <c r="L142" s="2">
        <v>0</v>
      </c>
      <c r="M142" s="2">
        <v>0</v>
      </c>
      <c r="N142" s="2">
        <v>0</v>
      </c>
      <c r="O142" s="2">
        <v>11.506300000000001</v>
      </c>
      <c r="P142" s="2">
        <v>100.0163</v>
      </c>
      <c r="R142">
        <v>3</v>
      </c>
      <c r="T142" s="2"/>
      <c r="U142" s="2"/>
    </row>
    <row r="143" spans="1:21" x14ac:dyDescent="0.25">
      <c r="A143" t="s">
        <v>7944</v>
      </c>
      <c r="B143" t="s">
        <v>9144</v>
      </c>
      <c r="C143" t="s">
        <v>1</v>
      </c>
      <c r="D143" t="s">
        <v>0</v>
      </c>
      <c r="E143">
        <v>31881578</v>
      </c>
      <c r="F143" t="s">
        <v>3436</v>
      </c>
      <c r="G143" t="s">
        <v>9104</v>
      </c>
      <c r="H143" s="2">
        <v>0</v>
      </c>
      <c r="I143" s="2">
        <v>0</v>
      </c>
      <c r="J143" s="2">
        <v>0</v>
      </c>
      <c r="K143" s="2">
        <v>119.1</v>
      </c>
      <c r="L143" s="2">
        <v>0</v>
      </c>
      <c r="M143" s="2">
        <v>0</v>
      </c>
      <c r="N143" s="2">
        <v>0</v>
      </c>
      <c r="O143" s="2">
        <v>15.483000000000001</v>
      </c>
      <c r="P143" s="2">
        <v>134.583</v>
      </c>
      <c r="R143">
        <v>3</v>
      </c>
      <c r="T143" s="2"/>
      <c r="U143" s="2"/>
    </row>
    <row r="144" spans="1:21" x14ac:dyDescent="0.25">
      <c r="A144" t="s">
        <v>7944</v>
      </c>
      <c r="B144" t="s">
        <v>9142</v>
      </c>
      <c r="C144" t="s">
        <v>1</v>
      </c>
      <c r="D144" t="s">
        <v>0</v>
      </c>
      <c r="E144">
        <v>1449</v>
      </c>
      <c r="F144" t="s">
        <v>2202</v>
      </c>
      <c r="G144" t="s">
        <v>9108</v>
      </c>
      <c r="H144" s="2">
        <v>3.4699999999999998</v>
      </c>
      <c r="I144" s="2">
        <v>0</v>
      </c>
      <c r="J144" s="2">
        <v>0</v>
      </c>
      <c r="K144" s="2">
        <v>36.75</v>
      </c>
      <c r="L144" s="2">
        <v>0</v>
      </c>
      <c r="M144" s="2">
        <v>0</v>
      </c>
      <c r="N144" s="2">
        <v>0</v>
      </c>
      <c r="O144" s="2">
        <v>4.7774999999999999</v>
      </c>
      <c r="P144" s="2">
        <v>44.997500000000002</v>
      </c>
      <c r="R144">
        <v>3</v>
      </c>
      <c r="T144" s="2"/>
      <c r="U144" s="2"/>
    </row>
    <row r="145" spans="1:21" x14ac:dyDescent="0.25">
      <c r="A145" t="s">
        <v>7944</v>
      </c>
      <c r="B145" t="s">
        <v>9114</v>
      </c>
      <c r="C145" t="s">
        <v>1</v>
      </c>
      <c r="D145" t="s">
        <v>0</v>
      </c>
      <c r="E145">
        <v>148360</v>
      </c>
      <c r="F145" t="s">
        <v>2202</v>
      </c>
      <c r="G145" t="s">
        <v>9108</v>
      </c>
      <c r="H145" s="2">
        <v>16.200000000000003</v>
      </c>
      <c r="I145" s="2">
        <v>0</v>
      </c>
      <c r="J145" s="2">
        <v>0</v>
      </c>
      <c r="K145" s="2">
        <v>183.37</v>
      </c>
      <c r="L145" s="2">
        <v>0</v>
      </c>
      <c r="M145" s="2">
        <v>0</v>
      </c>
      <c r="N145" s="2">
        <v>0</v>
      </c>
      <c r="O145" s="2">
        <v>23.838100000000001</v>
      </c>
      <c r="P145" s="2">
        <v>223.40809999999999</v>
      </c>
      <c r="R145">
        <v>3</v>
      </c>
      <c r="T145" s="2"/>
      <c r="U145" s="2"/>
    </row>
    <row r="146" spans="1:21" x14ac:dyDescent="0.25">
      <c r="A146" t="s">
        <v>7944</v>
      </c>
      <c r="B146" t="s">
        <v>9120</v>
      </c>
      <c r="C146" t="s">
        <v>1</v>
      </c>
      <c r="D146" t="s">
        <v>0</v>
      </c>
      <c r="E146">
        <v>254</v>
      </c>
      <c r="F146" t="s">
        <v>2202</v>
      </c>
      <c r="G146" t="s">
        <v>9108</v>
      </c>
      <c r="H146" s="2">
        <v>1.21</v>
      </c>
      <c r="I146" s="2">
        <v>0</v>
      </c>
      <c r="J146" s="2">
        <v>0</v>
      </c>
      <c r="K146" s="2">
        <v>13.93</v>
      </c>
      <c r="L146" s="2">
        <v>0</v>
      </c>
      <c r="M146" s="2">
        <v>0</v>
      </c>
      <c r="N146" s="2">
        <v>0</v>
      </c>
      <c r="O146" s="2">
        <v>1.8109</v>
      </c>
      <c r="P146" s="2">
        <v>16.950900000000001</v>
      </c>
      <c r="R146">
        <v>3</v>
      </c>
      <c r="T146" s="2"/>
      <c r="U146" s="2"/>
    </row>
    <row r="147" spans="1:21" x14ac:dyDescent="0.25">
      <c r="A147" t="s">
        <v>7944</v>
      </c>
      <c r="B147" t="s">
        <v>9121</v>
      </c>
      <c r="C147" t="s">
        <v>1</v>
      </c>
      <c r="D147" t="s">
        <v>0</v>
      </c>
      <c r="E147">
        <v>173</v>
      </c>
      <c r="F147" t="s">
        <v>2202</v>
      </c>
      <c r="G147" t="s">
        <v>9108</v>
      </c>
      <c r="H147" s="2">
        <v>3.94</v>
      </c>
      <c r="I147" s="2">
        <v>0</v>
      </c>
      <c r="J147" s="2">
        <v>0</v>
      </c>
      <c r="K147" s="2">
        <v>45.35</v>
      </c>
      <c r="L147" s="2">
        <v>0</v>
      </c>
      <c r="M147" s="2">
        <v>0</v>
      </c>
      <c r="N147" s="2">
        <v>0</v>
      </c>
      <c r="O147" s="2">
        <v>5.8955000000000002</v>
      </c>
      <c r="P147" s="2">
        <v>55.185499999999998</v>
      </c>
      <c r="R147">
        <v>3</v>
      </c>
      <c r="T147" s="2"/>
      <c r="U147" s="2"/>
    </row>
    <row r="148" spans="1:21" x14ac:dyDescent="0.25">
      <c r="A148" t="s">
        <v>7944</v>
      </c>
      <c r="B148" t="s">
        <v>9119</v>
      </c>
      <c r="C148" t="s">
        <v>1</v>
      </c>
      <c r="D148" t="s">
        <v>0</v>
      </c>
      <c r="E148">
        <v>771</v>
      </c>
      <c r="F148" t="s">
        <v>2202</v>
      </c>
      <c r="G148" t="s">
        <v>9108</v>
      </c>
      <c r="H148" s="2">
        <v>3.33</v>
      </c>
      <c r="I148" s="2">
        <v>0</v>
      </c>
      <c r="J148" s="2">
        <v>0</v>
      </c>
      <c r="K148" s="2">
        <v>36.869999999999997</v>
      </c>
      <c r="L148" s="2">
        <v>0</v>
      </c>
      <c r="M148" s="2">
        <v>0</v>
      </c>
      <c r="N148" s="2">
        <v>0</v>
      </c>
      <c r="O148" s="2">
        <v>4.7930999999999999</v>
      </c>
      <c r="P148" s="2">
        <v>44.993099999999998</v>
      </c>
      <c r="R148">
        <v>3</v>
      </c>
      <c r="T148" s="2"/>
      <c r="U148" s="2"/>
    </row>
    <row r="149" spans="1:21" x14ac:dyDescent="0.25">
      <c r="A149" t="s">
        <v>7944</v>
      </c>
      <c r="B149" t="s">
        <v>9107</v>
      </c>
      <c r="C149" t="s">
        <v>1</v>
      </c>
      <c r="D149" t="s">
        <v>0</v>
      </c>
      <c r="E149">
        <v>148464</v>
      </c>
      <c r="F149" t="s">
        <v>2202</v>
      </c>
      <c r="G149" t="s">
        <v>9108</v>
      </c>
      <c r="H149" s="2">
        <v>1.53</v>
      </c>
      <c r="I149" s="2">
        <v>0</v>
      </c>
      <c r="J149" s="2">
        <v>0</v>
      </c>
      <c r="K149" s="2">
        <v>16.329999999999998</v>
      </c>
      <c r="L149" s="2">
        <v>0</v>
      </c>
      <c r="M149" s="2">
        <v>0</v>
      </c>
      <c r="N149" s="2">
        <v>0</v>
      </c>
      <c r="O149" s="2">
        <v>2.1229</v>
      </c>
      <c r="P149" s="2">
        <v>19.982900000000001</v>
      </c>
      <c r="R149">
        <v>3</v>
      </c>
      <c r="T149" s="2"/>
      <c r="U149" s="2"/>
    </row>
    <row r="150" spans="1:21" x14ac:dyDescent="0.25">
      <c r="A150" t="s">
        <v>7944</v>
      </c>
      <c r="B150" t="s">
        <v>8827</v>
      </c>
      <c r="C150" t="s">
        <v>1</v>
      </c>
      <c r="D150" t="s">
        <v>0</v>
      </c>
      <c r="E150">
        <v>145311</v>
      </c>
      <c r="F150" t="s">
        <v>2202</v>
      </c>
      <c r="G150" t="s">
        <v>9108</v>
      </c>
      <c r="H150" s="2">
        <v>16.950000000000003</v>
      </c>
      <c r="I150" s="2">
        <v>0</v>
      </c>
      <c r="J150" s="2">
        <v>0</v>
      </c>
      <c r="K150" s="2">
        <v>185.95</v>
      </c>
      <c r="L150" s="2">
        <v>0</v>
      </c>
      <c r="M150" s="2">
        <v>0</v>
      </c>
      <c r="N150" s="2">
        <v>0</v>
      </c>
      <c r="O150" s="2">
        <v>24.173500000000001</v>
      </c>
      <c r="P150" s="2">
        <v>227.07349999999997</v>
      </c>
      <c r="R150">
        <v>3</v>
      </c>
      <c r="T150" s="2"/>
      <c r="U150" s="2"/>
    </row>
    <row r="151" spans="1:21" x14ac:dyDescent="0.25">
      <c r="A151" t="s">
        <v>7944</v>
      </c>
      <c r="B151" t="s">
        <v>8827</v>
      </c>
      <c r="C151" t="s">
        <v>1</v>
      </c>
      <c r="D151" t="s">
        <v>0</v>
      </c>
      <c r="E151">
        <v>145342</v>
      </c>
      <c r="F151" t="s">
        <v>2202</v>
      </c>
      <c r="G151" t="s">
        <v>9108</v>
      </c>
      <c r="H151" s="2">
        <v>22.46</v>
      </c>
      <c r="I151" s="2">
        <v>0</v>
      </c>
      <c r="J151" s="2">
        <v>0</v>
      </c>
      <c r="K151" s="2">
        <v>246.42</v>
      </c>
      <c r="L151" s="2">
        <v>0</v>
      </c>
      <c r="M151" s="2">
        <v>0</v>
      </c>
      <c r="N151" s="2">
        <v>0</v>
      </c>
      <c r="O151" s="2">
        <v>32.034599999999998</v>
      </c>
      <c r="P151" s="2">
        <v>300.91460000000001</v>
      </c>
      <c r="R151">
        <v>3</v>
      </c>
      <c r="T151" s="2"/>
      <c r="U151" s="2"/>
    </row>
    <row r="152" spans="1:21" x14ac:dyDescent="0.25">
      <c r="A152" t="s">
        <v>7944</v>
      </c>
      <c r="B152" t="s">
        <v>8827</v>
      </c>
      <c r="C152" t="s">
        <v>1</v>
      </c>
      <c r="D152" t="s">
        <v>0</v>
      </c>
      <c r="E152">
        <v>145302</v>
      </c>
      <c r="F152" t="s">
        <v>2202</v>
      </c>
      <c r="G152" t="s">
        <v>9108</v>
      </c>
      <c r="H152" s="2">
        <v>20.46</v>
      </c>
      <c r="I152" s="2">
        <v>0</v>
      </c>
      <c r="J152" s="2">
        <v>0</v>
      </c>
      <c r="K152" s="2">
        <v>224.58</v>
      </c>
      <c r="L152" s="2">
        <v>0</v>
      </c>
      <c r="M152" s="2">
        <v>0</v>
      </c>
      <c r="N152" s="2">
        <v>0</v>
      </c>
      <c r="O152" s="2">
        <v>29.195400000000003</v>
      </c>
      <c r="P152" s="2">
        <v>274.23540000000003</v>
      </c>
      <c r="R152">
        <v>3</v>
      </c>
      <c r="T152" s="2"/>
      <c r="U152" s="2"/>
    </row>
    <row r="153" spans="1:21" x14ac:dyDescent="0.25">
      <c r="A153" t="s">
        <v>7944</v>
      </c>
      <c r="B153" t="s">
        <v>8827</v>
      </c>
      <c r="C153" t="s">
        <v>1</v>
      </c>
      <c r="D153" t="s">
        <v>0</v>
      </c>
      <c r="E153">
        <v>145301</v>
      </c>
      <c r="F153" t="s">
        <v>2202</v>
      </c>
      <c r="G153" t="s">
        <v>9108</v>
      </c>
      <c r="H153" s="2">
        <v>33.599999999999994</v>
      </c>
      <c r="I153" s="2">
        <v>0</v>
      </c>
      <c r="J153" s="2">
        <v>0</v>
      </c>
      <c r="K153" s="2">
        <v>368.7</v>
      </c>
      <c r="L153" s="2">
        <v>0</v>
      </c>
      <c r="M153" s="2">
        <v>0</v>
      </c>
      <c r="N153" s="2">
        <v>0</v>
      </c>
      <c r="O153" s="2">
        <v>47.930999999999997</v>
      </c>
      <c r="P153" s="2">
        <v>450.23099999999994</v>
      </c>
      <c r="R153">
        <v>3</v>
      </c>
      <c r="T153" s="2"/>
      <c r="U153" s="2"/>
    </row>
    <row r="154" spans="1:21" x14ac:dyDescent="0.25">
      <c r="A154" t="s">
        <v>7944</v>
      </c>
      <c r="B154" t="s">
        <v>8828</v>
      </c>
      <c r="C154" t="s">
        <v>1</v>
      </c>
      <c r="D154" t="s">
        <v>0</v>
      </c>
      <c r="E154">
        <v>145254</v>
      </c>
      <c r="F154" t="s">
        <v>2202</v>
      </c>
      <c r="G154" t="s">
        <v>9108</v>
      </c>
      <c r="H154" s="2">
        <v>3.84</v>
      </c>
      <c r="I154" s="2">
        <v>0</v>
      </c>
      <c r="J154" s="2">
        <v>0</v>
      </c>
      <c r="K154" s="2">
        <v>42.07</v>
      </c>
      <c r="L154" s="2">
        <v>0</v>
      </c>
      <c r="M154" s="2">
        <v>0</v>
      </c>
      <c r="N154" s="2">
        <v>0</v>
      </c>
      <c r="O154" s="2">
        <v>5.4691000000000001</v>
      </c>
      <c r="P154" s="2">
        <v>51.379099999999994</v>
      </c>
      <c r="R154">
        <v>3</v>
      </c>
      <c r="T154" s="2"/>
      <c r="U154" s="2"/>
    </row>
    <row r="155" spans="1:21" x14ac:dyDescent="0.25">
      <c r="A155" t="s">
        <v>7944</v>
      </c>
      <c r="B155" t="s">
        <v>8828</v>
      </c>
      <c r="C155" t="s">
        <v>1</v>
      </c>
      <c r="D155" t="s">
        <v>0</v>
      </c>
      <c r="E155">
        <v>145252</v>
      </c>
      <c r="F155" t="s">
        <v>2202</v>
      </c>
      <c r="G155" t="s">
        <v>9108</v>
      </c>
      <c r="H155" s="2">
        <v>51.929999999999993</v>
      </c>
      <c r="I155" s="2">
        <v>0</v>
      </c>
      <c r="J155" s="2">
        <v>0</v>
      </c>
      <c r="K155" s="2">
        <v>569.84</v>
      </c>
      <c r="L155" s="2">
        <v>0</v>
      </c>
      <c r="M155" s="2">
        <v>0</v>
      </c>
      <c r="N155" s="2">
        <v>0</v>
      </c>
      <c r="O155" s="2">
        <v>74.0792</v>
      </c>
      <c r="P155" s="2">
        <v>695.8492</v>
      </c>
      <c r="R155">
        <v>3</v>
      </c>
      <c r="T155" s="2"/>
      <c r="U155" s="2"/>
    </row>
    <row r="156" spans="1:21" x14ac:dyDescent="0.25">
      <c r="A156" t="s">
        <v>7944</v>
      </c>
      <c r="B156" t="s">
        <v>9145</v>
      </c>
      <c r="C156" t="s">
        <v>1</v>
      </c>
      <c r="D156" t="s">
        <v>0</v>
      </c>
      <c r="E156">
        <v>146115</v>
      </c>
      <c r="F156" t="s">
        <v>2202</v>
      </c>
      <c r="G156" t="s">
        <v>9108</v>
      </c>
      <c r="H156" s="2">
        <v>15.559999999999999</v>
      </c>
      <c r="I156" s="2">
        <v>0</v>
      </c>
      <c r="J156" s="2">
        <v>0</v>
      </c>
      <c r="K156" s="2">
        <v>170.72</v>
      </c>
      <c r="L156" s="2">
        <v>0</v>
      </c>
      <c r="M156" s="2">
        <v>0</v>
      </c>
      <c r="N156" s="2">
        <v>0</v>
      </c>
      <c r="O156" s="2">
        <v>22.1936</v>
      </c>
      <c r="P156" s="2">
        <v>208.4736</v>
      </c>
      <c r="R156">
        <v>3</v>
      </c>
      <c r="T156" s="2"/>
      <c r="U156" s="2"/>
    </row>
    <row r="157" spans="1:21" x14ac:dyDescent="0.25">
      <c r="A157" t="s">
        <v>7944</v>
      </c>
      <c r="B157" t="s">
        <v>8913</v>
      </c>
      <c r="C157" t="s">
        <v>1</v>
      </c>
      <c r="D157" t="s">
        <v>0</v>
      </c>
      <c r="E157">
        <v>146045</v>
      </c>
      <c r="F157" t="s">
        <v>2202</v>
      </c>
      <c r="G157" t="s">
        <v>9108</v>
      </c>
      <c r="H157" s="2">
        <v>29.400000000000002</v>
      </c>
      <c r="I157" s="2">
        <v>0</v>
      </c>
      <c r="J157" s="2">
        <v>0</v>
      </c>
      <c r="K157" s="2">
        <v>322.62</v>
      </c>
      <c r="L157" s="2">
        <v>0</v>
      </c>
      <c r="M157" s="2">
        <v>0</v>
      </c>
      <c r="N157" s="2">
        <v>0</v>
      </c>
      <c r="O157" s="2">
        <v>41.940600000000003</v>
      </c>
      <c r="P157" s="2">
        <v>393.9606</v>
      </c>
      <c r="R157">
        <v>3</v>
      </c>
      <c r="T157" s="2"/>
      <c r="U157" s="2"/>
    </row>
    <row r="158" spans="1:21" x14ac:dyDescent="0.25">
      <c r="A158" t="s">
        <v>7944</v>
      </c>
      <c r="B158" t="s">
        <v>8881</v>
      </c>
      <c r="C158" t="s">
        <v>1</v>
      </c>
      <c r="D158" t="s">
        <v>0</v>
      </c>
      <c r="E158">
        <v>145993</v>
      </c>
      <c r="F158" t="s">
        <v>2202</v>
      </c>
      <c r="G158" t="s">
        <v>9108</v>
      </c>
      <c r="H158" s="2">
        <v>20.28</v>
      </c>
      <c r="I158" s="2">
        <v>0</v>
      </c>
      <c r="J158" s="2">
        <v>0</v>
      </c>
      <c r="K158" s="2">
        <v>222.49</v>
      </c>
      <c r="L158" s="2">
        <v>0</v>
      </c>
      <c r="M158" s="2">
        <v>0</v>
      </c>
      <c r="N158" s="2">
        <v>0</v>
      </c>
      <c r="O158" s="2">
        <v>28.923700000000004</v>
      </c>
      <c r="P158" s="2">
        <v>271.69370000000004</v>
      </c>
      <c r="R158">
        <v>3</v>
      </c>
      <c r="T158" s="2"/>
      <c r="U158" s="2"/>
    </row>
    <row r="159" spans="1:21" x14ac:dyDescent="0.25">
      <c r="A159" t="s">
        <v>7944</v>
      </c>
      <c r="B159" t="s">
        <v>8881</v>
      </c>
      <c r="C159" t="s">
        <v>1</v>
      </c>
      <c r="D159" t="s">
        <v>0</v>
      </c>
      <c r="E159">
        <v>145992</v>
      </c>
      <c r="F159" t="s">
        <v>2202</v>
      </c>
      <c r="G159" t="s">
        <v>9108</v>
      </c>
      <c r="H159" s="2">
        <v>7.3000000000000007</v>
      </c>
      <c r="I159" s="2">
        <v>0</v>
      </c>
      <c r="J159" s="2">
        <v>0</v>
      </c>
      <c r="K159" s="2">
        <v>80.08</v>
      </c>
      <c r="L159" s="2">
        <v>0</v>
      </c>
      <c r="M159" s="2">
        <v>0</v>
      </c>
      <c r="N159" s="2">
        <v>0</v>
      </c>
      <c r="O159" s="2">
        <v>10.410400000000001</v>
      </c>
      <c r="P159" s="2">
        <v>97.790399999999991</v>
      </c>
      <c r="R159">
        <v>3</v>
      </c>
      <c r="T159" s="2"/>
      <c r="U159" s="2"/>
    </row>
    <row r="160" spans="1:21" x14ac:dyDescent="0.25">
      <c r="A160" t="s">
        <v>7944</v>
      </c>
      <c r="B160" t="s">
        <v>8916</v>
      </c>
      <c r="C160" t="s">
        <v>1</v>
      </c>
      <c r="D160" t="s">
        <v>0</v>
      </c>
      <c r="E160">
        <v>145889</v>
      </c>
      <c r="F160" t="s">
        <v>2202</v>
      </c>
      <c r="G160" t="s">
        <v>9108</v>
      </c>
      <c r="H160" s="2">
        <v>28.740000000000002</v>
      </c>
      <c r="I160" s="2">
        <v>0</v>
      </c>
      <c r="J160" s="2">
        <v>0</v>
      </c>
      <c r="K160" s="2">
        <v>315.35000000000002</v>
      </c>
      <c r="L160" s="2">
        <v>0</v>
      </c>
      <c r="M160" s="2">
        <v>0</v>
      </c>
      <c r="N160" s="2">
        <v>0</v>
      </c>
      <c r="O160" s="2">
        <v>40.995500000000007</v>
      </c>
      <c r="P160" s="2">
        <v>385.08550000000002</v>
      </c>
      <c r="R160">
        <v>3</v>
      </c>
      <c r="T160" s="2"/>
      <c r="U160" s="2"/>
    </row>
    <row r="161" spans="1:21" x14ac:dyDescent="0.25">
      <c r="A161" t="s">
        <v>7944</v>
      </c>
      <c r="B161" t="s">
        <v>8881</v>
      </c>
      <c r="C161" t="s">
        <v>1</v>
      </c>
      <c r="D161" t="s">
        <v>0</v>
      </c>
      <c r="E161">
        <v>145988</v>
      </c>
      <c r="F161" t="s">
        <v>2202</v>
      </c>
      <c r="G161" t="s">
        <v>9108</v>
      </c>
      <c r="H161" s="2">
        <v>5.26</v>
      </c>
      <c r="I161" s="2">
        <v>0</v>
      </c>
      <c r="J161" s="2">
        <v>0</v>
      </c>
      <c r="K161" s="2">
        <v>57.84</v>
      </c>
      <c r="L161" s="2">
        <v>0</v>
      </c>
      <c r="M161" s="2">
        <v>0</v>
      </c>
      <c r="N161" s="2">
        <v>0</v>
      </c>
      <c r="O161" s="2">
        <v>7.5192000000000005</v>
      </c>
      <c r="P161" s="2">
        <v>70.619200000000006</v>
      </c>
      <c r="R161">
        <v>3</v>
      </c>
      <c r="T161" s="2"/>
      <c r="U161" s="2"/>
    </row>
    <row r="162" spans="1:21" x14ac:dyDescent="0.25">
      <c r="A162" t="s">
        <v>7944</v>
      </c>
      <c r="B162" t="s">
        <v>8881</v>
      </c>
      <c r="C162" t="s">
        <v>1</v>
      </c>
      <c r="D162" t="s">
        <v>0</v>
      </c>
      <c r="E162">
        <v>145985</v>
      </c>
      <c r="F162" t="s">
        <v>2202</v>
      </c>
      <c r="G162" t="s">
        <v>9108</v>
      </c>
      <c r="H162" s="2">
        <v>4.83</v>
      </c>
      <c r="I162" s="2">
        <v>0</v>
      </c>
      <c r="J162" s="2">
        <v>0</v>
      </c>
      <c r="K162" s="2">
        <v>52.94</v>
      </c>
      <c r="L162" s="2">
        <v>0</v>
      </c>
      <c r="M162" s="2">
        <v>0</v>
      </c>
      <c r="N162" s="2">
        <v>0</v>
      </c>
      <c r="O162" s="2">
        <v>6.8822000000000001</v>
      </c>
      <c r="P162" s="2">
        <v>64.652199999999993</v>
      </c>
      <c r="R162">
        <v>3</v>
      </c>
      <c r="T162" s="2"/>
      <c r="U162" s="2"/>
    </row>
    <row r="163" spans="1:21" x14ac:dyDescent="0.25">
      <c r="A163" t="s">
        <v>7944</v>
      </c>
      <c r="B163" t="s">
        <v>8882</v>
      </c>
      <c r="C163" t="s">
        <v>1</v>
      </c>
      <c r="D163" t="s">
        <v>0</v>
      </c>
      <c r="E163">
        <v>145829</v>
      </c>
      <c r="F163" t="s">
        <v>2202</v>
      </c>
      <c r="G163" t="s">
        <v>9108</v>
      </c>
      <c r="H163" s="2">
        <v>9.1499999999999986</v>
      </c>
      <c r="I163" s="2">
        <v>0</v>
      </c>
      <c r="J163" s="2">
        <v>0</v>
      </c>
      <c r="K163" s="2">
        <v>100.42</v>
      </c>
      <c r="L163" s="2">
        <v>0</v>
      </c>
      <c r="M163" s="2">
        <v>0</v>
      </c>
      <c r="N163" s="2">
        <v>0</v>
      </c>
      <c r="O163" s="2">
        <v>13.054600000000001</v>
      </c>
      <c r="P163" s="2">
        <v>122.62459999999999</v>
      </c>
      <c r="R163">
        <v>3</v>
      </c>
      <c r="T163" s="2"/>
      <c r="U163" s="2"/>
    </row>
    <row r="164" spans="1:21" x14ac:dyDescent="0.25">
      <c r="A164" t="s">
        <v>7944</v>
      </c>
      <c r="B164" t="s">
        <v>8881</v>
      </c>
      <c r="C164" t="s">
        <v>1</v>
      </c>
      <c r="D164" t="s">
        <v>0</v>
      </c>
      <c r="E164">
        <v>145989</v>
      </c>
      <c r="F164" t="s">
        <v>2202</v>
      </c>
      <c r="G164" t="s">
        <v>9108</v>
      </c>
      <c r="H164" s="2">
        <v>6.3000000000000007</v>
      </c>
      <c r="I164" s="2">
        <v>0</v>
      </c>
      <c r="J164" s="2">
        <v>0</v>
      </c>
      <c r="K164" s="2">
        <v>69.14</v>
      </c>
      <c r="L164" s="2">
        <v>0</v>
      </c>
      <c r="M164" s="2">
        <v>0</v>
      </c>
      <c r="N164" s="2">
        <v>0</v>
      </c>
      <c r="O164" s="2">
        <v>8.9882000000000009</v>
      </c>
      <c r="P164" s="2">
        <v>84.428200000000004</v>
      </c>
      <c r="R164">
        <v>3</v>
      </c>
      <c r="T164" s="2"/>
      <c r="U164" s="2"/>
    </row>
    <row r="165" spans="1:21" x14ac:dyDescent="0.25">
      <c r="A165" t="s">
        <v>7944</v>
      </c>
      <c r="B165" t="s">
        <v>8882</v>
      </c>
      <c r="C165" t="s">
        <v>1</v>
      </c>
      <c r="D165" t="s">
        <v>0</v>
      </c>
      <c r="E165">
        <v>145819</v>
      </c>
      <c r="F165" t="s">
        <v>2202</v>
      </c>
      <c r="G165" t="s">
        <v>9108</v>
      </c>
      <c r="H165" s="2">
        <v>11.94</v>
      </c>
      <c r="I165" s="2">
        <v>0</v>
      </c>
      <c r="J165" s="2">
        <v>0</v>
      </c>
      <c r="K165" s="2">
        <v>131.1</v>
      </c>
      <c r="L165" s="2">
        <v>0</v>
      </c>
      <c r="M165" s="2">
        <v>0</v>
      </c>
      <c r="N165" s="2">
        <v>0</v>
      </c>
      <c r="O165" s="2">
        <v>17.042999999999999</v>
      </c>
      <c r="P165" s="2">
        <v>160.083</v>
      </c>
      <c r="R165">
        <v>3</v>
      </c>
      <c r="T165" s="2"/>
      <c r="U165" s="2"/>
    </row>
    <row r="166" spans="1:21" x14ac:dyDescent="0.25">
      <c r="A166" t="s">
        <v>7944</v>
      </c>
      <c r="B166" t="s">
        <v>8882</v>
      </c>
      <c r="C166" t="s">
        <v>1</v>
      </c>
      <c r="D166" t="s">
        <v>0</v>
      </c>
      <c r="E166">
        <v>145769</v>
      </c>
      <c r="F166" t="s">
        <v>2202</v>
      </c>
      <c r="G166" t="s">
        <v>9108</v>
      </c>
      <c r="H166" s="2">
        <v>23.490000000000002</v>
      </c>
      <c r="I166" s="2">
        <v>0</v>
      </c>
      <c r="J166" s="2">
        <v>0</v>
      </c>
      <c r="K166" s="2">
        <v>257.77999999999997</v>
      </c>
      <c r="L166" s="2">
        <v>0</v>
      </c>
      <c r="M166" s="2">
        <v>0</v>
      </c>
      <c r="N166" s="2">
        <v>0</v>
      </c>
      <c r="O166" s="2">
        <v>33.511399999999995</v>
      </c>
      <c r="P166" s="2">
        <v>314.78139999999996</v>
      </c>
      <c r="R166">
        <v>3</v>
      </c>
      <c r="T166" s="2"/>
      <c r="U166" s="2"/>
    </row>
    <row r="167" spans="1:21" x14ac:dyDescent="0.25">
      <c r="A167" t="s">
        <v>7944</v>
      </c>
      <c r="B167" t="s">
        <v>8882</v>
      </c>
      <c r="C167" t="s">
        <v>1</v>
      </c>
      <c r="D167" t="s">
        <v>0</v>
      </c>
      <c r="E167">
        <v>145766</v>
      </c>
      <c r="F167" t="s">
        <v>2202</v>
      </c>
      <c r="G167" t="s">
        <v>9108</v>
      </c>
      <c r="H167" s="2">
        <v>51.16</v>
      </c>
      <c r="I167" s="2">
        <v>0</v>
      </c>
      <c r="J167" s="2">
        <v>0</v>
      </c>
      <c r="K167" s="2">
        <v>561.41999999999996</v>
      </c>
      <c r="L167" s="2">
        <v>0</v>
      </c>
      <c r="M167" s="2">
        <v>0</v>
      </c>
      <c r="N167" s="2">
        <v>0</v>
      </c>
      <c r="O167" s="2">
        <v>72.9846</v>
      </c>
      <c r="P167" s="2">
        <v>685.56459999999993</v>
      </c>
      <c r="R167">
        <v>3</v>
      </c>
      <c r="T167" s="2"/>
      <c r="U167" s="2"/>
    </row>
    <row r="168" spans="1:21" x14ac:dyDescent="0.25">
      <c r="A168" t="s">
        <v>7944</v>
      </c>
      <c r="B168" t="s">
        <v>8938</v>
      </c>
      <c r="C168" t="s">
        <v>1</v>
      </c>
      <c r="D168" t="s">
        <v>0</v>
      </c>
      <c r="E168">
        <v>145635</v>
      </c>
      <c r="F168" t="s">
        <v>2202</v>
      </c>
      <c r="G168" t="s">
        <v>9108</v>
      </c>
      <c r="H168" s="2">
        <v>11.100000000000001</v>
      </c>
      <c r="I168" s="2">
        <v>0</v>
      </c>
      <c r="J168" s="2">
        <v>0</v>
      </c>
      <c r="K168" s="2">
        <v>121.82</v>
      </c>
      <c r="L168" s="2">
        <v>0</v>
      </c>
      <c r="M168" s="2">
        <v>0</v>
      </c>
      <c r="N168" s="2">
        <v>0</v>
      </c>
      <c r="O168" s="2">
        <v>15.836599999999999</v>
      </c>
      <c r="P168" s="2">
        <v>148.75659999999999</v>
      </c>
      <c r="R168">
        <v>3</v>
      </c>
      <c r="T168" s="2"/>
      <c r="U168" s="2"/>
    </row>
    <row r="169" spans="1:21" x14ac:dyDescent="0.25">
      <c r="A169" t="s">
        <v>7944</v>
      </c>
      <c r="B169" t="s">
        <v>8880</v>
      </c>
      <c r="C169" t="s">
        <v>1</v>
      </c>
      <c r="D169" t="s">
        <v>0</v>
      </c>
      <c r="E169">
        <v>146325</v>
      </c>
      <c r="F169" t="s">
        <v>2202</v>
      </c>
      <c r="G169" t="s">
        <v>9108</v>
      </c>
      <c r="H169" s="2">
        <v>20.07</v>
      </c>
      <c r="I169" s="2">
        <v>0</v>
      </c>
      <c r="J169" s="2">
        <v>0</v>
      </c>
      <c r="K169" s="2">
        <v>221.46</v>
      </c>
      <c r="L169" s="2">
        <v>0</v>
      </c>
      <c r="M169" s="2">
        <v>0</v>
      </c>
      <c r="N169" s="2">
        <v>0</v>
      </c>
      <c r="O169" s="2">
        <v>28.789800000000003</v>
      </c>
      <c r="P169" s="2">
        <v>270.31979999999999</v>
      </c>
      <c r="R169">
        <v>3</v>
      </c>
      <c r="T169" s="2"/>
      <c r="U169" s="2"/>
    </row>
    <row r="170" spans="1:21" x14ac:dyDescent="0.25">
      <c r="A170" t="s">
        <v>7944</v>
      </c>
      <c r="B170" t="s">
        <v>8880</v>
      </c>
      <c r="C170" t="s">
        <v>1</v>
      </c>
      <c r="D170" t="s">
        <v>0</v>
      </c>
      <c r="E170">
        <v>146300</v>
      </c>
      <c r="F170" t="s">
        <v>2202</v>
      </c>
      <c r="G170" t="s">
        <v>9108</v>
      </c>
      <c r="H170" s="2">
        <v>6.75</v>
      </c>
      <c r="I170" s="2">
        <v>0</v>
      </c>
      <c r="J170" s="2">
        <v>0</v>
      </c>
      <c r="K170" s="2">
        <v>74.53</v>
      </c>
      <c r="L170" s="2">
        <v>0</v>
      </c>
      <c r="M170" s="2">
        <v>0</v>
      </c>
      <c r="N170" s="2">
        <v>0</v>
      </c>
      <c r="O170" s="2">
        <v>9.6889000000000003</v>
      </c>
      <c r="P170" s="2">
        <v>90.968900000000005</v>
      </c>
      <c r="R170">
        <v>3</v>
      </c>
      <c r="T170" s="2"/>
      <c r="U170" s="2"/>
    </row>
    <row r="171" spans="1:21" x14ac:dyDescent="0.25">
      <c r="A171" t="s">
        <v>7944</v>
      </c>
      <c r="B171" t="s">
        <v>8880</v>
      </c>
      <c r="C171" t="s">
        <v>1</v>
      </c>
      <c r="D171" t="s">
        <v>0</v>
      </c>
      <c r="E171">
        <v>146297</v>
      </c>
      <c r="F171" t="s">
        <v>2202</v>
      </c>
      <c r="G171" t="s">
        <v>9108</v>
      </c>
      <c r="H171" s="2">
        <v>0.41000000000000003</v>
      </c>
      <c r="I171" s="2">
        <v>0</v>
      </c>
      <c r="J171" s="2">
        <v>0</v>
      </c>
      <c r="K171" s="2">
        <v>4.5599999999999996</v>
      </c>
      <c r="L171" s="2">
        <v>0</v>
      </c>
      <c r="M171" s="2">
        <v>0</v>
      </c>
      <c r="N171" s="2">
        <v>0</v>
      </c>
      <c r="O171" s="2">
        <v>0.59279999999999999</v>
      </c>
      <c r="P171" s="2">
        <v>5.5627999999999993</v>
      </c>
      <c r="R171">
        <v>3</v>
      </c>
      <c r="T171" s="2"/>
      <c r="U171" s="2"/>
    </row>
    <row r="172" spans="1:21" x14ac:dyDescent="0.25">
      <c r="A172" t="s">
        <v>7944</v>
      </c>
      <c r="B172" t="s">
        <v>8880</v>
      </c>
      <c r="C172" t="s">
        <v>1</v>
      </c>
      <c r="D172" t="s">
        <v>0</v>
      </c>
      <c r="E172">
        <v>146296</v>
      </c>
      <c r="F172" t="s">
        <v>2202</v>
      </c>
      <c r="G172" t="s">
        <v>9108</v>
      </c>
      <c r="H172" s="2">
        <v>4.0999999999999996</v>
      </c>
      <c r="I172" s="2">
        <v>0</v>
      </c>
      <c r="J172" s="2">
        <v>0</v>
      </c>
      <c r="K172" s="2">
        <v>45.29</v>
      </c>
      <c r="L172" s="2">
        <v>0</v>
      </c>
      <c r="M172" s="2">
        <v>0</v>
      </c>
      <c r="N172" s="2">
        <v>0</v>
      </c>
      <c r="O172" s="2">
        <v>5.8876999999999997</v>
      </c>
      <c r="P172" s="2">
        <v>55.277700000000003</v>
      </c>
      <c r="R172">
        <v>3</v>
      </c>
      <c r="T172" s="2"/>
      <c r="U172" s="2"/>
    </row>
    <row r="173" spans="1:21" x14ac:dyDescent="0.25">
      <c r="A173" t="s">
        <v>7944</v>
      </c>
      <c r="B173" t="s">
        <v>8917</v>
      </c>
      <c r="C173" t="s">
        <v>1</v>
      </c>
      <c r="D173" t="s">
        <v>0</v>
      </c>
      <c r="E173">
        <v>146261</v>
      </c>
      <c r="F173" t="s">
        <v>2202</v>
      </c>
      <c r="G173" t="s">
        <v>9108</v>
      </c>
      <c r="H173" s="2">
        <v>42.599999999999994</v>
      </c>
      <c r="I173" s="2">
        <v>0</v>
      </c>
      <c r="J173" s="2">
        <v>0</v>
      </c>
      <c r="K173" s="2">
        <v>467.47</v>
      </c>
      <c r="L173" s="2">
        <v>0</v>
      </c>
      <c r="M173" s="2">
        <v>0</v>
      </c>
      <c r="N173" s="2">
        <v>0</v>
      </c>
      <c r="O173" s="2">
        <v>60.771100000000004</v>
      </c>
      <c r="P173" s="2">
        <v>570.8411000000001</v>
      </c>
      <c r="R173">
        <v>3</v>
      </c>
      <c r="T173" s="2"/>
      <c r="U173" s="2"/>
    </row>
    <row r="174" spans="1:21" x14ac:dyDescent="0.25">
      <c r="A174" t="s">
        <v>7944</v>
      </c>
      <c r="B174" t="s">
        <v>8917</v>
      </c>
      <c r="C174" t="s">
        <v>1</v>
      </c>
      <c r="D174" t="s">
        <v>0</v>
      </c>
      <c r="E174">
        <v>146260</v>
      </c>
      <c r="F174" t="s">
        <v>2202</v>
      </c>
      <c r="G174" t="s">
        <v>9108</v>
      </c>
      <c r="H174" s="2">
        <v>51.91</v>
      </c>
      <c r="I174" s="2">
        <v>0</v>
      </c>
      <c r="J174" s="2">
        <v>0</v>
      </c>
      <c r="K174" s="2">
        <v>569.63</v>
      </c>
      <c r="L174" s="2">
        <v>0</v>
      </c>
      <c r="M174" s="2">
        <v>0</v>
      </c>
      <c r="N174" s="2">
        <v>0</v>
      </c>
      <c r="O174" s="2">
        <v>74.051900000000003</v>
      </c>
      <c r="P174" s="2">
        <v>695.59190000000001</v>
      </c>
      <c r="R174">
        <v>3</v>
      </c>
      <c r="T174" s="2"/>
      <c r="U174" s="2"/>
    </row>
    <row r="175" spans="1:21" x14ac:dyDescent="0.25">
      <c r="A175" t="s">
        <v>7944</v>
      </c>
      <c r="B175" t="s">
        <v>9146</v>
      </c>
      <c r="C175" t="s">
        <v>1</v>
      </c>
      <c r="D175" t="s">
        <v>0</v>
      </c>
      <c r="E175">
        <v>146177</v>
      </c>
      <c r="F175" t="s">
        <v>2202</v>
      </c>
      <c r="G175" t="s">
        <v>9108</v>
      </c>
      <c r="H175" s="2">
        <v>15.76</v>
      </c>
      <c r="I175" s="2">
        <v>0</v>
      </c>
      <c r="J175" s="2">
        <v>0</v>
      </c>
      <c r="K175" s="2">
        <v>173.03</v>
      </c>
      <c r="L175" s="2">
        <v>0</v>
      </c>
      <c r="M175" s="2">
        <v>0</v>
      </c>
      <c r="N175" s="2">
        <v>0</v>
      </c>
      <c r="O175" s="2">
        <v>22.4939</v>
      </c>
      <c r="P175" s="2">
        <v>211.28389999999999</v>
      </c>
      <c r="R175">
        <v>3</v>
      </c>
      <c r="T175" s="2"/>
      <c r="U175" s="2"/>
    </row>
    <row r="176" spans="1:21" x14ac:dyDescent="0.25">
      <c r="A176" t="s">
        <v>7944</v>
      </c>
      <c r="B176" t="s">
        <v>8915</v>
      </c>
      <c r="C176" t="s">
        <v>1</v>
      </c>
      <c r="D176" t="s">
        <v>0</v>
      </c>
      <c r="E176">
        <v>145552</v>
      </c>
      <c r="F176" t="s">
        <v>2202</v>
      </c>
      <c r="G176" t="s">
        <v>9108</v>
      </c>
      <c r="H176" s="2">
        <v>16.350000000000001</v>
      </c>
      <c r="I176" s="2">
        <v>0</v>
      </c>
      <c r="J176" s="2">
        <v>0</v>
      </c>
      <c r="K176" s="2">
        <v>179.43</v>
      </c>
      <c r="L176" s="2">
        <v>0</v>
      </c>
      <c r="M176" s="2">
        <v>0</v>
      </c>
      <c r="N176" s="2">
        <v>0</v>
      </c>
      <c r="O176" s="2">
        <v>23.325900000000001</v>
      </c>
      <c r="P176" s="2">
        <v>219.10589999999999</v>
      </c>
      <c r="R176">
        <v>3</v>
      </c>
      <c r="T176" s="2"/>
      <c r="U176" s="2"/>
    </row>
    <row r="177" spans="1:21" x14ac:dyDescent="0.25">
      <c r="A177" t="s">
        <v>7944</v>
      </c>
      <c r="B177" t="s">
        <v>8920</v>
      </c>
      <c r="C177" t="s">
        <v>1</v>
      </c>
      <c r="D177" t="s">
        <v>0</v>
      </c>
      <c r="E177">
        <v>147345</v>
      </c>
      <c r="F177" t="s">
        <v>2202</v>
      </c>
      <c r="G177" t="s">
        <v>9108</v>
      </c>
      <c r="H177" s="2">
        <v>3.7800000000000002</v>
      </c>
      <c r="I177" s="2">
        <v>0</v>
      </c>
      <c r="J177" s="2">
        <v>0</v>
      </c>
      <c r="K177" s="2">
        <v>45.53</v>
      </c>
      <c r="L177" s="2">
        <v>0</v>
      </c>
      <c r="M177" s="2">
        <v>0</v>
      </c>
      <c r="N177" s="2">
        <v>0</v>
      </c>
      <c r="O177" s="2">
        <v>5.9189000000000007</v>
      </c>
      <c r="P177" s="2">
        <v>55.228900000000003</v>
      </c>
      <c r="R177">
        <v>3</v>
      </c>
      <c r="T177" s="2"/>
      <c r="U177" s="2"/>
    </row>
    <row r="178" spans="1:21" x14ac:dyDescent="0.25">
      <c r="A178" t="s">
        <v>7944</v>
      </c>
      <c r="B178" t="s">
        <v>9110</v>
      </c>
      <c r="C178" t="s">
        <v>1</v>
      </c>
      <c r="D178" t="s">
        <v>0</v>
      </c>
      <c r="E178">
        <v>148240</v>
      </c>
      <c r="F178" t="s">
        <v>2202</v>
      </c>
      <c r="G178" t="s">
        <v>9108</v>
      </c>
      <c r="H178" s="2">
        <v>4.4399999999999995</v>
      </c>
      <c r="I178" s="2">
        <v>0</v>
      </c>
      <c r="J178" s="2">
        <v>0</v>
      </c>
      <c r="K178" s="2">
        <v>48.74</v>
      </c>
      <c r="L178" s="2">
        <v>0</v>
      </c>
      <c r="M178" s="2">
        <v>0</v>
      </c>
      <c r="N178" s="2">
        <v>0</v>
      </c>
      <c r="O178" s="2">
        <v>6.3362000000000007</v>
      </c>
      <c r="P178" s="2">
        <v>59.516199999999998</v>
      </c>
      <c r="R178">
        <v>3</v>
      </c>
      <c r="T178" s="2"/>
      <c r="U178" s="2"/>
    </row>
    <row r="179" spans="1:21" x14ac:dyDescent="0.25">
      <c r="A179" t="s">
        <v>7944</v>
      </c>
      <c r="B179" t="s">
        <v>8914</v>
      </c>
      <c r="C179" t="s">
        <v>1</v>
      </c>
      <c r="D179" t="s">
        <v>0</v>
      </c>
      <c r="E179">
        <v>145483</v>
      </c>
      <c r="F179" t="s">
        <v>2202</v>
      </c>
      <c r="G179" t="s">
        <v>9108</v>
      </c>
      <c r="H179" s="2">
        <v>45.06</v>
      </c>
      <c r="I179" s="2">
        <v>0</v>
      </c>
      <c r="J179" s="2">
        <v>0</v>
      </c>
      <c r="K179" s="2">
        <v>494.48</v>
      </c>
      <c r="L179" s="2">
        <v>0</v>
      </c>
      <c r="M179" s="2">
        <v>0</v>
      </c>
      <c r="N179" s="2">
        <v>0</v>
      </c>
      <c r="O179" s="2">
        <v>64.28240000000001</v>
      </c>
      <c r="P179" s="2">
        <v>603.82240000000002</v>
      </c>
      <c r="R179">
        <v>3</v>
      </c>
      <c r="T179" s="2"/>
      <c r="U179" s="2"/>
    </row>
    <row r="180" spans="1:21" x14ac:dyDescent="0.25">
      <c r="A180" t="s">
        <v>7944</v>
      </c>
      <c r="B180" t="s">
        <v>8914</v>
      </c>
      <c r="C180" t="s">
        <v>1</v>
      </c>
      <c r="D180" t="s">
        <v>0</v>
      </c>
      <c r="E180">
        <v>145482</v>
      </c>
      <c r="F180" t="s">
        <v>2202</v>
      </c>
      <c r="G180" t="s">
        <v>9108</v>
      </c>
      <c r="H180" s="2">
        <v>21.77</v>
      </c>
      <c r="I180" s="2">
        <v>0</v>
      </c>
      <c r="J180" s="2">
        <v>0</v>
      </c>
      <c r="K180" s="2">
        <v>238.86</v>
      </c>
      <c r="L180" s="2">
        <v>0</v>
      </c>
      <c r="M180" s="2">
        <v>0</v>
      </c>
      <c r="N180" s="2">
        <v>0</v>
      </c>
      <c r="O180" s="2">
        <v>31.051800000000004</v>
      </c>
      <c r="P180" s="2">
        <v>291.68180000000001</v>
      </c>
      <c r="R180">
        <v>3</v>
      </c>
      <c r="T180" s="2"/>
      <c r="U180" s="2"/>
    </row>
    <row r="181" spans="1:21" x14ac:dyDescent="0.25">
      <c r="A181" t="s">
        <v>7944</v>
      </c>
      <c r="B181" t="s">
        <v>8914</v>
      </c>
      <c r="C181" t="s">
        <v>1</v>
      </c>
      <c r="D181" t="s">
        <v>0</v>
      </c>
      <c r="E181">
        <v>145455</v>
      </c>
      <c r="F181" t="s">
        <v>2202</v>
      </c>
      <c r="G181" t="s">
        <v>9108</v>
      </c>
      <c r="H181" s="2">
        <v>4.43</v>
      </c>
      <c r="I181" s="2">
        <v>0</v>
      </c>
      <c r="J181" s="2">
        <v>0</v>
      </c>
      <c r="K181" s="2">
        <v>48.65</v>
      </c>
      <c r="L181" s="2">
        <v>0</v>
      </c>
      <c r="M181" s="2">
        <v>0</v>
      </c>
      <c r="N181" s="2">
        <v>0</v>
      </c>
      <c r="O181" s="2">
        <v>6.3245000000000005</v>
      </c>
      <c r="P181" s="2">
        <v>59.404499999999999</v>
      </c>
      <c r="R181">
        <v>3</v>
      </c>
      <c r="T181" s="2"/>
      <c r="U181" s="2"/>
    </row>
    <row r="182" spans="1:21" x14ac:dyDescent="0.25">
      <c r="A182" t="s">
        <v>7944</v>
      </c>
      <c r="B182" t="s">
        <v>8915</v>
      </c>
      <c r="C182" t="s">
        <v>1</v>
      </c>
      <c r="D182" t="s">
        <v>0</v>
      </c>
      <c r="E182">
        <v>145520</v>
      </c>
      <c r="F182" t="s">
        <v>2202</v>
      </c>
      <c r="G182" t="s">
        <v>9108</v>
      </c>
      <c r="H182" s="2">
        <v>5.3100000000000005</v>
      </c>
      <c r="I182" s="2">
        <v>0</v>
      </c>
      <c r="J182" s="2">
        <v>0</v>
      </c>
      <c r="K182" s="2">
        <v>58.34</v>
      </c>
      <c r="L182" s="2">
        <v>0</v>
      </c>
      <c r="M182" s="2">
        <v>0</v>
      </c>
      <c r="N182" s="2">
        <v>0</v>
      </c>
      <c r="O182" s="2">
        <v>7.5842000000000009</v>
      </c>
      <c r="P182" s="2">
        <v>71.234200000000001</v>
      </c>
      <c r="R182">
        <v>3</v>
      </c>
      <c r="T182" s="2"/>
      <c r="U182" s="2"/>
    </row>
    <row r="183" spans="1:21" x14ac:dyDescent="0.25">
      <c r="A183" t="s">
        <v>7944</v>
      </c>
      <c r="B183" t="s">
        <v>8915</v>
      </c>
      <c r="C183" t="s">
        <v>1</v>
      </c>
      <c r="D183" t="s">
        <v>0</v>
      </c>
      <c r="E183">
        <v>145529</v>
      </c>
      <c r="F183" t="s">
        <v>2202</v>
      </c>
      <c r="G183" t="s">
        <v>9108</v>
      </c>
      <c r="H183" s="2">
        <v>16.21</v>
      </c>
      <c r="I183" s="2">
        <v>0</v>
      </c>
      <c r="J183" s="2">
        <v>0</v>
      </c>
      <c r="K183" s="2">
        <v>177.85</v>
      </c>
      <c r="L183" s="2">
        <v>0</v>
      </c>
      <c r="M183" s="2">
        <v>0</v>
      </c>
      <c r="N183" s="2">
        <v>0</v>
      </c>
      <c r="O183" s="2">
        <v>23.1205</v>
      </c>
      <c r="P183" s="2">
        <v>217.18049999999999</v>
      </c>
      <c r="R183">
        <v>3</v>
      </c>
      <c r="T183" s="2"/>
      <c r="U183" s="2"/>
    </row>
    <row r="184" spans="1:21" x14ac:dyDescent="0.25">
      <c r="A184" t="s">
        <v>7944</v>
      </c>
      <c r="B184" t="s">
        <v>8915</v>
      </c>
      <c r="C184" t="s">
        <v>1</v>
      </c>
      <c r="D184" t="s">
        <v>0</v>
      </c>
      <c r="E184">
        <v>145549</v>
      </c>
      <c r="F184" t="s">
        <v>2202</v>
      </c>
      <c r="G184" t="s">
        <v>9108</v>
      </c>
      <c r="H184" s="2">
        <v>4.72</v>
      </c>
      <c r="I184" s="2">
        <v>0</v>
      </c>
      <c r="J184" s="2">
        <v>0</v>
      </c>
      <c r="K184" s="2">
        <v>51.82</v>
      </c>
      <c r="L184" s="2">
        <v>0</v>
      </c>
      <c r="M184" s="2">
        <v>0</v>
      </c>
      <c r="N184" s="2">
        <v>0</v>
      </c>
      <c r="O184" s="2">
        <v>6.7366000000000001</v>
      </c>
      <c r="P184" s="2">
        <v>63.276600000000002</v>
      </c>
      <c r="R184">
        <v>3</v>
      </c>
      <c r="T184" s="2"/>
      <c r="U184" s="2"/>
    </row>
    <row r="185" spans="1:21" x14ac:dyDescent="0.25">
      <c r="A185" t="s">
        <v>7944</v>
      </c>
      <c r="B185" t="s">
        <v>8915</v>
      </c>
      <c r="C185" t="s">
        <v>1</v>
      </c>
      <c r="D185" t="s">
        <v>0</v>
      </c>
      <c r="E185">
        <v>145550</v>
      </c>
      <c r="F185" t="s">
        <v>2202</v>
      </c>
      <c r="G185" t="s">
        <v>9108</v>
      </c>
      <c r="H185" s="2">
        <v>6.77</v>
      </c>
      <c r="I185" s="2">
        <v>0</v>
      </c>
      <c r="J185" s="2">
        <v>0</v>
      </c>
      <c r="K185" s="2">
        <v>74.33</v>
      </c>
      <c r="L185" s="2">
        <v>0</v>
      </c>
      <c r="M185" s="2">
        <v>0</v>
      </c>
      <c r="N185" s="2">
        <v>0</v>
      </c>
      <c r="O185" s="2">
        <v>9.6629000000000005</v>
      </c>
      <c r="P185" s="2">
        <v>90.762900000000002</v>
      </c>
      <c r="R185">
        <v>3</v>
      </c>
      <c r="T185" s="2"/>
      <c r="U185" s="2"/>
    </row>
    <row r="186" spans="1:21" x14ac:dyDescent="0.25">
      <c r="A186" t="s">
        <v>7944</v>
      </c>
      <c r="B186" t="s">
        <v>8923</v>
      </c>
      <c r="C186" t="s">
        <v>1</v>
      </c>
      <c r="D186" t="s">
        <v>0</v>
      </c>
      <c r="E186">
        <v>146992</v>
      </c>
      <c r="F186" t="s">
        <v>2202</v>
      </c>
      <c r="G186" t="s">
        <v>9108</v>
      </c>
      <c r="H186" s="2">
        <v>24.4</v>
      </c>
      <c r="I186" s="2">
        <v>0</v>
      </c>
      <c r="J186" s="2">
        <v>0</v>
      </c>
      <c r="K186" s="2">
        <v>267.75</v>
      </c>
      <c r="L186" s="2">
        <v>0</v>
      </c>
      <c r="M186" s="2">
        <v>0</v>
      </c>
      <c r="N186" s="2">
        <v>0</v>
      </c>
      <c r="O186" s="2">
        <v>34.807500000000005</v>
      </c>
      <c r="P186" s="2">
        <v>326.95749999999998</v>
      </c>
      <c r="R186">
        <v>3</v>
      </c>
      <c r="T186" s="2"/>
      <c r="U186" s="2"/>
    </row>
    <row r="187" spans="1:21" x14ac:dyDescent="0.25">
      <c r="A187" t="s">
        <v>7944</v>
      </c>
      <c r="B187" t="s">
        <v>8828</v>
      </c>
      <c r="C187" t="s">
        <v>1</v>
      </c>
      <c r="D187" t="s">
        <v>0</v>
      </c>
      <c r="E187">
        <v>145207</v>
      </c>
      <c r="F187" t="s">
        <v>2202</v>
      </c>
      <c r="G187" t="s">
        <v>9108</v>
      </c>
      <c r="H187" s="2">
        <v>40.349999999999994</v>
      </c>
      <c r="I187" s="2">
        <v>0</v>
      </c>
      <c r="J187" s="2">
        <v>0</v>
      </c>
      <c r="K187" s="2">
        <v>442.78</v>
      </c>
      <c r="L187" s="2">
        <v>0</v>
      </c>
      <c r="M187" s="2">
        <v>0</v>
      </c>
      <c r="N187" s="2">
        <v>0</v>
      </c>
      <c r="O187" s="2">
        <v>57.561399999999999</v>
      </c>
      <c r="P187" s="2">
        <v>540.69140000000004</v>
      </c>
      <c r="R187">
        <v>3</v>
      </c>
      <c r="T187" s="2"/>
      <c r="U187" s="2"/>
    </row>
    <row r="188" spans="1:21" x14ac:dyDescent="0.25">
      <c r="A188" t="s">
        <v>7944</v>
      </c>
      <c r="B188" t="s">
        <v>8828</v>
      </c>
      <c r="C188" t="s">
        <v>1</v>
      </c>
      <c r="D188" t="s">
        <v>0</v>
      </c>
      <c r="E188">
        <v>145245</v>
      </c>
      <c r="F188" t="s">
        <v>2202</v>
      </c>
      <c r="G188" t="s">
        <v>9108</v>
      </c>
      <c r="H188" s="2">
        <v>14.73</v>
      </c>
      <c r="I188" s="2">
        <v>0</v>
      </c>
      <c r="J188" s="2">
        <v>0</v>
      </c>
      <c r="K188" s="2">
        <v>161.57</v>
      </c>
      <c r="L188" s="2">
        <v>0</v>
      </c>
      <c r="M188" s="2">
        <v>0</v>
      </c>
      <c r="N188" s="2">
        <v>0</v>
      </c>
      <c r="O188" s="2">
        <v>21.004100000000001</v>
      </c>
      <c r="P188" s="2">
        <v>197.30409999999998</v>
      </c>
      <c r="R188">
        <v>3</v>
      </c>
      <c r="T188" s="2"/>
      <c r="U188" s="2"/>
    </row>
    <row r="189" spans="1:21" x14ac:dyDescent="0.25">
      <c r="A189" t="s">
        <v>7944</v>
      </c>
      <c r="B189" t="s">
        <v>8828</v>
      </c>
      <c r="C189" t="s">
        <v>1</v>
      </c>
      <c r="D189" t="s">
        <v>0</v>
      </c>
      <c r="E189">
        <v>145248</v>
      </c>
      <c r="F189" t="s">
        <v>2202</v>
      </c>
      <c r="G189" t="s">
        <v>9108</v>
      </c>
      <c r="H189" s="2">
        <v>15.43</v>
      </c>
      <c r="I189" s="2">
        <v>0</v>
      </c>
      <c r="J189" s="2">
        <v>0</v>
      </c>
      <c r="K189" s="2">
        <v>169.47</v>
      </c>
      <c r="L189" s="2">
        <v>0</v>
      </c>
      <c r="M189" s="2">
        <v>0</v>
      </c>
      <c r="N189" s="2">
        <v>0</v>
      </c>
      <c r="O189" s="2">
        <v>22.031100000000002</v>
      </c>
      <c r="P189" s="2">
        <v>206.93110000000001</v>
      </c>
      <c r="R189">
        <v>3</v>
      </c>
      <c r="T189" s="2"/>
      <c r="U189" s="2"/>
    </row>
    <row r="190" spans="1:21" x14ac:dyDescent="0.25">
      <c r="A190" t="s">
        <v>7944</v>
      </c>
      <c r="B190" t="s">
        <v>8943</v>
      </c>
      <c r="C190" t="s">
        <v>1</v>
      </c>
      <c r="D190" t="s">
        <v>0</v>
      </c>
      <c r="E190">
        <v>146661</v>
      </c>
      <c r="F190" t="s">
        <v>2202</v>
      </c>
      <c r="G190" t="s">
        <v>9108</v>
      </c>
      <c r="H190" s="2">
        <v>11.76</v>
      </c>
      <c r="I190" s="2">
        <v>0</v>
      </c>
      <c r="J190" s="2">
        <v>0</v>
      </c>
      <c r="K190" s="2">
        <v>129.1</v>
      </c>
      <c r="L190" s="2">
        <v>0</v>
      </c>
      <c r="M190" s="2">
        <v>0</v>
      </c>
      <c r="N190" s="2">
        <v>0</v>
      </c>
      <c r="O190" s="2">
        <v>16.783000000000001</v>
      </c>
      <c r="P190" s="2">
        <v>157.64299999999997</v>
      </c>
      <c r="R190">
        <v>3</v>
      </c>
      <c r="T190" s="2"/>
      <c r="U190" s="2"/>
    </row>
    <row r="191" spans="1:21" x14ac:dyDescent="0.25">
      <c r="A191" t="s">
        <v>7944</v>
      </c>
      <c r="B191" t="s">
        <v>8879</v>
      </c>
      <c r="C191" t="s">
        <v>1</v>
      </c>
      <c r="D191" t="s">
        <v>0</v>
      </c>
      <c r="E191">
        <v>146369</v>
      </c>
      <c r="F191" t="s">
        <v>2202</v>
      </c>
      <c r="G191" t="s">
        <v>9108</v>
      </c>
      <c r="H191" s="2">
        <v>19.5</v>
      </c>
      <c r="I191" s="2">
        <v>0</v>
      </c>
      <c r="J191" s="2">
        <v>0</v>
      </c>
      <c r="K191" s="2">
        <v>215.13</v>
      </c>
      <c r="L191" s="2">
        <v>0</v>
      </c>
      <c r="M191" s="2">
        <v>0</v>
      </c>
      <c r="N191" s="2">
        <v>0</v>
      </c>
      <c r="O191" s="2">
        <v>27.966899999999999</v>
      </c>
      <c r="P191" s="2">
        <v>262.59690000000001</v>
      </c>
      <c r="R191">
        <v>3</v>
      </c>
      <c r="T191" s="2"/>
      <c r="U191" s="2"/>
    </row>
    <row r="192" spans="1:21" x14ac:dyDescent="0.25">
      <c r="A192" t="s">
        <v>7944</v>
      </c>
      <c r="B192" t="s">
        <v>8879</v>
      </c>
      <c r="C192" t="s">
        <v>1</v>
      </c>
      <c r="D192" t="s">
        <v>0</v>
      </c>
      <c r="E192">
        <v>146416</v>
      </c>
      <c r="F192" t="s">
        <v>2202</v>
      </c>
      <c r="G192" t="s">
        <v>9108</v>
      </c>
      <c r="H192" s="2">
        <v>32.400000000000006</v>
      </c>
      <c r="I192" s="2">
        <v>0</v>
      </c>
      <c r="J192" s="2">
        <v>0</v>
      </c>
      <c r="K192" s="2">
        <v>357.45</v>
      </c>
      <c r="L192" s="2">
        <v>0</v>
      </c>
      <c r="M192" s="2">
        <v>0</v>
      </c>
      <c r="N192" s="2">
        <v>0</v>
      </c>
      <c r="O192" s="2">
        <v>46.468499999999999</v>
      </c>
      <c r="P192" s="2">
        <v>436.31850000000003</v>
      </c>
      <c r="R192">
        <v>3</v>
      </c>
      <c r="T192" s="2"/>
      <c r="U192" s="2"/>
    </row>
    <row r="193" spans="1:21" x14ac:dyDescent="0.25">
      <c r="A193" t="s">
        <v>7944</v>
      </c>
      <c r="B193" t="s">
        <v>8879</v>
      </c>
      <c r="C193" t="s">
        <v>1</v>
      </c>
      <c r="D193" t="s">
        <v>0</v>
      </c>
      <c r="E193">
        <v>146417</v>
      </c>
      <c r="F193" t="s">
        <v>2202</v>
      </c>
      <c r="G193" t="s">
        <v>9108</v>
      </c>
      <c r="H193" s="2">
        <v>3.64</v>
      </c>
      <c r="I193" s="2">
        <v>0</v>
      </c>
      <c r="J193" s="2">
        <v>0</v>
      </c>
      <c r="K193" s="2">
        <v>40.119999999999997</v>
      </c>
      <c r="L193" s="2">
        <v>0</v>
      </c>
      <c r="M193" s="2">
        <v>0</v>
      </c>
      <c r="N193" s="2">
        <v>0</v>
      </c>
      <c r="O193" s="2">
        <v>5.2156000000000002</v>
      </c>
      <c r="P193" s="2">
        <v>48.9756</v>
      </c>
      <c r="R193">
        <v>3</v>
      </c>
      <c r="T193" s="2"/>
      <c r="U193" s="2"/>
    </row>
    <row r="194" spans="1:21" x14ac:dyDescent="0.25">
      <c r="A194" t="s">
        <v>7944</v>
      </c>
      <c r="B194" t="s">
        <v>8879</v>
      </c>
      <c r="C194" t="s">
        <v>1</v>
      </c>
      <c r="D194" t="s">
        <v>0</v>
      </c>
      <c r="E194">
        <v>146431</v>
      </c>
      <c r="F194" t="s">
        <v>2202</v>
      </c>
      <c r="G194" t="s">
        <v>9108</v>
      </c>
      <c r="H194" s="2">
        <v>24.44</v>
      </c>
      <c r="I194" s="2">
        <v>0</v>
      </c>
      <c r="J194" s="2">
        <v>0</v>
      </c>
      <c r="K194" s="2">
        <v>269.7</v>
      </c>
      <c r="L194" s="2">
        <v>0</v>
      </c>
      <c r="M194" s="2">
        <v>0</v>
      </c>
      <c r="N194" s="2">
        <v>0</v>
      </c>
      <c r="O194" s="2">
        <v>35.061</v>
      </c>
      <c r="P194" s="2">
        <v>329.20099999999996</v>
      </c>
      <c r="R194">
        <v>3</v>
      </c>
      <c r="T194" s="2"/>
      <c r="U194" s="2"/>
    </row>
    <row r="195" spans="1:21" x14ac:dyDescent="0.25">
      <c r="A195" t="s">
        <v>7944</v>
      </c>
      <c r="B195" t="s">
        <v>8918</v>
      </c>
      <c r="C195" t="s">
        <v>1</v>
      </c>
      <c r="D195" t="s">
        <v>0</v>
      </c>
      <c r="E195">
        <v>146460</v>
      </c>
      <c r="F195" t="s">
        <v>2202</v>
      </c>
      <c r="G195" t="s">
        <v>9108</v>
      </c>
      <c r="H195" s="2">
        <v>18.200000000000003</v>
      </c>
      <c r="I195" s="2">
        <v>0</v>
      </c>
      <c r="J195" s="2">
        <v>0</v>
      </c>
      <c r="K195" s="2">
        <v>199.7</v>
      </c>
      <c r="L195" s="2">
        <v>0</v>
      </c>
      <c r="M195" s="2">
        <v>0</v>
      </c>
      <c r="N195" s="2">
        <v>0</v>
      </c>
      <c r="O195" s="2">
        <v>25.960999999999999</v>
      </c>
      <c r="P195" s="2">
        <v>243.86099999999999</v>
      </c>
      <c r="R195">
        <v>3</v>
      </c>
      <c r="T195" s="2"/>
      <c r="U195" s="2"/>
    </row>
    <row r="196" spans="1:21" x14ac:dyDescent="0.25">
      <c r="A196" t="s">
        <v>7944</v>
      </c>
      <c r="B196" t="s">
        <v>8918</v>
      </c>
      <c r="C196" t="s">
        <v>1</v>
      </c>
      <c r="D196" t="s">
        <v>0</v>
      </c>
      <c r="E196">
        <v>146464</v>
      </c>
      <c r="F196" t="s">
        <v>2202</v>
      </c>
      <c r="G196" t="s">
        <v>9108</v>
      </c>
      <c r="H196" s="2">
        <v>4.29</v>
      </c>
      <c r="I196" s="2">
        <v>0</v>
      </c>
      <c r="J196" s="2">
        <v>0</v>
      </c>
      <c r="K196" s="2">
        <v>47.13</v>
      </c>
      <c r="L196" s="2">
        <v>0</v>
      </c>
      <c r="M196" s="2">
        <v>0</v>
      </c>
      <c r="N196" s="2">
        <v>0</v>
      </c>
      <c r="O196" s="2">
        <v>6.1269000000000009</v>
      </c>
      <c r="P196" s="2">
        <v>57.546900000000001</v>
      </c>
      <c r="R196">
        <v>3</v>
      </c>
      <c r="T196" s="2"/>
      <c r="U196" s="2"/>
    </row>
    <row r="197" spans="1:21" x14ac:dyDescent="0.25">
      <c r="A197" t="s">
        <v>7944</v>
      </c>
      <c r="B197" t="s">
        <v>8878</v>
      </c>
      <c r="C197" t="s">
        <v>1</v>
      </c>
      <c r="D197" t="s">
        <v>0</v>
      </c>
      <c r="E197">
        <v>146544</v>
      </c>
      <c r="F197" t="s">
        <v>2202</v>
      </c>
      <c r="G197" t="s">
        <v>9108</v>
      </c>
      <c r="H197" s="2">
        <v>17.549999999999997</v>
      </c>
      <c r="I197" s="2">
        <v>0</v>
      </c>
      <c r="J197" s="2">
        <v>0</v>
      </c>
      <c r="K197" s="2">
        <v>192.58</v>
      </c>
      <c r="L197" s="2">
        <v>0</v>
      </c>
      <c r="M197" s="2">
        <v>0</v>
      </c>
      <c r="N197" s="2">
        <v>0</v>
      </c>
      <c r="O197" s="2">
        <v>25.035400000000003</v>
      </c>
      <c r="P197" s="2">
        <v>235.16540000000001</v>
      </c>
      <c r="R197">
        <v>3</v>
      </c>
      <c r="T197" s="2"/>
      <c r="U197" s="2"/>
    </row>
    <row r="198" spans="1:21" x14ac:dyDescent="0.25">
      <c r="A198" t="s">
        <v>7944</v>
      </c>
      <c r="B198" t="s">
        <v>8878</v>
      </c>
      <c r="C198" t="s">
        <v>1</v>
      </c>
      <c r="D198" t="s">
        <v>0</v>
      </c>
      <c r="E198">
        <v>146594</v>
      </c>
      <c r="F198" t="s">
        <v>2202</v>
      </c>
      <c r="G198" t="s">
        <v>9108</v>
      </c>
      <c r="H198" s="2">
        <v>17.059999999999999</v>
      </c>
      <c r="I198" s="2">
        <v>0</v>
      </c>
      <c r="J198" s="2">
        <v>0</v>
      </c>
      <c r="K198" s="2">
        <v>187.17</v>
      </c>
      <c r="L198" s="2">
        <v>0</v>
      </c>
      <c r="M198" s="2">
        <v>0</v>
      </c>
      <c r="N198" s="2">
        <v>0</v>
      </c>
      <c r="O198" s="2">
        <v>24.332100000000001</v>
      </c>
      <c r="P198" s="2">
        <v>228.56209999999999</v>
      </c>
      <c r="R198">
        <v>3</v>
      </c>
      <c r="T198" s="2"/>
      <c r="U198" s="2"/>
    </row>
    <row r="199" spans="1:21" ht="15.75" thickBot="1" x14ac:dyDescent="0.3">
      <c r="A199" t="s">
        <v>7944</v>
      </c>
      <c r="B199" t="s">
        <v>8910</v>
      </c>
      <c r="C199" t="s">
        <v>1</v>
      </c>
      <c r="D199" t="s">
        <v>0</v>
      </c>
      <c r="E199">
        <v>10870</v>
      </c>
      <c r="F199" t="s">
        <v>3490</v>
      </c>
      <c r="G199" t="s">
        <v>9100</v>
      </c>
      <c r="H199" s="2">
        <v>0</v>
      </c>
      <c r="I199" s="2">
        <v>0</v>
      </c>
      <c r="J199" s="2">
        <v>0</v>
      </c>
      <c r="K199" s="2">
        <v>279.66000000000003</v>
      </c>
      <c r="L199" s="2">
        <v>0</v>
      </c>
      <c r="M199" s="2">
        <v>0</v>
      </c>
      <c r="N199" s="2">
        <v>0</v>
      </c>
      <c r="O199" s="2">
        <v>36.355800000000002</v>
      </c>
      <c r="P199" s="2">
        <v>316.01580000000001</v>
      </c>
      <c r="R199">
        <v>3</v>
      </c>
      <c r="T199" s="2"/>
      <c r="U199" s="2"/>
    </row>
    <row r="200" spans="1:21" ht="15.75" hidden="1" thickBot="1" x14ac:dyDescent="0.3">
      <c r="T200" s="2"/>
      <c r="U200" s="2"/>
    </row>
    <row r="201" spans="1:21" ht="15.75" thickBot="1" x14ac:dyDescent="0.3">
      <c r="A201" s="132" t="s">
        <v>71</v>
      </c>
      <c r="B201" s="133"/>
      <c r="C201" s="133"/>
      <c r="D201" s="133"/>
      <c r="E201" s="133"/>
      <c r="F201" s="133"/>
      <c r="G201" s="134"/>
      <c r="H201" s="3">
        <f>+SUBTOTAL(9,Tabla1[C. EXENTAS])</f>
        <v>930.5</v>
      </c>
      <c r="I201" s="3">
        <f>+SUBTOTAL(9,Tabla1[I. EXENTAS])</f>
        <v>0</v>
      </c>
      <c r="J201" s="3">
        <f>+SUBTOTAL(9,Tabla1[IMPOR EX])</f>
        <v>0</v>
      </c>
      <c r="K201" s="3">
        <f>+SUBTOTAL(9,Tabla1[C. GRAVADA])</f>
        <v>53158.179999999978</v>
      </c>
      <c r="L201" s="3">
        <f>+SUBTOTAL(9,Tabla1[INTER GRAVA])</f>
        <v>0</v>
      </c>
      <c r="M201" s="3">
        <f>+SUBTOTAL(9,Tabla1[IMPOR BIENES])</f>
        <v>0</v>
      </c>
      <c r="N201" s="3">
        <f>+SUBTOTAL(9,Tabla1[IMPOR SERV])</f>
        <v>0</v>
      </c>
      <c r="O201" s="3">
        <f>+SUBTOTAL(9,Tabla1[IVA])</f>
        <v>6910.5634</v>
      </c>
      <c r="P201" s="3">
        <f>+SUBTOTAL(9,Tabla1[TOTAL C.])</f>
        <v>60999.243399999978</v>
      </c>
      <c r="Q201" s="3"/>
      <c r="R201" s="3"/>
      <c r="S201" s="3"/>
      <c r="T201" s="3">
        <f>+SUBTOTAL(9,Tabla1[PERCEPCIONES])</f>
        <v>0</v>
      </c>
      <c r="U201" s="2"/>
    </row>
    <row r="202" spans="1:21" x14ac:dyDescent="0.25">
      <c r="U202" s="2"/>
    </row>
    <row r="203" spans="1:21" x14ac:dyDescent="0.25">
      <c r="U203" s="2"/>
    </row>
    <row r="204" spans="1:21" x14ac:dyDescent="0.25">
      <c r="U204" s="2"/>
    </row>
    <row r="205" spans="1:21" x14ac:dyDescent="0.25">
      <c r="U205" s="2"/>
    </row>
    <row r="206" spans="1:21" x14ac:dyDescent="0.25">
      <c r="U206" s="2"/>
    </row>
    <row r="207" spans="1:21" x14ac:dyDescent="0.25">
      <c r="U207" s="2"/>
    </row>
    <row r="208" spans="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1076" spans="1:20" s="42" customFormat="1" x14ac:dyDescent="0.25">
      <c r="A1076"/>
      <c r="B1076"/>
      <c r="C1076"/>
      <c r="D1076"/>
      <c r="E1076"/>
      <c r="F1076"/>
      <c r="G1076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/>
      <c r="S1076"/>
      <c r="T1076"/>
    </row>
  </sheetData>
  <dataConsolidate/>
  <mergeCells count="1">
    <mergeCell ref="A201:G201"/>
  </mergeCells>
  <phoneticPr fontId="8" type="noConversion"/>
  <conditionalFormatting sqref="E201:E1048576 E1:E57">
    <cfRule type="duplicateValues" dxfId="113" priority="23"/>
    <cfRule type="duplicateValues" dxfId="112" priority="24"/>
  </conditionalFormatting>
  <conditionalFormatting sqref="E3:E200">
    <cfRule type="duplicateValues" dxfId="111" priority="36"/>
    <cfRule type="duplicateValues" dxfId="110" priority="37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9022</v>
      </c>
      <c r="F2" s="2"/>
      <c r="XFD2" t="s">
        <v>8491</v>
      </c>
    </row>
    <row r="3" spans="1:9 16384:16384" x14ac:dyDescent="0.25">
      <c r="B3" s="23" t="s">
        <v>2</v>
      </c>
      <c r="D3" s="48">
        <v>45286</v>
      </c>
      <c r="F3" s="40"/>
      <c r="XFD3" t="s">
        <v>8486</v>
      </c>
    </row>
    <row r="4" spans="1:9 16384:16384" hidden="1" x14ac:dyDescent="0.25">
      <c r="B4" s="23" t="s">
        <v>3</v>
      </c>
      <c r="D4" s="75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5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6" t="s">
        <v>9477</v>
      </c>
      <c r="F6" s="2"/>
      <c r="XFD6" t="s">
        <v>8490</v>
      </c>
    </row>
    <row r="7" spans="1:9 16384:16384" hidden="1" x14ac:dyDescent="0.25">
      <c r="B7" s="23" t="s">
        <v>27</v>
      </c>
      <c r="D7" s="76" t="s">
        <v>8043</v>
      </c>
      <c r="F7" s="2"/>
      <c r="XFD7" t="s">
        <v>8489</v>
      </c>
    </row>
    <row r="8" spans="1:9 16384:16384" ht="16.5" customHeight="1" x14ac:dyDescent="0.25">
      <c r="B8" s="23" t="s">
        <v>26</v>
      </c>
      <c r="D8" s="109"/>
      <c r="F8" s="33"/>
      <c r="XFD8" t="s">
        <v>9017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9018</v>
      </c>
    </row>
    <row r="10" spans="1:9 16384:16384" ht="16.5" customHeight="1" x14ac:dyDescent="0.25">
      <c r="B10" s="23" t="s">
        <v>24</v>
      </c>
      <c r="D10" s="120"/>
      <c r="F10" s="39"/>
      <c r="XFD10" t="s">
        <v>9019</v>
      </c>
    </row>
    <row r="11" spans="1:9 16384:16384" ht="16.5" customHeight="1" x14ac:dyDescent="0.25">
      <c r="B11" s="24" t="s">
        <v>72</v>
      </c>
      <c r="D11" s="105">
        <f>IFERROR(IF(D10&lt;&gt;"",VLOOKUP(D10,Tabla4[#All],2,0),IF(D19&lt;&gt;0,VLOOKUP(D19,Tabla4[#All],2,0),0)),"")</f>
        <v>0</v>
      </c>
      <c r="F11" s="32"/>
      <c r="H11" s="1"/>
      <c r="I11" s="1"/>
      <c r="XFD11" t="s">
        <v>9020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9021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9022</v>
      </c>
    </row>
    <row r="14" spans="1:9 16384:16384" x14ac:dyDescent="0.25">
      <c r="B14" s="23" t="s">
        <v>23</v>
      </c>
      <c r="D14" s="113">
        <v>0</v>
      </c>
      <c r="F14" s="32"/>
    </row>
    <row r="15" spans="1:9 16384:16384" x14ac:dyDescent="0.25">
      <c r="B15" s="23" t="s">
        <v>22</v>
      </c>
      <c r="D15" s="114">
        <f>D14*0.13</f>
        <v>0</v>
      </c>
      <c r="F15" s="2"/>
    </row>
    <row r="16" spans="1:9 16384:16384" x14ac:dyDescent="0.25">
      <c r="B16" s="23" t="s">
        <v>21</v>
      </c>
      <c r="D16" s="73">
        <v>0</v>
      </c>
      <c r="F16" s="2"/>
    </row>
    <row r="17" spans="2:8" x14ac:dyDescent="0.25">
      <c r="B17" s="23" t="s">
        <v>20</v>
      </c>
      <c r="D17" s="73">
        <v>0</v>
      </c>
      <c r="F17" s="2"/>
    </row>
    <row r="18" spans="2:8" ht="15" customHeight="1" x14ac:dyDescent="0.25">
      <c r="B18" s="23" t="s">
        <v>75</v>
      </c>
      <c r="D18" s="73">
        <f>+(D12+D13+D14+D15+D16+D17)</f>
        <v>0</v>
      </c>
      <c r="F18" s="32"/>
    </row>
    <row r="19" spans="2:8" x14ac:dyDescent="0.25">
      <c r="B19" s="23" t="s">
        <v>7943</v>
      </c>
      <c r="D19" s="115"/>
      <c r="F19" s="2"/>
    </row>
    <row r="20" spans="2:8" ht="15.75" thickBot="1" x14ac:dyDescent="0.3">
      <c r="B20" s="23" t="s">
        <v>18</v>
      </c>
      <c r="D20" s="74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5"/>
  <sheetViews>
    <sheetView tabSelected="1" zoomScale="85" zoomScaleNormal="85" workbookViewId="0">
      <selection activeCell="A72" sqref="A7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9022</v>
      </c>
      <c r="B3" s="40">
        <v>45286</v>
      </c>
      <c r="C3" s="2" t="s">
        <v>1</v>
      </c>
      <c r="D3" s="2" t="s">
        <v>0</v>
      </c>
      <c r="E3" s="2" t="s">
        <v>9477</v>
      </c>
      <c r="F3" s="2" t="s">
        <v>8043</v>
      </c>
      <c r="G3" s="33">
        <v>59</v>
      </c>
      <c r="H3" s="38">
        <v>59</v>
      </c>
      <c r="I3" s="39"/>
      <c r="J3" s="32" t="s">
        <v>9628</v>
      </c>
      <c r="K3" s="2">
        <v>0</v>
      </c>
      <c r="L3" s="2">
        <v>0</v>
      </c>
      <c r="M3" s="32">
        <v>375</v>
      </c>
      <c r="N3" s="2">
        <v>48.75</v>
      </c>
      <c r="O3" s="2">
        <v>0</v>
      </c>
      <c r="P3" s="2">
        <v>0</v>
      </c>
      <c r="Q3" s="32">
        <v>423.75</v>
      </c>
      <c r="R3" s="2" t="s">
        <v>9627</v>
      </c>
      <c r="S3" s="2" t="s">
        <v>1</v>
      </c>
    </row>
    <row r="4" spans="1:19" x14ac:dyDescent="0.25">
      <c r="A4" s="2" t="s">
        <v>9022</v>
      </c>
      <c r="B4" s="40">
        <v>45286</v>
      </c>
      <c r="C4" s="2" t="s">
        <v>1</v>
      </c>
      <c r="D4" s="2" t="s">
        <v>0</v>
      </c>
      <c r="E4" s="2" t="s">
        <v>9477</v>
      </c>
      <c r="F4" s="2" t="s">
        <v>8043</v>
      </c>
      <c r="G4" s="33">
        <v>58</v>
      </c>
      <c r="H4" s="38">
        <v>58</v>
      </c>
      <c r="I4" s="39" t="s">
        <v>7676</v>
      </c>
      <c r="J4" s="32" t="s">
        <v>7675</v>
      </c>
      <c r="K4" s="2">
        <v>0</v>
      </c>
      <c r="L4" s="2">
        <v>0</v>
      </c>
      <c r="M4" s="32">
        <v>0</v>
      </c>
      <c r="N4" s="2">
        <v>0</v>
      </c>
      <c r="O4" s="2">
        <v>0</v>
      </c>
      <c r="P4" s="2">
        <v>0</v>
      </c>
      <c r="Q4" s="32">
        <v>0</v>
      </c>
      <c r="S4" s="2" t="s">
        <v>1</v>
      </c>
    </row>
    <row r="5" spans="1:19" x14ac:dyDescent="0.25">
      <c r="A5" s="2" t="s">
        <v>9022</v>
      </c>
      <c r="B5" s="40">
        <v>45286</v>
      </c>
      <c r="C5" s="2" t="s">
        <v>1</v>
      </c>
      <c r="D5" s="2" t="s">
        <v>0</v>
      </c>
      <c r="E5" s="2" t="s">
        <v>9477</v>
      </c>
      <c r="F5" s="2" t="s">
        <v>8043</v>
      </c>
      <c r="G5" s="33">
        <v>57</v>
      </c>
      <c r="H5" s="38">
        <v>57</v>
      </c>
      <c r="I5" s="39" t="s">
        <v>9625</v>
      </c>
      <c r="J5" s="32" t="s">
        <v>9626</v>
      </c>
      <c r="K5" s="2">
        <v>0</v>
      </c>
      <c r="L5" s="2">
        <v>0</v>
      </c>
      <c r="M5" s="32">
        <v>375</v>
      </c>
      <c r="N5" s="2">
        <v>48.75</v>
      </c>
      <c r="O5" s="2">
        <v>0</v>
      </c>
      <c r="P5" s="2">
        <v>0</v>
      </c>
      <c r="Q5" s="32">
        <v>423.75</v>
      </c>
      <c r="S5" s="2" t="s">
        <v>1</v>
      </c>
    </row>
    <row r="6" spans="1:19" x14ac:dyDescent="0.25">
      <c r="A6" s="2" t="s">
        <v>9022</v>
      </c>
      <c r="B6" s="40">
        <v>45282</v>
      </c>
      <c r="C6" s="2" t="s">
        <v>1</v>
      </c>
      <c r="D6" s="2" t="s">
        <v>0</v>
      </c>
      <c r="E6" s="2" t="s">
        <v>9477</v>
      </c>
      <c r="F6" s="2" t="s">
        <v>8043</v>
      </c>
      <c r="G6" s="33">
        <v>56</v>
      </c>
      <c r="H6" s="38">
        <v>56</v>
      </c>
      <c r="I6" s="39" t="s">
        <v>9415</v>
      </c>
      <c r="J6" s="32" t="s">
        <v>9416</v>
      </c>
      <c r="K6" s="2">
        <v>0</v>
      </c>
      <c r="L6" s="2">
        <v>0</v>
      </c>
      <c r="M6" s="32">
        <v>600</v>
      </c>
      <c r="N6" s="2">
        <v>78</v>
      </c>
      <c r="O6" s="2">
        <v>0</v>
      </c>
      <c r="P6" s="2">
        <v>0</v>
      </c>
      <c r="Q6" s="32">
        <v>678</v>
      </c>
      <c r="S6" s="2" t="s">
        <v>1</v>
      </c>
    </row>
    <row r="7" spans="1:19" x14ac:dyDescent="0.25">
      <c r="A7" s="2" t="s">
        <v>9022</v>
      </c>
      <c r="B7" s="40">
        <v>45282</v>
      </c>
      <c r="C7" s="2" t="s">
        <v>1</v>
      </c>
      <c r="D7" s="2" t="s">
        <v>0</v>
      </c>
      <c r="E7" s="2" t="s">
        <v>9477</v>
      </c>
      <c r="F7" s="2" t="s">
        <v>8043</v>
      </c>
      <c r="G7" s="33">
        <v>55</v>
      </c>
      <c r="H7" s="38">
        <v>55</v>
      </c>
      <c r="I7" s="39" t="s">
        <v>4359</v>
      </c>
      <c r="J7" s="32" t="s">
        <v>4360</v>
      </c>
      <c r="K7" s="2">
        <v>0</v>
      </c>
      <c r="L7" s="2">
        <v>0</v>
      </c>
      <c r="M7" s="32">
        <v>700</v>
      </c>
      <c r="N7" s="2">
        <v>91</v>
      </c>
      <c r="O7" s="2">
        <v>0</v>
      </c>
      <c r="P7" s="2">
        <v>0</v>
      </c>
      <c r="Q7" s="32">
        <v>791</v>
      </c>
      <c r="S7" s="2" t="s">
        <v>1</v>
      </c>
    </row>
    <row r="8" spans="1:19" x14ac:dyDescent="0.25">
      <c r="A8" s="2" t="s">
        <v>9022</v>
      </c>
      <c r="B8" s="40">
        <v>45280</v>
      </c>
      <c r="C8" s="2" t="s">
        <v>1</v>
      </c>
      <c r="D8" s="2" t="s">
        <v>0</v>
      </c>
      <c r="E8" s="2" t="s">
        <v>9477</v>
      </c>
      <c r="F8" s="2" t="s">
        <v>8043</v>
      </c>
      <c r="G8" s="33">
        <v>54</v>
      </c>
      <c r="H8" s="38">
        <v>54</v>
      </c>
      <c r="I8" s="39" t="s">
        <v>1708</v>
      </c>
      <c r="J8" s="32" t="s">
        <v>1709</v>
      </c>
      <c r="K8" s="2">
        <v>0</v>
      </c>
      <c r="L8" s="2">
        <v>0</v>
      </c>
      <c r="M8" s="32">
        <v>325</v>
      </c>
      <c r="N8" s="2">
        <v>42.25</v>
      </c>
      <c r="O8" s="2">
        <v>0</v>
      </c>
      <c r="P8" s="2">
        <v>0</v>
      </c>
      <c r="Q8" s="32">
        <v>367.25</v>
      </c>
      <c r="S8" s="2" t="s">
        <v>1</v>
      </c>
    </row>
    <row r="9" spans="1:19" x14ac:dyDescent="0.25">
      <c r="A9" s="2" t="s">
        <v>9022</v>
      </c>
      <c r="B9" s="40">
        <v>45279</v>
      </c>
      <c r="C9" s="2" t="s">
        <v>1</v>
      </c>
      <c r="D9" s="2" t="s">
        <v>0</v>
      </c>
      <c r="E9" s="2" t="s">
        <v>9477</v>
      </c>
      <c r="F9" s="2" t="s">
        <v>8043</v>
      </c>
      <c r="G9" s="33">
        <v>53</v>
      </c>
      <c r="H9" s="38">
        <v>53</v>
      </c>
      <c r="I9" s="39" t="s">
        <v>9415</v>
      </c>
      <c r="J9" s="32" t="s">
        <v>9416</v>
      </c>
      <c r="K9" s="2">
        <v>0</v>
      </c>
      <c r="L9" s="2">
        <v>0</v>
      </c>
      <c r="M9" s="32">
        <v>300</v>
      </c>
      <c r="N9" s="2">
        <v>39</v>
      </c>
      <c r="O9" s="2">
        <v>0</v>
      </c>
      <c r="P9" s="2">
        <v>0</v>
      </c>
      <c r="Q9" s="32">
        <v>339</v>
      </c>
      <c r="S9" s="2" t="s">
        <v>1</v>
      </c>
    </row>
    <row r="10" spans="1:19" x14ac:dyDescent="0.25">
      <c r="A10" s="2" t="s">
        <v>9022</v>
      </c>
      <c r="B10" s="40">
        <v>45275</v>
      </c>
      <c r="C10" s="2" t="s">
        <v>1</v>
      </c>
      <c r="D10" s="2" t="s">
        <v>0</v>
      </c>
      <c r="E10" s="2" t="s">
        <v>9477</v>
      </c>
      <c r="F10" s="2" t="s">
        <v>8043</v>
      </c>
      <c r="G10" s="33">
        <v>52</v>
      </c>
      <c r="H10" s="38">
        <v>52</v>
      </c>
      <c r="I10" s="39" t="s">
        <v>1708</v>
      </c>
      <c r="J10" s="32" t="s">
        <v>1709</v>
      </c>
      <c r="K10" s="2">
        <v>0</v>
      </c>
      <c r="L10" s="2">
        <v>0</v>
      </c>
      <c r="M10" s="32">
        <v>325</v>
      </c>
      <c r="N10" s="2">
        <v>42.25</v>
      </c>
      <c r="O10" s="2">
        <v>0</v>
      </c>
      <c r="P10" s="2">
        <v>0</v>
      </c>
      <c r="Q10" s="32">
        <v>367.25</v>
      </c>
      <c r="S10" s="2" t="s">
        <v>1</v>
      </c>
    </row>
    <row r="11" spans="1:19" x14ac:dyDescent="0.25">
      <c r="A11" s="2" t="s">
        <v>9022</v>
      </c>
      <c r="B11" s="40">
        <v>45267</v>
      </c>
      <c r="C11" s="2" t="s">
        <v>1</v>
      </c>
      <c r="D11" s="2" t="s">
        <v>0</v>
      </c>
      <c r="E11" s="2" t="s">
        <v>9477</v>
      </c>
      <c r="F11" s="2" t="s">
        <v>8043</v>
      </c>
      <c r="G11" s="33">
        <v>51</v>
      </c>
      <c r="H11" s="38">
        <v>51</v>
      </c>
      <c r="I11" s="39" t="s">
        <v>9502</v>
      </c>
      <c r="J11" s="32" t="s">
        <v>9503</v>
      </c>
      <c r="K11" s="2">
        <v>0</v>
      </c>
      <c r="L11" s="2">
        <v>0</v>
      </c>
      <c r="M11" s="32">
        <v>600</v>
      </c>
      <c r="N11" s="2">
        <v>78</v>
      </c>
      <c r="O11" s="2">
        <v>0</v>
      </c>
      <c r="P11" s="2">
        <v>0</v>
      </c>
      <c r="Q11" s="32">
        <v>678</v>
      </c>
      <c r="S11" s="2" t="s">
        <v>1</v>
      </c>
    </row>
    <row r="12" spans="1:19" ht="15.75" thickBot="1" x14ac:dyDescent="0.3">
      <c r="A12" s="2" t="s">
        <v>9022</v>
      </c>
      <c r="B12" s="40">
        <v>45267</v>
      </c>
      <c r="C12" s="2" t="s">
        <v>1</v>
      </c>
      <c r="D12" s="2" t="s">
        <v>0</v>
      </c>
      <c r="E12" s="2" t="s">
        <v>9477</v>
      </c>
      <c r="F12" s="2" t="s">
        <v>8043</v>
      </c>
      <c r="G12" s="33">
        <v>50</v>
      </c>
      <c r="H12" s="38">
        <v>50</v>
      </c>
      <c r="I12" s="39" t="s">
        <v>1708</v>
      </c>
      <c r="J12" s="32" t="s">
        <v>1709</v>
      </c>
      <c r="K12" s="2">
        <v>0</v>
      </c>
      <c r="L12" s="2">
        <v>0</v>
      </c>
      <c r="M12" s="32">
        <v>250</v>
      </c>
      <c r="N12" s="2">
        <v>32.5</v>
      </c>
      <c r="O12" s="2">
        <v>0</v>
      </c>
      <c r="P12" s="2">
        <v>0</v>
      </c>
      <c r="Q12" s="32">
        <v>282.5</v>
      </c>
      <c r="S12" s="2" t="s">
        <v>1</v>
      </c>
    </row>
    <row r="13" spans="1:19" hidden="1" x14ac:dyDescent="0.25">
      <c r="A13" s="2" t="s">
        <v>9021</v>
      </c>
      <c r="B13" s="40">
        <v>45260</v>
      </c>
      <c r="C13" s="2" t="s">
        <v>1</v>
      </c>
      <c r="D13" s="2" t="s">
        <v>0</v>
      </c>
      <c r="E13" s="2" t="s">
        <v>9477</v>
      </c>
      <c r="F13" s="2" t="s">
        <v>8043</v>
      </c>
      <c r="G13" s="33">
        <v>49</v>
      </c>
      <c r="H13" s="38">
        <v>49</v>
      </c>
      <c r="I13" s="39" t="s">
        <v>1708</v>
      </c>
      <c r="J13" s="32" t="s">
        <v>1709</v>
      </c>
      <c r="K13" s="2">
        <v>0</v>
      </c>
      <c r="L13" s="2">
        <v>0</v>
      </c>
      <c r="M13" s="32">
        <v>325</v>
      </c>
      <c r="N13" s="2">
        <v>42.25</v>
      </c>
      <c r="O13" s="2">
        <v>0</v>
      </c>
      <c r="P13" s="2">
        <v>0</v>
      </c>
      <c r="Q13" s="32">
        <v>367.25</v>
      </c>
      <c r="S13" s="2" t="s">
        <v>1</v>
      </c>
    </row>
    <row r="14" spans="1:19" hidden="1" x14ac:dyDescent="0.25">
      <c r="A14" s="2" t="s">
        <v>9021</v>
      </c>
      <c r="B14" s="40">
        <v>45253</v>
      </c>
      <c r="C14" s="2" t="s">
        <v>1</v>
      </c>
      <c r="D14" s="2" t="s">
        <v>0</v>
      </c>
      <c r="E14" s="2" t="s">
        <v>9477</v>
      </c>
      <c r="F14" s="2" t="s">
        <v>8043</v>
      </c>
      <c r="G14" s="33">
        <v>48</v>
      </c>
      <c r="H14" s="38">
        <v>48</v>
      </c>
      <c r="I14" s="39" t="s">
        <v>1708</v>
      </c>
      <c r="J14" s="32" t="s">
        <v>1709</v>
      </c>
      <c r="K14" s="2">
        <v>0</v>
      </c>
      <c r="L14" s="2">
        <v>0</v>
      </c>
      <c r="M14" s="32">
        <v>325</v>
      </c>
      <c r="N14" s="2">
        <v>42.25</v>
      </c>
      <c r="O14" s="2">
        <v>0</v>
      </c>
      <c r="P14" s="2">
        <v>0</v>
      </c>
      <c r="Q14" s="32">
        <v>367.25</v>
      </c>
      <c r="S14" s="2" t="s">
        <v>1</v>
      </c>
    </row>
    <row r="15" spans="1:19" hidden="1" x14ac:dyDescent="0.25">
      <c r="A15" s="2" t="s">
        <v>9021</v>
      </c>
      <c r="B15" s="40">
        <v>45253</v>
      </c>
      <c r="C15" s="2" t="s">
        <v>1</v>
      </c>
      <c r="D15" s="2" t="s">
        <v>0</v>
      </c>
      <c r="E15" s="2" t="s">
        <v>9477</v>
      </c>
      <c r="F15" s="2" t="s">
        <v>8043</v>
      </c>
      <c r="G15" s="33">
        <v>47</v>
      </c>
      <c r="H15" s="38">
        <v>47</v>
      </c>
      <c r="I15" s="39" t="s">
        <v>7676</v>
      </c>
      <c r="J15" s="32" t="s">
        <v>7675</v>
      </c>
      <c r="K15" s="2">
        <v>0</v>
      </c>
      <c r="L15" s="2">
        <v>0</v>
      </c>
      <c r="M15" s="32">
        <v>0</v>
      </c>
      <c r="N15" s="2">
        <v>0</v>
      </c>
      <c r="O15" s="2">
        <v>0</v>
      </c>
      <c r="P15" s="2">
        <v>0</v>
      </c>
      <c r="Q15" s="32">
        <v>0</v>
      </c>
      <c r="S15" s="2" t="s">
        <v>1</v>
      </c>
    </row>
    <row r="16" spans="1:19" hidden="1" x14ac:dyDescent="0.25">
      <c r="A16" s="2" t="s">
        <v>9021</v>
      </c>
      <c r="B16" s="40">
        <v>45247</v>
      </c>
      <c r="C16" s="2" t="s">
        <v>1</v>
      </c>
      <c r="D16" s="2" t="s">
        <v>0</v>
      </c>
      <c r="E16" s="2" t="s">
        <v>9477</v>
      </c>
      <c r="F16" s="2" t="s">
        <v>8043</v>
      </c>
      <c r="G16" s="33">
        <v>46</v>
      </c>
      <c r="H16" s="38">
        <v>46</v>
      </c>
      <c r="I16" s="39" t="s">
        <v>1708</v>
      </c>
      <c r="J16" s="32" t="s">
        <v>1709</v>
      </c>
      <c r="K16" s="2">
        <v>0</v>
      </c>
      <c r="L16" s="2">
        <v>0</v>
      </c>
      <c r="M16" s="32">
        <v>250</v>
      </c>
      <c r="N16" s="2">
        <v>32.5</v>
      </c>
      <c r="O16" s="2">
        <v>0</v>
      </c>
      <c r="P16" s="2">
        <v>0</v>
      </c>
      <c r="Q16" s="32">
        <v>282.5</v>
      </c>
      <c r="S16" s="2" t="s">
        <v>1</v>
      </c>
    </row>
    <row r="17" spans="1:19" hidden="1" x14ac:dyDescent="0.25">
      <c r="A17" s="2" t="s">
        <v>9021</v>
      </c>
      <c r="B17" s="40">
        <v>45238</v>
      </c>
      <c r="C17" s="2" t="s">
        <v>1</v>
      </c>
      <c r="D17" s="2" t="s">
        <v>0</v>
      </c>
      <c r="E17" s="2" t="s">
        <v>9477</v>
      </c>
      <c r="F17" s="2" t="s">
        <v>8043</v>
      </c>
      <c r="G17" s="33">
        <v>45</v>
      </c>
      <c r="H17" s="38">
        <v>45</v>
      </c>
      <c r="I17" s="39" t="s">
        <v>9415</v>
      </c>
      <c r="J17" s="32" t="s">
        <v>9416</v>
      </c>
      <c r="K17" s="2">
        <v>0</v>
      </c>
      <c r="L17" s="2">
        <v>0</v>
      </c>
      <c r="M17" s="32">
        <v>250</v>
      </c>
      <c r="N17" s="2">
        <v>32.5</v>
      </c>
      <c r="O17" s="2">
        <v>0</v>
      </c>
      <c r="P17" s="2">
        <v>0</v>
      </c>
      <c r="Q17" s="32">
        <v>282.5</v>
      </c>
      <c r="S17" s="2" t="s">
        <v>1</v>
      </c>
    </row>
    <row r="18" spans="1:19" hidden="1" x14ac:dyDescent="0.25">
      <c r="A18" s="2" t="s">
        <v>9021</v>
      </c>
      <c r="B18" s="40">
        <v>45237</v>
      </c>
      <c r="C18" s="2" t="s">
        <v>1</v>
      </c>
      <c r="D18" s="2" t="s">
        <v>0</v>
      </c>
      <c r="E18" s="2" t="s">
        <v>9477</v>
      </c>
      <c r="F18" s="2" t="s">
        <v>8043</v>
      </c>
      <c r="G18" s="33">
        <v>44</v>
      </c>
      <c r="H18" s="38">
        <v>44</v>
      </c>
      <c r="I18" s="39" t="s">
        <v>9415</v>
      </c>
      <c r="J18" s="32" t="s">
        <v>9416</v>
      </c>
      <c r="K18" s="2">
        <v>0</v>
      </c>
      <c r="L18" s="2">
        <v>0</v>
      </c>
      <c r="M18" s="32">
        <v>1530</v>
      </c>
      <c r="N18" s="2">
        <v>198.9</v>
      </c>
      <c r="O18" s="2">
        <v>0</v>
      </c>
      <c r="P18" s="2">
        <v>0</v>
      </c>
      <c r="Q18" s="32">
        <v>1728.9</v>
      </c>
      <c r="S18" s="2" t="s">
        <v>1</v>
      </c>
    </row>
    <row r="19" spans="1:19" hidden="1" x14ac:dyDescent="0.25">
      <c r="A19" s="2" t="s">
        <v>9021</v>
      </c>
      <c r="B19" s="40">
        <v>45237</v>
      </c>
      <c r="C19" s="2" t="s">
        <v>1</v>
      </c>
      <c r="D19" s="2" t="s">
        <v>0</v>
      </c>
      <c r="E19" s="2" t="s">
        <v>9477</v>
      </c>
      <c r="F19" s="2" t="s">
        <v>8043</v>
      </c>
      <c r="G19" s="33">
        <v>43</v>
      </c>
      <c r="H19" s="38">
        <v>43</v>
      </c>
      <c r="I19" s="39" t="s">
        <v>1708</v>
      </c>
      <c r="J19" s="32" t="s">
        <v>1709</v>
      </c>
      <c r="K19" s="2">
        <v>0</v>
      </c>
      <c r="L19" s="2">
        <v>0</v>
      </c>
      <c r="M19" s="32">
        <v>325</v>
      </c>
      <c r="N19" s="2">
        <v>42.25</v>
      </c>
      <c r="O19" s="2">
        <v>0</v>
      </c>
      <c r="P19" s="2">
        <v>0</v>
      </c>
      <c r="Q19" s="32">
        <v>367.25</v>
      </c>
      <c r="S19" s="2" t="s">
        <v>1</v>
      </c>
    </row>
    <row r="20" spans="1:19" hidden="1" x14ac:dyDescent="0.25">
      <c r="A20" s="2" t="s">
        <v>9021</v>
      </c>
      <c r="B20" s="40">
        <v>45233</v>
      </c>
      <c r="C20" s="2" t="s">
        <v>1</v>
      </c>
      <c r="D20" s="2" t="s">
        <v>0</v>
      </c>
      <c r="E20" s="2" t="s">
        <v>9477</v>
      </c>
      <c r="F20" s="2" t="s">
        <v>8043</v>
      </c>
      <c r="G20" s="33">
        <v>42</v>
      </c>
      <c r="H20" s="38">
        <v>42</v>
      </c>
      <c r="I20" s="39" t="s">
        <v>1708</v>
      </c>
      <c r="J20" s="32" t="s">
        <v>1709</v>
      </c>
      <c r="K20" s="2">
        <v>0</v>
      </c>
      <c r="L20" s="2">
        <v>0</v>
      </c>
      <c r="M20" s="32">
        <v>250</v>
      </c>
      <c r="N20" s="2">
        <v>32.5</v>
      </c>
      <c r="O20" s="2">
        <v>0</v>
      </c>
      <c r="P20" s="2">
        <v>0</v>
      </c>
      <c r="Q20" s="32">
        <v>282.5</v>
      </c>
      <c r="S20" s="2" t="s">
        <v>1</v>
      </c>
    </row>
    <row r="21" spans="1:19" hidden="1" x14ac:dyDescent="0.25">
      <c r="A21" s="2" t="s">
        <v>9020</v>
      </c>
      <c r="B21" s="40">
        <v>45229</v>
      </c>
      <c r="C21" s="2" t="s">
        <v>1</v>
      </c>
      <c r="D21" s="2" t="s">
        <v>0</v>
      </c>
      <c r="E21" s="2" t="s">
        <v>9477</v>
      </c>
      <c r="F21" s="2" t="s">
        <v>8043</v>
      </c>
      <c r="G21" s="33">
        <v>41</v>
      </c>
      <c r="H21" s="38">
        <v>41</v>
      </c>
      <c r="I21" s="39" t="s">
        <v>9536</v>
      </c>
      <c r="J21" s="32" t="s">
        <v>9537</v>
      </c>
      <c r="K21" s="2">
        <v>0</v>
      </c>
      <c r="L21" s="2">
        <v>0</v>
      </c>
      <c r="M21" s="32">
        <v>800</v>
      </c>
      <c r="N21" s="2">
        <v>104</v>
      </c>
      <c r="O21" s="2">
        <v>0</v>
      </c>
      <c r="P21" s="2">
        <v>0</v>
      </c>
      <c r="Q21" s="32">
        <v>904</v>
      </c>
      <c r="S21" s="2" t="s">
        <v>1</v>
      </c>
    </row>
    <row r="22" spans="1:19" hidden="1" x14ac:dyDescent="0.25">
      <c r="A22" s="2" t="s">
        <v>9020</v>
      </c>
      <c r="B22" s="40">
        <v>45229</v>
      </c>
      <c r="C22" s="2" t="s">
        <v>1</v>
      </c>
      <c r="D22" s="2" t="s">
        <v>0</v>
      </c>
      <c r="E22" s="2" t="s">
        <v>9477</v>
      </c>
      <c r="F22" s="2" t="s">
        <v>8043</v>
      </c>
      <c r="G22" s="33">
        <v>40</v>
      </c>
      <c r="H22" s="38">
        <v>40</v>
      </c>
      <c r="I22" s="39" t="s">
        <v>1708</v>
      </c>
      <c r="J22" s="32" t="s">
        <v>1709</v>
      </c>
      <c r="K22" s="2">
        <v>0</v>
      </c>
      <c r="L22" s="2">
        <v>0</v>
      </c>
      <c r="M22" s="32">
        <v>325</v>
      </c>
      <c r="N22" s="2">
        <v>42.25</v>
      </c>
      <c r="O22" s="2">
        <v>0</v>
      </c>
      <c r="P22" s="2">
        <v>0</v>
      </c>
      <c r="Q22" s="32">
        <v>367.25</v>
      </c>
      <c r="S22" s="2" t="s">
        <v>1</v>
      </c>
    </row>
    <row r="23" spans="1:19" hidden="1" x14ac:dyDescent="0.25">
      <c r="A23" s="2" t="s">
        <v>9020</v>
      </c>
      <c r="B23" s="40">
        <v>45223</v>
      </c>
      <c r="C23" s="2" t="s">
        <v>1</v>
      </c>
      <c r="D23" s="2" t="s">
        <v>0</v>
      </c>
      <c r="E23" s="2" t="s">
        <v>9477</v>
      </c>
      <c r="F23" s="2" t="s">
        <v>8043</v>
      </c>
      <c r="G23" s="33">
        <v>39</v>
      </c>
      <c r="H23" s="38">
        <v>39</v>
      </c>
      <c r="I23" s="39" t="s">
        <v>4359</v>
      </c>
      <c r="J23" s="32" t="s">
        <v>4360</v>
      </c>
      <c r="K23" s="2">
        <v>0</v>
      </c>
      <c r="L23" s="2">
        <v>0</v>
      </c>
      <c r="M23" s="32">
        <v>950</v>
      </c>
      <c r="N23" s="2">
        <v>123.5</v>
      </c>
      <c r="O23" s="2">
        <v>0</v>
      </c>
      <c r="P23" s="2">
        <v>0</v>
      </c>
      <c r="Q23" s="32">
        <v>1073.5</v>
      </c>
      <c r="S23" s="2" t="s">
        <v>1</v>
      </c>
    </row>
    <row r="24" spans="1:19" hidden="1" x14ac:dyDescent="0.25">
      <c r="A24" s="2" t="s">
        <v>9020</v>
      </c>
      <c r="B24" s="40">
        <v>45223</v>
      </c>
      <c r="C24" s="2" t="s">
        <v>1</v>
      </c>
      <c r="D24" s="2" t="s">
        <v>0</v>
      </c>
      <c r="E24" s="2" t="s">
        <v>9477</v>
      </c>
      <c r="F24" s="2" t="s">
        <v>8043</v>
      </c>
      <c r="G24" s="33">
        <v>38</v>
      </c>
      <c r="H24" s="38">
        <v>38</v>
      </c>
      <c r="I24" s="39" t="s">
        <v>9536</v>
      </c>
      <c r="J24" s="32" t="s">
        <v>9537</v>
      </c>
      <c r="K24" s="2">
        <v>0</v>
      </c>
      <c r="L24" s="2">
        <v>0</v>
      </c>
      <c r="M24" s="32">
        <v>500</v>
      </c>
      <c r="N24" s="2">
        <v>65</v>
      </c>
      <c r="O24" s="2">
        <v>0</v>
      </c>
      <c r="P24" s="2">
        <v>0</v>
      </c>
      <c r="Q24" s="32">
        <v>565</v>
      </c>
      <c r="S24" s="2" t="s">
        <v>1</v>
      </c>
    </row>
    <row r="25" spans="1:19" hidden="1" x14ac:dyDescent="0.25">
      <c r="A25" s="2" t="s">
        <v>9020</v>
      </c>
      <c r="B25" s="40">
        <v>45223</v>
      </c>
      <c r="C25" s="2" t="s">
        <v>1</v>
      </c>
      <c r="D25" s="2" t="s">
        <v>0</v>
      </c>
      <c r="E25" s="2" t="s">
        <v>9477</v>
      </c>
      <c r="F25" s="2" t="s">
        <v>8043</v>
      </c>
      <c r="G25" s="33">
        <v>37</v>
      </c>
      <c r="H25" s="38">
        <v>37</v>
      </c>
      <c r="I25" s="39" t="s">
        <v>9536</v>
      </c>
      <c r="J25" s="32" t="s">
        <v>9537</v>
      </c>
      <c r="K25" s="2">
        <v>0</v>
      </c>
      <c r="L25" s="2">
        <v>0</v>
      </c>
      <c r="M25" s="32">
        <v>800</v>
      </c>
      <c r="N25" s="2">
        <v>104</v>
      </c>
      <c r="O25" s="2">
        <v>0</v>
      </c>
      <c r="P25" s="2">
        <v>0</v>
      </c>
      <c r="Q25" s="32">
        <v>904</v>
      </c>
      <c r="S25" s="2" t="s">
        <v>1</v>
      </c>
    </row>
    <row r="26" spans="1:19" hidden="1" x14ac:dyDescent="0.25">
      <c r="A26" s="2" t="s">
        <v>9020</v>
      </c>
      <c r="B26" s="40">
        <v>45211</v>
      </c>
      <c r="C26" s="2" t="s">
        <v>1</v>
      </c>
      <c r="D26" s="2" t="s">
        <v>0</v>
      </c>
      <c r="E26" s="2" t="s">
        <v>9477</v>
      </c>
      <c r="F26" s="2" t="s">
        <v>8043</v>
      </c>
      <c r="G26" s="33">
        <v>36</v>
      </c>
      <c r="H26" s="38">
        <v>36</v>
      </c>
      <c r="I26" s="39" t="s">
        <v>1708</v>
      </c>
      <c r="J26" s="32" t="s">
        <v>1709</v>
      </c>
      <c r="K26" s="2">
        <v>0</v>
      </c>
      <c r="L26" s="2">
        <v>0</v>
      </c>
      <c r="M26" s="32">
        <v>250</v>
      </c>
      <c r="N26" s="2">
        <v>32.5</v>
      </c>
      <c r="O26" s="2">
        <v>0</v>
      </c>
      <c r="P26" s="2">
        <v>0</v>
      </c>
      <c r="Q26" s="32">
        <v>282.5</v>
      </c>
      <c r="S26" s="2" t="s">
        <v>1</v>
      </c>
    </row>
    <row r="27" spans="1:19" hidden="1" x14ac:dyDescent="0.25">
      <c r="A27" s="2" t="s">
        <v>9020</v>
      </c>
      <c r="B27" s="40">
        <v>45211</v>
      </c>
      <c r="C27" s="2" t="s">
        <v>1</v>
      </c>
      <c r="D27" s="2" t="s">
        <v>0</v>
      </c>
      <c r="E27" s="2" t="s">
        <v>9477</v>
      </c>
      <c r="F27" s="2" t="s">
        <v>8043</v>
      </c>
      <c r="G27" s="33">
        <v>35</v>
      </c>
      <c r="H27" s="38">
        <v>35</v>
      </c>
      <c r="I27" s="39" t="s">
        <v>1708</v>
      </c>
      <c r="J27" s="32" t="s">
        <v>1709</v>
      </c>
      <c r="K27" s="2">
        <v>0</v>
      </c>
      <c r="L27" s="2">
        <v>0</v>
      </c>
      <c r="M27" s="32">
        <v>175</v>
      </c>
      <c r="N27" s="2">
        <v>22.75</v>
      </c>
      <c r="O27" s="2">
        <v>0</v>
      </c>
      <c r="P27" s="2">
        <v>0</v>
      </c>
      <c r="Q27" s="32">
        <v>197.75</v>
      </c>
      <c r="S27" s="2" t="s">
        <v>1</v>
      </c>
    </row>
    <row r="28" spans="1:19" hidden="1" x14ac:dyDescent="0.25">
      <c r="A28" s="2" t="s">
        <v>9020</v>
      </c>
      <c r="B28" s="40">
        <v>45210</v>
      </c>
      <c r="C28" s="2" t="s">
        <v>1</v>
      </c>
      <c r="D28" s="2" t="s">
        <v>0</v>
      </c>
      <c r="E28" s="2" t="s">
        <v>9477</v>
      </c>
      <c r="F28" s="2" t="s">
        <v>8043</v>
      </c>
      <c r="G28" s="33">
        <v>34</v>
      </c>
      <c r="H28" s="38">
        <v>34</v>
      </c>
      <c r="I28" s="39" t="s">
        <v>7676</v>
      </c>
      <c r="J28" s="32" t="s">
        <v>7675</v>
      </c>
      <c r="K28" s="2">
        <v>0</v>
      </c>
      <c r="L28" s="2">
        <v>0</v>
      </c>
      <c r="M28" s="32">
        <v>0</v>
      </c>
      <c r="N28" s="2">
        <v>0</v>
      </c>
      <c r="O28" s="2">
        <v>0</v>
      </c>
      <c r="P28" s="2">
        <v>0</v>
      </c>
      <c r="Q28" s="32">
        <v>0</v>
      </c>
      <c r="S28" s="2" t="s">
        <v>1</v>
      </c>
    </row>
    <row r="29" spans="1:19" hidden="1" x14ac:dyDescent="0.25">
      <c r="A29" s="2" t="s">
        <v>9020</v>
      </c>
      <c r="B29" s="40">
        <v>45210</v>
      </c>
      <c r="C29" s="2" t="s">
        <v>1</v>
      </c>
      <c r="D29" s="2" t="s">
        <v>0</v>
      </c>
      <c r="E29" s="2" t="s">
        <v>9477</v>
      </c>
      <c r="F29" s="2" t="s">
        <v>8043</v>
      </c>
      <c r="G29" s="33">
        <v>33</v>
      </c>
      <c r="H29" s="38">
        <v>33</v>
      </c>
      <c r="I29" s="39" t="s">
        <v>9536</v>
      </c>
      <c r="J29" s="32" t="s">
        <v>9537</v>
      </c>
      <c r="K29" s="2">
        <v>0</v>
      </c>
      <c r="L29" s="2">
        <v>0</v>
      </c>
      <c r="M29" s="32">
        <v>900</v>
      </c>
      <c r="N29" s="2">
        <v>117</v>
      </c>
      <c r="O29" s="2">
        <v>0</v>
      </c>
      <c r="P29" s="2">
        <v>0</v>
      </c>
      <c r="Q29" s="32">
        <v>1017</v>
      </c>
      <c r="S29" s="2" t="s">
        <v>1</v>
      </c>
    </row>
    <row r="30" spans="1:19" hidden="1" x14ac:dyDescent="0.25">
      <c r="A30" s="2" t="s">
        <v>9020</v>
      </c>
      <c r="B30" s="40">
        <v>45205</v>
      </c>
      <c r="C30" s="2" t="s">
        <v>1</v>
      </c>
      <c r="D30" s="2" t="s">
        <v>0</v>
      </c>
      <c r="E30" s="2" t="s">
        <v>9477</v>
      </c>
      <c r="F30" s="2" t="s">
        <v>8043</v>
      </c>
      <c r="G30" s="33">
        <v>32</v>
      </c>
      <c r="H30" s="38">
        <v>32</v>
      </c>
      <c r="I30" s="39" t="s">
        <v>1708</v>
      </c>
      <c r="J30" s="32" t="s">
        <v>1709</v>
      </c>
      <c r="K30" s="2">
        <v>0</v>
      </c>
      <c r="L30" s="2">
        <v>0</v>
      </c>
      <c r="M30" s="32">
        <v>250</v>
      </c>
      <c r="N30" s="2">
        <v>32.5</v>
      </c>
      <c r="O30" s="2">
        <v>0</v>
      </c>
      <c r="P30" s="2">
        <v>0</v>
      </c>
      <c r="Q30" s="32">
        <v>282.5</v>
      </c>
      <c r="S30" s="2" t="s">
        <v>1</v>
      </c>
    </row>
    <row r="31" spans="1:19" hidden="1" x14ac:dyDescent="0.25">
      <c r="A31" s="2" t="s">
        <v>9020</v>
      </c>
      <c r="B31" s="40">
        <v>45204</v>
      </c>
      <c r="C31" s="2" t="s">
        <v>1</v>
      </c>
      <c r="D31" s="2" t="s">
        <v>0</v>
      </c>
      <c r="E31" s="2" t="s">
        <v>9477</v>
      </c>
      <c r="F31" s="2" t="s">
        <v>8043</v>
      </c>
      <c r="G31" s="33">
        <v>31</v>
      </c>
      <c r="H31" s="38">
        <v>31</v>
      </c>
      <c r="I31" s="39" t="s">
        <v>4359</v>
      </c>
      <c r="J31" s="32" t="s">
        <v>4360</v>
      </c>
      <c r="K31" s="2">
        <v>0</v>
      </c>
      <c r="L31" s="2">
        <v>0</v>
      </c>
      <c r="M31" s="32">
        <v>400</v>
      </c>
      <c r="N31" s="2">
        <v>52</v>
      </c>
      <c r="O31" s="2">
        <v>0</v>
      </c>
      <c r="P31" s="2">
        <v>0</v>
      </c>
      <c r="Q31" s="32">
        <v>452</v>
      </c>
      <c r="S31" s="2" t="s">
        <v>1</v>
      </c>
    </row>
    <row r="32" spans="1:19" hidden="1" x14ac:dyDescent="0.25">
      <c r="A32" s="2" t="s">
        <v>9020</v>
      </c>
      <c r="B32" s="40">
        <v>45201</v>
      </c>
      <c r="C32" s="2" t="s">
        <v>1</v>
      </c>
      <c r="D32" s="2" t="s">
        <v>0</v>
      </c>
      <c r="E32" s="2" t="s">
        <v>9477</v>
      </c>
      <c r="F32" s="2" t="s">
        <v>8043</v>
      </c>
      <c r="G32" s="33">
        <v>30</v>
      </c>
      <c r="H32" s="38">
        <v>30</v>
      </c>
      <c r="I32" s="39" t="s">
        <v>9536</v>
      </c>
      <c r="J32" s="32" t="s">
        <v>9537</v>
      </c>
      <c r="K32" s="2">
        <v>0</v>
      </c>
      <c r="L32" s="2">
        <v>0</v>
      </c>
      <c r="M32" s="32">
        <v>600</v>
      </c>
      <c r="N32" s="2">
        <v>78</v>
      </c>
      <c r="O32" s="2">
        <v>0</v>
      </c>
      <c r="P32" s="2">
        <v>0</v>
      </c>
      <c r="Q32" s="32">
        <v>678</v>
      </c>
      <c r="S32" s="2" t="s">
        <v>1</v>
      </c>
    </row>
    <row r="33" spans="1:19" hidden="1" x14ac:dyDescent="0.25">
      <c r="A33" s="2" t="s">
        <v>9019</v>
      </c>
      <c r="B33" s="40">
        <v>45195</v>
      </c>
      <c r="C33" s="2" t="s">
        <v>1</v>
      </c>
      <c r="D33" s="2" t="s">
        <v>0</v>
      </c>
      <c r="E33" s="2" t="s">
        <v>9477</v>
      </c>
      <c r="F33" s="2" t="s">
        <v>8043</v>
      </c>
      <c r="G33" s="33">
        <v>28</v>
      </c>
      <c r="H33" s="38">
        <v>28</v>
      </c>
      <c r="I33" s="39" t="s">
        <v>9560</v>
      </c>
      <c r="J33" s="32" t="s">
        <v>9561</v>
      </c>
      <c r="K33" s="2">
        <v>0</v>
      </c>
      <c r="L33" s="2">
        <v>0</v>
      </c>
      <c r="M33" s="32">
        <v>325</v>
      </c>
      <c r="N33" s="2">
        <v>42.25</v>
      </c>
      <c r="O33" s="2">
        <v>0</v>
      </c>
      <c r="P33" s="2">
        <v>0</v>
      </c>
      <c r="Q33" s="32">
        <v>367.25</v>
      </c>
      <c r="S33" s="2" t="s">
        <v>1</v>
      </c>
    </row>
    <row r="34" spans="1:19" hidden="1" x14ac:dyDescent="0.25">
      <c r="A34" s="2" t="s">
        <v>9019</v>
      </c>
      <c r="B34" s="40">
        <v>45191</v>
      </c>
      <c r="C34" s="2" t="s">
        <v>1</v>
      </c>
      <c r="D34" s="2" t="s">
        <v>0</v>
      </c>
      <c r="E34" s="2" t="s">
        <v>9477</v>
      </c>
      <c r="F34" s="2" t="s">
        <v>8043</v>
      </c>
      <c r="G34" s="33">
        <v>27</v>
      </c>
      <c r="H34" s="38">
        <v>27</v>
      </c>
      <c r="I34" s="39" t="s">
        <v>1708</v>
      </c>
      <c r="J34" s="32" t="s">
        <v>1709</v>
      </c>
      <c r="K34" s="2">
        <v>0</v>
      </c>
      <c r="L34" s="2">
        <v>0</v>
      </c>
      <c r="M34" s="32">
        <v>475</v>
      </c>
      <c r="N34" s="2">
        <v>61.75</v>
      </c>
      <c r="O34" s="2">
        <v>0</v>
      </c>
      <c r="P34" s="2">
        <v>0</v>
      </c>
      <c r="Q34" s="32">
        <v>536.75</v>
      </c>
      <c r="S34" s="2" t="s">
        <v>1</v>
      </c>
    </row>
    <row r="35" spans="1:19" hidden="1" x14ac:dyDescent="0.25">
      <c r="A35" s="2" t="s">
        <v>9019</v>
      </c>
      <c r="B35" s="40">
        <v>45191</v>
      </c>
      <c r="C35" s="2" t="s">
        <v>1</v>
      </c>
      <c r="D35" s="2" t="s">
        <v>0</v>
      </c>
      <c r="E35" s="2" t="s">
        <v>9477</v>
      </c>
      <c r="F35" s="2" t="s">
        <v>8043</v>
      </c>
      <c r="G35" s="33">
        <v>26</v>
      </c>
      <c r="H35" s="38">
        <v>26</v>
      </c>
      <c r="I35" s="39" t="s">
        <v>9502</v>
      </c>
      <c r="J35" s="32" t="s">
        <v>9503</v>
      </c>
      <c r="K35" s="2">
        <v>0</v>
      </c>
      <c r="L35" s="2">
        <v>0</v>
      </c>
      <c r="M35" s="32">
        <v>600</v>
      </c>
      <c r="N35" s="2">
        <v>78</v>
      </c>
      <c r="O35" s="2">
        <v>0</v>
      </c>
      <c r="P35" s="2">
        <v>0</v>
      </c>
      <c r="Q35" s="32">
        <v>678</v>
      </c>
      <c r="S35" s="2" t="s">
        <v>1</v>
      </c>
    </row>
    <row r="36" spans="1:19" hidden="1" x14ac:dyDescent="0.25">
      <c r="A36" s="2" t="s">
        <v>9019</v>
      </c>
      <c r="B36" s="40">
        <v>45175</v>
      </c>
      <c r="C36" s="2" t="s">
        <v>1</v>
      </c>
      <c r="D36" s="2" t="s">
        <v>0</v>
      </c>
      <c r="E36" s="2" t="s">
        <v>9477</v>
      </c>
      <c r="F36" s="2" t="s">
        <v>8043</v>
      </c>
      <c r="G36" s="33">
        <v>25</v>
      </c>
      <c r="H36" s="38">
        <v>25</v>
      </c>
      <c r="I36" s="39" t="s">
        <v>1708</v>
      </c>
      <c r="J36" s="32" t="s">
        <v>1709</v>
      </c>
      <c r="K36" s="2">
        <v>0</v>
      </c>
      <c r="L36" s="2">
        <v>0</v>
      </c>
      <c r="M36" s="32">
        <v>250</v>
      </c>
      <c r="N36" s="2">
        <v>32.5</v>
      </c>
      <c r="O36" s="2">
        <v>0</v>
      </c>
      <c r="P36" s="2">
        <v>0</v>
      </c>
      <c r="Q36" s="32">
        <v>282.5</v>
      </c>
      <c r="S36" s="2" t="s">
        <v>1</v>
      </c>
    </row>
    <row r="37" spans="1:19" hidden="1" x14ac:dyDescent="0.25">
      <c r="A37" s="2" t="s">
        <v>9019</v>
      </c>
      <c r="B37" s="40">
        <v>45175</v>
      </c>
      <c r="C37" s="2" t="s">
        <v>1</v>
      </c>
      <c r="D37" s="2" t="s">
        <v>0</v>
      </c>
      <c r="E37" s="2" t="s">
        <v>9477</v>
      </c>
      <c r="F37" s="2" t="s">
        <v>8043</v>
      </c>
      <c r="G37" s="33">
        <v>24</v>
      </c>
      <c r="H37" s="38">
        <v>24</v>
      </c>
      <c r="I37" s="39" t="s">
        <v>1708</v>
      </c>
      <c r="J37" s="32" t="s">
        <v>1709</v>
      </c>
      <c r="K37" s="2">
        <v>0</v>
      </c>
      <c r="L37" s="2">
        <v>0</v>
      </c>
      <c r="M37" s="32">
        <v>250</v>
      </c>
      <c r="N37" s="2">
        <v>32.5</v>
      </c>
      <c r="O37" s="2">
        <v>0</v>
      </c>
      <c r="P37" s="2">
        <v>0</v>
      </c>
      <c r="Q37" s="32">
        <v>282.5</v>
      </c>
      <c r="S37" s="2" t="s">
        <v>1</v>
      </c>
    </row>
    <row r="38" spans="1:19" hidden="1" x14ac:dyDescent="0.25">
      <c r="A38" s="2" t="s">
        <v>9019</v>
      </c>
      <c r="B38" s="40">
        <v>45175</v>
      </c>
      <c r="C38" s="2" t="s">
        <v>1</v>
      </c>
      <c r="D38" s="2" t="s">
        <v>0</v>
      </c>
      <c r="E38" s="2" t="s">
        <v>9477</v>
      </c>
      <c r="F38" s="2" t="s">
        <v>8043</v>
      </c>
      <c r="G38" s="33">
        <v>23</v>
      </c>
      <c r="H38" s="38">
        <v>23</v>
      </c>
      <c r="I38" s="39" t="s">
        <v>1708</v>
      </c>
      <c r="J38" s="32" t="s">
        <v>1709</v>
      </c>
      <c r="K38" s="2">
        <v>0</v>
      </c>
      <c r="L38" s="2">
        <v>0</v>
      </c>
      <c r="M38" s="32">
        <v>325</v>
      </c>
      <c r="N38" s="2">
        <v>42.25</v>
      </c>
      <c r="O38" s="2">
        <v>0</v>
      </c>
      <c r="P38" s="2">
        <v>0</v>
      </c>
      <c r="Q38" s="32">
        <v>367.25</v>
      </c>
      <c r="S38" s="2" t="s">
        <v>1</v>
      </c>
    </row>
    <row r="39" spans="1:19" hidden="1" x14ac:dyDescent="0.25">
      <c r="A39" s="2" t="s">
        <v>9019</v>
      </c>
      <c r="B39" s="40">
        <v>45173</v>
      </c>
      <c r="C39" s="2" t="s">
        <v>1</v>
      </c>
      <c r="D39" s="2" t="s">
        <v>0</v>
      </c>
      <c r="E39" s="2" t="s">
        <v>9477</v>
      </c>
      <c r="F39" s="2" t="s">
        <v>8043</v>
      </c>
      <c r="G39" s="33">
        <v>22</v>
      </c>
      <c r="H39" s="38">
        <v>22</v>
      </c>
      <c r="I39" s="39" t="s">
        <v>9536</v>
      </c>
      <c r="J39" s="32" t="s">
        <v>9537</v>
      </c>
      <c r="K39" s="2">
        <v>0</v>
      </c>
      <c r="L39" s="2">
        <v>0</v>
      </c>
      <c r="M39" s="32">
        <v>600</v>
      </c>
      <c r="N39" s="2">
        <v>78</v>
      </c>
      <c r="O39" s="2">
        <v>0</v>
      </c>
      <c r="P39" s="2">
        <v>0</v>
      </c>
      <c r="Q39" s="32">
        <v>678</v>
      </c>
      <c r="S39" s="2" t="s">
        <v>1</v>
      </c>
    </row>
    <row r="40" spans="1:19" hidden="1" x14ac:dyDescent="0.25">
      <c r="A40" s="2" t="s">
        <v>9018</v>
      </c>
      <c r="B40" s="40">
        <v>45156</v>
      </c>
      <c r="C40" s="2" t="s">
        <v>1</v>
      </c>
      <c r="D40" s="2" t="s">
        <v>0</v>
      </c>
      <c r="E40" s="2" t="s">
        <v>9477</v>
      </c>
      <c r="F40" s="2" t="s">
        <v>8043</v>
      </c>
      <c r="G40" s="33">
        <v>21</v>
      </c>
      <c r="H40" s="38">
        <v>21</v>
      </c>
      <c r="I40" s="39" t="s">
        <v>9536</v>
      </c>
      <c r="J40" s="32" t="s">
        <v>9537</v>
      </c>
      <c r="K40" s="2">
        <v>0</v>
      </c>
      <c r="L40" s="2">
        <v>0</v>
      </c>
      <c r="M40" s="32">
        <v>900</v>
      </c>
      <c r="N40" s="2">
        <v>117</v>
      </c>
      <c r="O40" s="2">
        <v>0</v>
      </c>
      <c r="P40" s="2">
        <v>0</v>
      </c>
      <c r="Q40" s="32">
        <v>1017</v>
      </c>
      <c r="S40" s="2" t="s">
        <v>1</v>
      </c>
    </row>
    <row r="41" spans="1:19" hidden="1" x14ac:dyDescent="0.25">
      <c r="A41" s="2" t="s">
        <v>9018</v>
      </c>
      <c r="B41" s="40">
        <v>45156</v>
      </c>
      <c r="C41" s="2" t="s">
        <v>1</v>
      </c>
      <c r="D41" s="2" t="s">
        <v>0</v>
      </c>
      <c r="E41" s="2" t="s">
        <v>9477</v>
      </c>
      <c r="F41" s="2" t="s">
        <v>8043</v>
      </c>
      <c r="G41" s="33">
        <v>20</v>
      </c>
      <c r="H41" s="38">
        <v>20</v>
      </c>
      <c r="I41" s="39" t="s">
        <v>1708</v>
      </c>
      <c r="J41" s="32" t="s">
        <v>1709</v>
      </c>
      <c r="K41" s="2">
        <v>0</v>
      </c>
      <c r="L41" s="2">
        <v>0</v>
      </c>
      <c r="M41" s="32">
        <v>250</v>
      </c>
      <c r="N41" s="2">
        <v>32.5</v>
      </c>
      <c r="O41" s="2">
        <v>0</v>
      </c>
      <c r="P41" s="2">
        <v>0</v>
      </c>
      <c r="Q41" s="32">
        <v>282.5</v>
      </c>
      <c r="S41" s="2" t="s">
        <v>1</v>
      </c>
    </row>
    <row r="42" spans="1:19" hidden="1" x14ac:dyDescent="0.25">
      <c r="A42" s="2" t="s">
        <v>9018</v>
      </c>
      <c r="B42" s="40">
        <v>45156</v>
      </c>
      <c r="C42" s="2" t="s">
        <v>1</v>
      </c>
      <c r="D42" s="2" t="s">
        <v>0</v>
      </c>
      <c r="E42" s="2" t="s">
        <v>9477</v>
      </c>
      <c r="F42" s="2" t="s">
        <v>8043</v>
      </c>
      <c r="G42" s="33">
        <v>19</v>
      </c>
      <c r="H42" s="38">
        <v>19</v>
      </c>
      <c r="I42" s="39" t="s">
        <v>4359</v>
      </c>
      <c r="J42" s="32" t="s">
        <v>4360</v>
      </c>
      <c r="K42" s="2">
        <v>0</v>
      </c>
      <c r="L42" s="2">
        <v>0</v>
      </c>
      <c r="M42" s="32">
        <v>375</v>
      </c>
      <c r="N42" s="2">
        <v>48.75</v>
      </c>
      <c r="O42" s="2">
        <v>0</v>
      </c>
      <c r="P42" s="2">
        <v>0</v>
      </c>
      <c r="Q42" s="32">
        <v>423.75</v>
      </c>
      <c r="S42" s="2" t="s">
        <v>1</v>
      </c>
    </row>
    <row r="43" spans="1:19" hidden="1" x14ac:dyDescent="0.25">
      <c r="A43" s="2" t="s">
        <v>9018</v>
      </c>
      <c r="B43" s="40">
        <v>45156</v>
      </c>
      <c r="C43" s="2" t="s">
        <v>1</v>
      </c>
      <c r="D43" s="2" t="s">
        <v>0</v>
      </c>
      <c r="E43" s="2" t="s">
        <v>9477</v>
      </c>
      <c r="F43" s="2" t="s">
        <v>8043</v>
      </c>
      <c r="G43" s="33">
        <v>18</v>
      </c>
      <c r="H43" s="38">
        <v>18</v>
      </c>
      <c r="I43" s="39" t="s">
        <v>1708</v>
      </c>
      <c r="J43" s="32" t="s">
        <v>1709</v>
      </c>
      <c r="K43" s="2">
        <v>0</v>
      </c>
      <c r="L43" s="2">
        <v>0</v>
      </c>
      <c r="M43" s="32">
        <v>325</v>
      </c>
      <c r="N43" s="2">
        <v>42.25</v>
      </c>
      <c r="O43" s="2">
        <v>0</v>
      </c>
      <c r="P43" s="2">
        <v>0</v>
      </c>
      <c r="Q43" s="32">
        <v>367.25</v>
      </c>
      <c r="S43" s="2" t="s">
        <v>1</v>
      </c>
    </row>
    <row r="44" spans="1:19" hidden="1" x14ac:dyDescent="0.25">
      <c r="A44" s="2" t="s">
        <v>9018</v>
      </c>
      <c r="B44" s="40">
        <v>45156</v>
      </c>
      <c r="C44" s="2" t="s">
        <v>1</v>
      </c>
      <c r="D44" s="2" t="s">
        <v>0</v>
      </c>
      <c r="E44" s="2" t="s">
        <v>9477</v>
      </c>
      <c r="F44" s="2" t="s">
        <v>8043</v>
      </c>
      <c r="G44" s="33">
        <v>17</v>
      </c>
      <c r="H44" s="38">
        <v>17</v>
      </c>
      <c r="I44" s="39" t="s">
        <v>1708</v>
      </c>
      <c r="J44" s="32" t="s">
        <v>1709</v>
      </c>
      <c r="K44" s="2">
        <v>0</v>
      </c>
      <c r="L44" s="2">
        <v>0</v>
      </c>
      <c r="M44" s="32">
        <v>400</v>
      </c>
      <c r="N44" s="2">
        <v>52</v>
      </c>
      <c r="O44" s="2">
        <v>0</v>
      </c>
      <c r="P44" s="2">
        <v>0</v>
      </c>
      <c r="Q44" s="32">
        <v>452</v>
      </c>
      <c r="S44" s="2" t="s">
        <v>1</v>
      </c>
    </row>
    <row r="45" spans="1:19" hidden="1" x14ac:dyDescent="0.25">
      <c r="A45" s="2" t="s">
        <v>9018</v>
      </c>
      <c r="B45" s="40">
        <v>45152</v>
      </c>
      <c r="C45" s="2" t="s">
        <v>1</v>
      </c>
      <c r="D45" s="2" t="s">
        <v>0</v>
      </c>
      <c r="E45" s="2" t="s">
        <v>9477</v>
      </c>
      <c r="F45" s="2" t="s">
        <v>8043</v>
      </c>
      <c r="G45" s="33">
        <v>16</v>
      </c>
      <c r="H45" s="38">
        <v>16</v>
      </c>
      <c r="I45" s="39" t="s">
        <v>1708</v>
      </c>
      <c r="J45" s="32" t="s">
        <v>1709</v>
      </c>
      <c r="K45" s="2">
        <v>0</v>
      </c>
      <c r="L45" s="2">
        <v>0</v>
      </c>
      <c r="M45" s="32">
        <v>325</v>
      </c>
      <c r="N45" s="2">
        <v>42.25</v>
      </c>
      <c r="O45" s="2">
        <v>0</v>
      </c>
      <c r="P45" s="2">
        <v>0</v>
      </c>
      <c r="Q45" s="32">
        <v>367.25</v>
      </c>
      <c r="S45" s="2" t="s">
        <v>1</v>
      </c>
    </row>
    <row r="46" spans="1:19" hidden="1" x14ac:dyDescent="0.25">
      <c r="A46" s="2" t="s">
        <v>9018</v>
      </c>
      <c r="B46" s="40">
        <v>45139</v>
      </c>
      <c r="C46" s="2" t="s">
        <v>1</v>
      </c>
      <c r="D46" s="2" t="s">
        <v>0</v>
      </c>
      <c r="E46" s="2" t="s">
        <v>9477</v>
      </c>
      <c r="F46" s="2" t="s">
        <v>8043</v>
      </c>
      <c r="G46" s="33">
        <v>15</v>
      </c>
      <c r="H46" s="38">
        <v>15</v>
      </c>
      <c r="I46" s="39" t="s">
        <v>9420</v>
      </c>
      <c r="J46" s="32" t="s">
        <v>9421</v>
      </c>
      <c r="K46" s="2">
        <v>0</v>
      </c>
      <c r="L46" s="2">
        <v>0</v>
      </c>
      <c r="M46" s="32">
        <v>400</v>
      </c>
      <c r="N46" s="2">
        <v>52</v>
      </c>
      <c r="O46" s="2">
        <v>0</v>
      </c>
      <c r="P46" s="2">
        <v>0</v>
      </c>
      <c r="Q46" s="32">
        <v>452</v>
      </c>
      <c r="S46" s="2" t="s">
        <v>1</v>
      </c>
    </row>
    <row r="47" spans="1:19" hidden="1" x14ac:dyDescent="0.25">
      <c r="A47" s="2" t="s">
        <v>9017</v>
      </c>
      <c r="B47" s="40">
        <v>45138</v>
      </c>
      <c r="C47" s="2" t="s">
        <v>1</v>
      </c>
      <c r="D47" s="2" t="s">
        <v>0</v>
      </c>
      <c r="E47" s="2" t="s">
        <v>9477</v>
      </c>
      <c r="F47" s="2" t="s">
        <v>8043</v>
      </c>
      <c r="G47" s="33">
        <v>14</v>
      </c>
      <c r="H47" s="38">
        <v>14</v>
      </c>
      <c r="I47" s="39" t="s">
        <v>1708</v>
      </c>
      <c r="J47" s="32" t="s">
        <v>1709</v>
      </c>
      <c r="K47" s="2">
        <v>0</v>
      </c>
      <c r="L47" s="2">
        <v>0</v>
      </c>
      <c r="M47" s="32">
        <v>325</v>
      </c>
      <c r="N47" s="2">
        <v>42.25</v>
      </c>
      <c r="O47" s="2">
        <v>0</v>
      </c>
      <c r="P47" s="2">
        <v>0</v>
      </c>
      <c r="Q47" s="32">
        <v>367.25</v>
      </c>
      <c r="S47" s="2" t="s">
        <v>1</v>
      </c>
    </row>
    <row r="48" spans="1:19" hidden="1" x14ac:dyDescent="0.25">
      <c r="A48" s="2" t="s">
        <v>9017</v>
      </c>
      <c r="B48" s="40">
        <v>45134</v>
      </c>
      <c r="C48" s="2" t="s">
        <v>1</v>
      </c>
      <c r="D48" s="2" t="s">
        <v>0</v>
      </c>
      <c r="E48" s="2" t="s">
        <v>9477</v>
      </c>
      <c r="F48" s="2" t="s">
        <v>8043</v>
      </c>
      <c r="G48" s="33">
        <v>13</v>
      </c>
      <c r="H48" s="38">
        <v>13</v>
      </c>
      <c r="I48" s="39" t="s">
        <v>1708</v>
      </c>
      <c r="J48" s="32" t="s">
        <v>1709</v>
      </c>
      <c r="K48" s="2">
        <v>0</v>
      </c>
      <c r="L48" s="2">
        <v>0</v>
      </c>
      <c r="M48" s="32">
        <v>400</v>
      </c>
      <c r="N48" s="2">
        <v>52</v>
      </c>
      <c r="O48" s="2">
        <v>0</v>
      </c>
      <c r="P48" s="2">
        <v>0</v>
      </c>
      <c r="Q48" s="32">
        <v>452</v>
      </c>
      <c r="S48" s="2" t="s">
        <v>1</v>
      </c>
    </row>
    <row r="49" spans="1:19" hidden="1" x14ac:dyDescent="0.25">
      <c r="A49" s="2" t="s">
        <v>9017</v>
      </c>
      <c r="B49" s="40">
        <v>45131</v>
      </c>
      <c r="C49" s="2" t="s">
        <v>1</v>
      </c>
      <c r="D49" s="2" t="s">
        <v>0</v>
      </c>
      <c r="E49" s="2" t="s">
        <v>9477</v>
      </c>
      <c r="F49" s="2" t="s">
        <v>8043</v>
      </c>
      <c r="G49" s="33">
        <v>12</v>
      </c>
      <c r="H49" s="38">
        <v>12</v>
      </c>
      <c r="I49" s="39" t="s">
        <v>1708</v>
      </c>
      <c r="J49" s="32" t="s">
        <v>1709</v>
      </c>
      <c r="K49" s="2">
        <v>0</v>
      </c>
      <c r="L49" s="2">
        <v>0</v>
      </c>
      <c r="M49" s="32">
        <v>400</v>
      </c>
      <c r="N49" s="2">
        <v>52</v>
      </c>
      <c r="O49" s="2">
        <v>0</v>
      </c>
      <c r="P49" s="2">
        <v>0</v>
      </c>
      <c r="Q49" s="32">
        <v>452</v>
      </c>
      <c r="S49" s="2" t="s">
        <v>1</v>
      </c>
    </row>
    <row r="50" spans="1:19" hidden="1" x14ac:dyDescent="0.25">
      <c r="A50" s="2" t="s">
        <v>9017</v>
      </c>
      <c r="B50" s="40">
        <v>45124</v>
      </c>
      <c r="C50" s="2" t="s">
        <v>1</v>
      </c>
      <c r="D50" s="2" t="s">
        <v>0</v>
      </c>
      <c r="E50" s="2" t="s">
        <v>9477</v>
      </c>
      <c r="F50" s="2" t="s">
        <v>8043</v>
      </c>
      <c r="G50" s="33">
        <v>11</v>
      </c>
      <c r="H50" s="38">
        <v>11</v>
      </c>
      <c r="I50" s="39" t="s">
        <v>9502</v>
      </c>
      <c r="J50" s="32" t="s">
        <v>9503</v>
      </c>
      <c r="K50" s="2">
        <v>0</v>
      </c>
      <c r="L50" s="2">
        <v>0</v>
      </c>
      <c r="M50" s="32">
        <v>75</v>
      </c>
      <c r="N50" s="2">
        <v>9.75</v>
      </c>
      <c r="O50" s="2">
        <v>0</v>
      </c>
      <c r="P50" s="2">
        <v>0</v>
      </c>
      <c r="Q50" s="32">
        <v>84.75</v>
      </c>
      <c r="S50" s="2" t="s">
        <v>1</v>
      </c>
    </row>
    <row r="51" spans="1:19" hidden="1" x14ac:dyDescent="0.25">
      <c r="A51" s="2" t="s">
        <v>9017</v>
      </c>
      <c r="B51" s="40">
        <v>45121</v>
      </c>
      <c r="C51" s="2" t="s">
        <v>1</v>
      </c>
      <c r="D51" s="2" t="s">
        <v>0</v>
      </c>
      <c r="E51" s="2" t="s">
        <v>9477</v>
      </c>
      <c r="F51" s="2" t="s">
        <v>8043</v>
      </c>
      <c r="G51" s="33">
        <v>10</v>
      </c>
      <c r="H51" s="38">
        <v>10</v>
      </c>
      <c r="I51" s="39" t="s">
        <v>4359</v>
      </c>
      <c r="J51" s="32" t="s">
        <v>4360</v>
      </c>
      <c r="K51" s="2">
        <v>0</v>
      </c>
      <c r="L51" s="2">
        <v>0</v>
      </c>
      <c r="M51" s="32">
        <v>350</v>
      </c>
      <c r="N51" s="2">
        <v>45.5</v>
      </c>
      <c r="O51" s="2">
        <v>0</v>
      </c>
      <c r="P51" s="2">
        <v>0</v>
      </c>
      <c r="Q51" s="32">
        <v>395.5</v>
      </c>
      <c r="S51" s="2" t="s">
        <v>1</v>
      </c>
    </row>
    <row r="52" spans="1:19" hidden="1" x14ac:dyDescent="0.25">
      <c r="A52" s="2" t="s">
        <v>9017</v>
      </c>
      <c r="B52" s="40">
        <v>45117</v>
      </c>
      <c r="C52" s="2" t="s">
        <v>1</v>
      </c>
      <c r="D52" s="2" t="s">
        <v>0</v>
      </c>
      <c r="E52" s="2" t="s">
        <v>9477</v>
      </c>
      <c r="F52" s="2" t="s">
        <v>8043</v>
      </c>
      <c r="G52" s="33">
        <v>9</v>
      </c>
      <c r="H52" s="38">
        <v>9</v>
      </c>
      <c r="I52" s="39" t="s">
        <v>9502</v>
      </c>
      <c r="J52" s="32" t="s">
        <v>9503</v>
      </c>
      <c r="K52" s="2">
        <v>0</v>
      </c>
      <c r="L52" s="2">
        <v>0</v>
      </c>
      <c r="M52" s="32">
        <v>550</v>
      </c>
      <c r="N52" s="2">
        <v>71.5</v>
      </c>
      <c r="O52" s="2">
        <v>0</v>
      </c>
      <c r="P52" s="2">
        <v>0</v>
      </c>
      <c r="Q52" s="32">
        <v>621.5</v>
      </c>
      <c r="S52" s="2" t="s">
        <v>1</v>
      </c>
    </row>
    <row r="53" spans="1:19" hidden="1" x14ac:dyDescent="0.25">
      <c r="A53" s="2" t="s">
        <v>9017</v>
      </c>
      <c r="B53" s="40">
        <v>45117</v>
      </c>
      <c r="C53" s="2" t="s">
        <v>1</v>
      </c>
      <c r="D53" s="2" t="s">
        <v>0</v>
      </c>
      <c r="E53" s="2" t="s">
        <v>9477</v>
      </c>
      <c r="F53" s="2" t="s">
        <v>8043</v>
      </c>
      <c r="G53" s="33">
        <v>8</v>
      </c>
      <c r="H53" s="38">
        <v>8</v>
      </c>
      <c r="I53" s="39" t="s">
        <v>1708</v>
      </c>
      <c r="J53" s="32" t="s">
        <v>1709</v>
      </c>
      <c r="K53" s="2">
        <v>0</v>
      </c>
      <c r="L53" s="2">
        <v>0</v>
      </c>
      <c r="M53" s="32">
        <v>325</v>
      </c>
      <c r="N53" s="2">
        <v>42.25</v>
      </c>
      <c r="O53" s="2">
        <v>0</v>
      </c>
      <c r="P53" s="2">
        <v>0</v>
      </c>
      <c r="Q53" s="32">
        <v>367.25</v>
      </c>
      <c r="S53" s="2" t="s">
        <v>1</v>
      </c>
    </row>
    <row r="54" spans="1:19" hidden="1" x14ac:dyDescent="0.25">
      <c r="A54" s="2" t="s">
        <v>9017</v>
      </c>
      <c r="B54" s="40">
        <v>45117</v>
      </c>
      <c r="C54" s="2" t="s">
        <v>1</v>
      </c>
      <c r="D54" s="2" t="s">
        <v>0</v>
      </c>
      <c r="E54" s="2" t="s">
        <v>9477</v>
      </c>
      <c r="F54" s="2" t="s">
        <v>8043</v>
      </c>
      <c r="G54" s="33">
        <v>7</v>
      </c>
      <c r="H54" s="38">
        <v>7</v>
      </c>
      <c r="I54" s="39" t="s">
        <v>7676</v>
      </c>
      <c r="J54" s="32" t="s">
        <v>7675</v>
      </c>
      <c r="K54" s="2">
        <v>0</v>
      </c>
      <c r="L54" s="2">
        <v>0</v>
      </c>
      <c r="M54" s="32">
        <v>0</v>
      </c>
      <c r="N54" s="2">
        <v>0</v>
      </c>
      <c r="O54" s="2">
        <v>0</v>
      </c>
      <c r="P54" s="2">
        <v>0</v>
      </c>
      <c r="Q54" s="32">
        <v>0</v>
      </c>
      <c r="S54" s="2" t="s">
        <v>1</v>
      </c>
    </row>
    <row r="55" spans="1:19" hidden="1" x14ac:dyDescent="0.25">
      <c r="A55" s="2" t="s">
        <v>9017</v>
      </c>
      <c r="B55" s="40">
        <v>45112</v>
      </c>
      <c r="C55" s="2" t="s">
        <v>1</v>
      </c>
      <c r="D55" s="2" t="s">
        <v>0</v>
      </c>
      <c r="E55" s="2" t="s">
        <v>9477</v>
      </c>
      <c r="F55" s="2" t="s">
        <v>8043</v>
      </c>
      <c r="G55" s="33">
        <v>6</v>
      </c>
      <c r="H55" s="38">
        <v>6</v>
      </c>
      <c r="I55" s="39" t="s">
        <v>1708</v>
      </c>
      <c r="J55" s="32" t="s">
        <v>1709</v>
      </c>
      <c r="K55" s="2">
        <v>0</v>
      </c>
      <c r="L55" s="2">
        <v>0</v>
      </c>
      <c r="M55" s="32">
        <v>250</v>
      </c>
      <c r="N55" s="2">
        <v>32.5</v>
      </c>
      <c r="O55" s="2">
        <v>0</v>
      </c>
      <c r="P55" s="2">
        <v>0</v>
      </c>
      <c r="Q55" s="32">
        <v>282.5</v>
      </c>
      <c r="S55" s="2" t="s">
        <v>1</v>
      </c>
    </row>
    <row r="56" spans="1:19" hidden="1" x14ac:dyDescent="0.25">
      <c r="A56" s="2" t="s">
        <v>9017</v>
      </c>
      <c r="B56" s="40">
        <v>45075</v>
      </c>
      <c r="C56" s="2" t="s">
        <v>1</v>
      </c>
      <c r="D56" s="2" t="s">
        <v>0</v>
      </c>
      <c r="E56" s="2" t="s">
        <v>9477</v>
      </c>
      <c r="F56" s="2" t="s">
        <v>8043</v>
      </c>
      <c r="G56" s="33">
        <v>5</v>
      </c>
      <c r="H56" s="38">
        <v>5</v>
      </c>
      <c r="I56" s="39" t="s">
        <v>7676</v>
      </c>
      <c r="J56" s="32" t="s">
        <v>7675</v>
      </c>
      <c r="K56" s="2">
        <v>0</v>
      </c>
      <c r="L56" s="2">
        <v>0</v>
      </c>
      <c r="M56" s="32">
        <v>0</v>
      </c>
      <c r="N56" s="2">
        <v>0</v>
      </c>
      <c r="O56" s="2">
        <v>0</v>
      </c>
      <c r="P56" s="2">
        <v>0</v>
      </c>
      <c r="Q56" s="32">
        <v>0</v>
      </c>
      <c r="S56" s="2" t="s">
        <v>1</v>
      </c>
    </row>
    <row r="57" spans="1:19" hidden="1" x14ac:dyDescent="0.25">
      <c r="A57" s="2" t="s">
        <v>9017</v>
      </c>
      <c r="B57" s="40">
        <v>45112</v>
      </c>
      <c r="C57" s="2" t="s">
        <v>1</v>
      </c>
      <c r="D57" s="2" t="s">
        <v>0</v>
      </c>
      <c r="E57" s="2" t="s">
        <v>9477</v>
      </c>
      <c r="F57" s="2" t="s">
        <v>8043</v>
      </c>
      <c r="G57" s="33">
        <v>4</v>
      </c>
      <c r="H57" s="38">
        <v>4</v>
      </c>
      <c r="I57" s="39" t="s">
        <v>7676</v>
      </c>
      <c r="J57" s="32" t="s">
        <v>7675</v>
      </c>
      <c r="K57" s="2">
        <v>0</v>
      </c>
      <c r="L57" s="2">
        <v>0</v>
      </c>
      <c r="M57" s="32">
        <v>0</v>
      </c>
      <c r="N57" s="2">
        <v>0</v>
      </c>
      <c r="O57" s="2">
        <v>0</v>
      </c>
      <c r="P57" s="2">
        <v>0</v>
      </c>
      <c r="Q57" s="32">
        <v>0</v>
      </c>
      <c r="S57" s="2" t="s">
        <v>1</v>
      </c>
    </row>
    <row r="58" spans="1:19" hidden="1" x14ac:dyDescent="0.25">
      <c r="A58" s="2" t="s">
        <v>9017</v>
      </c>
      <c r="B58" s="40">
        <v>45110</v>
      </c>
      <c r="C58" s="2" t="s">
        <v>1</v>
      </c>
      <c r="D58" s="2" t="s">
        <v>0</v>
      </c>
      <c r="E58" s="2" t="s">
        <v>9477</v>
      </c>
      <c r="F58" s="2" t="s">
        <v>8043</v>
      </c>
      <c r="G58" s="33">
        <v>3</v>
      </c>
      <c r="H58" s="38">
        <v>3</v>
      </c>
      <c r="I58" s="39" t="s">
        <v>9415</v>
      </c>
      <c r="J58" s="32" t="s">
        <v>9416</v>
      </c>
      <c r="K58" s="2">
        <v>0</v>
      </c>
      <c r="L58" s="2">
        <v>0</v>
      </c>
      <c r="M58" s="32">
        <v>1200</v>
      </c>
      <c r="N58" s="2">
        <v>156</v>
      </c>
      <c r="O58" s="2">
        <v>0</v>
      </c>
      <c r="P58" s="2">
        <v>0</v>
      </c>
      <c r="Q58" s="32">
        <v>1356</v>
      </c>
      <c r="S58" s="2" t="s">
        <v>1</v>
      </c>
    </row>
    <row r="59" spans="1:19" hidden="1" x14ac:dyDescent="0.25">
      <c r="A59" s="2" t="s">
        <v>8490</v>
      </c>
      <c r="B59" s="40">
        <v>45072</v>
      </c>
      <c r="C59" s="2" t="s">
        <v>1</v>
      </c>
      <c r="D59" s="2" t="s">
        <v>0</v>
      </c>
      <c r="E59" s="2" t="s">
        <v>9477</v>
      </c>
      <c r="F59" s="2" t="s">
        <v>8043</v>
      </c>
      <c r="G59" s="33">
        <v>2</v>
      </c>
      <c r="H59" s="38">
        <v>2</v>
      </c>
      <c r="I59" s="39" t="s">
        <v>2756</v>
      </c>
      <c r="J59" s="32" t="s">
        <v>2757</v>
      </c>
      <c r="K59" s="2">
        <v>0</v>
      </c>
      <c r="L59" s="2">
        <v>0</v>
      </c>
      <c r="M59" s="32">
        <v>500</v>
      </c>
      <c r="N59" s="2">
        <v>65</v>
      </c>
      <c r="O59" s="2">
        <v>0</v>
      </c>
      <c r="P59" s="2">
        <v>0</v>
      </c>
      <c r="Q59" s="32">
        <v>565</v>
      </c>
      <c r="S59" s="2" t="s">
        <v>1</v>
      </c>
    </row>
    <row r="60" spans="1:19" hidden="1" x14ac:dyDescent="0.25">
      <c r="A60" s="2" t="s">
        <v>8490</v>
      </c>
      <c r="B60" s="40">
        <v>45072</v>
      </c>
      <c r="C60" s="2" t="s">
        <v>1</v>
      </c>
      <c r="D60" s="2" t="s">
        <v>0</v>
      </c>
      <c r="E60" s="2" t="s">
        <v>9477</v>
      </c>
      <c r="F60" s="2" t="s">
        <v>8043</v>
      </c>
      <c r="G60" s="33">
        <v>1</v>
      </c>
      <c r="H60" s="38">
        <v>1</v>
      </c>
      <c r="I60" s="39" t="s">
        <v>4359</v>
      </c>
      <c r="J60" s="32" t="s">
        <v>4360</v>
      </c>
      <c r="K60" s="2">
        <v>0</v>
      </c>
      <c r="L60" s="2">
        <v>0</v>
      </c>
      <c r="M60" s="32">
        <v>375</v>
      </c>
      <c r="N60" s="2">
        <v>48.75</v>
      </c>
      <c r="O60" s="2">
        <v>0</v>
      </c>
      <c r="P60" s="2">
        <v>0</v>
      </c>
      <c r="Q60" s="32">
        <v>423.75</v>
      </c>
      <c r="S60" s="2" t="s">
        <v>1</v>
      </c>
    </row>
    <row r="61" spans="1:19" hidden="1" x14ac:dyDescent="0.25">
      <c r="A61" s="2" t="s">
        <v>8490</v>
      </c>
      <c r="B61" s="40">
        <v>45063</v>
      </c>
      <c r="C61" s="2" t="s">
        <v>1</v>
      </c>
      <c r="D61" s="2" t="s">
        <v>0</v>
      </c>
      <c r="E61" s="2" t="s">
        <v>9072</v>
      </c>
      <c r="F61" s="2" t="s">
        <v>9073</v>
      </c>
      <c r="G61" s="33">
        <v>600</v>
      </c>
      <c r="H61" s="38">
        <v>600</v>
      </c>
      <c r="I61" s="39" t="s">
        <v>2756</v>
      </c>
      <c r="J61" s="32" t="s">
        <v>2757</v>
      </c>
      <c r="K61" s="2">
        <v>0</v>
      </c>
      <c r="L61" s="2">
        <v>0</v>
      </c>
      <c r="M61" s="32">
        <v>1000</v>
      </c>
      <c r="N61" s="2">
        <v>130</v>
      </c>
      <c r="O61" s="2">
        <v>0</v>
      </c>
      <c r="P61" s="2">
        <v>0</v>
      </c>
      <c r="Q61" s="32">
        <v>1130</v>
      </c>
      <c r="S61" s="2" t="s">
        <v>1</v>
      </c>
    </row>
    <row r="62" spans="1:19" hidden="1" x14ac:dyDescent="0.25">
      <c r="A62" s="2" t="s">
        <v>8490</v>
      </c>
      <c r="B62" s="40">
        <v>45048</v>
      </c>
      <c r="C62" s="2" t="s">
        <v>1</v>
      </c>
      <c r="D62" s="2" t="s">
        <v>0</v>
      </c>
      <c r="E62" s="2" t="s">
        <v>9072</v>
      </c>
      <c r="F62" s="2" t="s">
        <v>9073</v>
      </c>
      <c r="G62" s="33">
        <v>599</v>
      </c>
      <c r="H62" s="38">
        <v>599</v>
      </c>
      <c r="I62" s="39" t="s">
        <v>4359</v>
      </c>
      <c r="J62" s="32" t="s">
        <v>4360</v>
      </c>
      <c r="K62" s="2">
        <v>0</v>
      </c>
      <c r="L62" s="2">
        <v>0</v>
      </c>
      <c r="M62" s="32">
        <v>500</v>
      </c>
      <c r="N62" s="2">
        <v>65</v>
      </c>
      <c r="O62" s="2">
        <v>0</v>
      </c>
      <c r="P62" s="2">
        <v>0</v>
      </c>
      <c r="Q62" s="32">
        <v>565</v>
      </c>
      <c r="S62" s="2" t="s">
        <v>1</v>
      </c>
    </row>
    <row r="63" spans="1:19" hidden="1" x14ac:dyDescent="0.25">
      <c r="A63" s="2" t="s">
        <v>8488</v>
      </c>
      <c r="B63" s="40">
        <v>45043</v>
      </c>
      <c r="C63" s="2" t="s">
        <v>1</v>
      </c>
      <c r="D63" s="2" t="s">
        <v>0</v>
      </c>
      <c r="E63" s="2" t="s">
        <v>9072</v>
      </c>
      <c r="F63" s="2" t="s">
        <v>9073</v>
      </c>
      <c r="G63" s="33">
        <v>598</v>
      </c>
      <c r="H63" s="38">
        <v>598</v>
      </c>
      <c r="I63" s="39" t="s">
        <v>2756</v>
      </c>
      <c r="J63" s="32" t="s">
        <v>2757</v>
      </c>
      <c r="K63" s="2">
        <v>0</v>
      </c>
      <c r="L63" s="2">
        <v>0</v>
      </c>
      <c r="M63" s="32">
        <v>350</v>
      </c>
      <c r="N63" s="2">
        <v>45.5</v>
      </c>
      <c r="O63" s="2">
        <v>0</v>
      </c>
      <c r="P63" s="2">
        <v>0</v>
      </c>
      <c r="Q63" s="32">
        <v>395.5</v>
      </c>
      <c r="R63" s="2">
        <v>0</v>
      </c>
      <c r="S63" s="2" t="s">
        <v>1</v>
      </c>
    </row>
    <row r="64" spans="1:19" hidden="1" x14ac:dyDescent="0.25">
      <c r="A64" s="2" t="s">
        <v>8488</v>
      </c>
      <c r="B64" s="40">
        <v>45030</v>
      </c>
      <c r="C64" s="2" t="s">
        <v>1</v>
      </c>
      <c r="D64" s="2" t="s">
        <v>0</v>
      </c>
      <c r="E64" s="2" t="s">
        <v>9072</v>
      </c>
      <c r="F64" s="2" t="s">
        <v>9073</v>
      </c>
      <c r="G64" s="33">
        <v>597</v>
      </c>
      <c r="H64" s="38">
        <v>597</v>
      </c>
      <c r="I64" s="39" t="s">
        <v>7412</v>
      </c>
      <c r="J64" s="32" t="s">
        <v>7413</v>
      </c>
      <c r="K64" s="2">
        <v>0</v>
      </c>
      <c r="L64" s="2">
        <v>0</v>
      </c>
      <c r="M64" s="32">
        <v>500</v>
      </c>
      <c r="N64" s="2">
        <v>65</v>
      </c>
      <c r="O64" s="2">
        <v>0</v>
      </c>
      <c r="P64" s="2">
        <v>0</v>
      </c>
      <c r="Q64" s="32">
        <v>565</v>
      </c>
      <c r="R64" s="2">
        <v>0</v>
      </c>
      <c r="S64" s="2" t="s">
        <v>1</v>
      </c>
    </row>
    <row r="65" spans="1:19" hidden="1" x14ac:dyDescent="0.25">
      <c r="A65" s="2" t="s">
        <v>8488</v>
      </c>
      <c r="B65" s="40">
        <v>45017</v>
      </c>
      <c r="C65" s="2" t="s">
        <v>1</v>
      </c>
      <c r="D65" s="2" t="s">
        <v>0</v>
      </c>
      <c r="E65" s="2" t="s">
        <v>9072</v>
      </c>
      <c r="F65" s="2" t="s">
        <v>9073</v>
      </c>
      <c r="G65" s="33">
        <v>596</v>
      </c>
      <c r="H65" s="38">
        <v>596</v>
      </c>
      <c r="I65" s="39" t="s">
        <v>2756</v>
      </c>
      <c r="J65" s="32" t="s">
        <v>2757</v>
      </c>
      <c r="K65" s="2">
        <v>0</v>
      </c>
      <c r="L65" s="2">
        <v>0</v>
      </c>
      <c r="M65" s="32">
        <v>3500</v>
      </c>
      <c r="N65" s="2">
        <v>455</v>
      </c>
      <c r="O65" s="2">
        <v>0</v>
      </c>
      <c r="P65" s="2">
        <v>0</v>
      </c>
      <c r="Q65" s="32">
        <v>3955</v>
      </c>
      <c r="R65" s="2">
        <v>0</v>
      </c>
      <c r="S65" s="2" t="s">
        <v>1</v>
      </c>
    </row>
    <row r="66" spans="1:19" hidden="1" x14ac:dyDescent="0.25">
      <c r="A66" s="2" t="s">
        <v>8488</v>
      </c>
      <c r="B66" s="40">
        <v>45017</v>
      </c>
      <c r="C66" s="2" t="s">
        <v>1</v>
      </c>
      <c r="D66" s="2" t="s">
        <v>0</v>
      </c>
      <c r="E66" s="2" t="s">
        <v>9072</v>
      </c>
      <c r="F66" s="2" t="s">
        <v>9073</v>
      </c>
      <c r="G66" s="33">
        <v>595</v>
      </c>
      <c r="H66" s="38">
        <v>595</v>
      </c>
      <c r="I66" s="39" t="s">
        <v>7676</v>
      </c>
      <c r="J66" s="32" t="s">
        <v>7675</v>
      </c>
      <c r="K66" s="2">
        <v>0</v>
      </c>
      <c r="L66" s="2">
        <v>0</v>
      </c>
      <c r="M66" s="32">
        <v>0</v>
      </c>
      <c r="N66" s="2">
        <v>0</v>
      </c>
      <c r="O66" s="2">
        <v>0</v>
      </c>
      <c r="P66" s="2">
        <v>0</v>
      </c>
      <c r="Q66" s="32">
        <v>0</v>
      </c>
      <c r="R66" s="2">
        <v>0</v>
      </c>
      <c r="S66" s="2" t="s">
        <v>1</v>
      </c>
    </row>
    <row r="67" spans="1:19" hidden="1" x14ac:dyDescent="0.25">
      <c r="A67" t="s">
        <v>8491</v>
      </c>
      <c r="B67" t="s">
        <v>9109</v>
      </c>
      <c r="C67" t="s">
        <v>1</v>
      </c>
      <c r="D67" t="s">
        <v>0</v>
      </c>
      <c r="E67" t="s">
        <v>9454</v>
      </c>
      <c r="F67" t="s">
        <v>9073</v>
      </c>
      <c r="G67">
        <v>594</v>
      </c>
      <c r="H67">
        <v>594</v>
      </c>
      <c r="I67" t="s">
        <v>9227</v>
      </c>
      <c r="J67" t="s">
        <v>41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t="s">
        <v>1</v>
      </c>
    </row>
    <row r="68" spans="1:19" ht="15.75" hidden="1" thickBot="1" x14ac:dyDescent="0.3">
      <c r="R68" s="15"/>
      <c r="S68" s="1"/>
    </row>
    <row r="69" spans="1:19" ht="15.75" thickBot="1" x14ac:dyDescent="0.3">
      <c r="A69" s="133"/>
      <c r="B69" s="133"/>
      <c r="C69" s="133"/>
      <c r="D69" s="133"/>
      <c r="E69" s="133"/>
      <c r="F69" s="133"/>
      <c r="G69" s="133"/>
      <c r="H69" s="133"/>
      <c r="I69" s="133"/>
      <c r="J69" s="134"/>
      <c r="K69" s="4">
        <f>+SUBTOTAL(9,Tabla2[VENTA EXENTA])</f>
        <v>0</v>
      </c>
      <c r="L69" s="4">
        <f>+SUBTOTAL(9,Tabla2[VENTA NO SUJETA])</f>
        <v>0</v>
      </c>
      <c r="M69" s="3">
        <f>+SUBTOTAL(9,Tabla2[V. GRAVADA])</f>
        <v>3850</v>
      </c>
      <c r="N69" s="4">
        <f>+SUBTOTAL(9,Tabla2[D.FISCAL])</f>
        <v>500.5</v>
      </c>
      <c r="O69" s="4">
        <f>+SUBTOTAL(9,Tabla2[V CTA DE 3])</f>
        <v>0</v>
      </c>
      <c r="P69" s="4">
        <f>+SUBTOTAL(9,Tabla2[D. FISCAL A 3])</f>
        <v>0</v>
      </c>
      <c r="Q69" s="4">
        <f>+SUBTOTAL(9,Tabla2[VENTA TOTAL])</f>
        <v>4350.5</v>
      </c>
      <c r="R69" s="31"/>
    </row>
    <row r="4772" spans="1:19" s="42" customFormat="1" x14ac:dyDescent="0.25">
      <c r="A4772"/>
      <c r="B4772"/>
      <c r="C4772"/>
      <c r="D4772"/>
      <c r="E4772"/>
      <c r="F4772"/>
      <c r="G4772"/>
      <c r="H4772"/>
      <c r="I4772" s="1"/>
      <c r="J4772"/>
      <c r="K4772" s="2"/>
      <c r="L4772" s="2"/>
      <c r="M4772" s="2"/>
      <c r="N4772" s="2"/>
      <c r="O4772" s="2"/>
      <c r="P4772" s="2"/>
      <c r="Q4772" s="2"/>
      <c r="R4772" s="2"/>
      <c r="S4772"/>
    </row>
    <row r="9754" spans="1:19" s="2" customFormat="1" x14ac:dyDescent="0.25">
      <c r="A9754"/>
      <c r="B9754"/>
      <c r="C9754"/>
      <c r="D9754"/>
      <c r="E9754"/>
      <c r="F9754"/>
      <c r="G9754"/>
      <c r="H9754"/>
      <c r="I9754" s="1"/>
      <c r="J9754"/>
      <c r="S9754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</sheetData>
  <mergeCells count="1">
    <mergeCell ref="A69:J69"/>
  </mergeCells>
  <phoneticPr fontId="8" type="noConversion"/>
  <conditionalFormatting sqref="G1:G1048576">
    <cfRule type="duplicateValues" dxfId="98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8931</v>
      </c>
      <c r="B28" t="s">
        <v>8932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8851</v>
      </c>
      <c r="B31" t="s">
        <v>8852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8851</v>
      </c>
      <c r="B34" t="s">
        <v>8852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8929</v>
      </c>
      <c r="B77" t="s">
        <v>8930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8928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8926</v>
      </c>
      <c r="B86" t="s">
        <v>8927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8890</v>
      </c>
      <c r="B100" t="s">
        <v>8891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8851</v>
      </c>
      <c r="B106" t="s">
        <v>8852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8890</v>
      </c>
      <c r="B113" t="s">
        <v>8891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8884</v>
      </c>
      <c r="B115" t="s">
        <v>8885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8851</v>
      </c>
      <c r="B120" t="s">
        <v>8852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8851</v>
      </c>
      <c r="B122" t="s">
        <v>8852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8924</v>
      </c>
      <c r="B130" t="s">
        <v>8925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8886</v>
      </c>
      <c r="B150" t="s">
        <v>8887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8908</v>
      </c>
      <c r="B154" t="s">
        <v>8909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8906</v>
      </c>
      <c r="B183" t="s">
        <v>8907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8851</v>
      </c>
      <c r="B208" t="s">
        <v>8852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8821</v>
      </c>
      <c r="B225" t="s">
        <v>8822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8884</v>
      </c>
      <c r="B243" t="s">
        <v>8885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8904</v>
      </c>
      <c r="B245" t="s">
        <v>8905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8902</v>
      </c>
      <c r="B249" t="s">
        <v>8903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8900</v>
      </c>
      <c r="B262" t="s">
        <v>8901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8898</v>
      </c>
      <c r="B315" t="s">
        <v>8899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8896</v>
      </c>
      <c r="B325" t="s">
        <v>8897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8894</v>
      </c>
      <c r="B359" t="s">
        <v>8895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8892</v>
      </c>
      <c r="B396" t="s">
        <v>8893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8890</v>
      </c>
      <c r="B411" t="s">
        <v>8891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8888</v>
      </c>
      <c r="B418" t="s">
        <v>8889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8886</v>
      </c>
      <c r="B435" t="s">
        <v>8887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8884</v>
      </c>
      <c r="B505" t="s">
        <v>8885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8875</v>
      </c>
      <c r="B523" t="s">
        <v>8876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8873</v>
      </c>
      <c r="B537" t="s">
        <v>8874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8851</v>
      </c>
      <c r="B623" t="s">
        <v>8852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8859</v>
      </c>
      <c r="B626" t="s">
        <v>8860</v>
      </c>
    </row>
    <row r="627" spans="1:2" x14ac:dyDescent="0.25">
      <c r="A627" t="s">
        <v>8859</v>
      </c>
      <c r="B627" t="s">
        <v>8860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8857</v>
      </c>
      <c r="B631" t="s">
        <v>8858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8855</v>
      </c>
      <c r="B637" t="s">
        <v>8856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8853</v>
      </c>
      <c r="B643" t="s">
        <v>8854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8851</v>
      </c>
      <c r="B645" t="s">
        <v>8852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8853</v>
      </c>
      <c r="B647" t="s">
        <v>8854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8851</v>
      </c>
      <c r="B656" t="s">
        <v>8852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8825</v>
      </c>
      <c r="B701" t="s">
        <v>8826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8823</v>
      </c>
      <c r="B705" t="s">
        <v>8824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8821</v>
      </c>
      <c r="B841" t="s">
        <v>8822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8819</v>
      </c>
      <c r="B856" t="s">
        <v>8820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8817</v>
      </c>
      <c r="B880" t="s">
        <v>8818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8815</v>
      </c>
      <c r="B904" t="s">
        <v>8816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8813</v>
      </c>
      <c r="B1025" t="s">
        <v>8814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8811</v>
      </c>
      <c r="B1028" t="s">
        <v>8812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8809</v>
      </c>
      <c r="B1068" t="s">
        <v>8810</v>
      </c>
    </row>
    <row r="1069" spans="1:2" x14ac:dyDescent="0.25">
      <c r="A1069" t="s">
        <v>8807</v>
      </c>
      <c r="B1069" t="s">
        <v>8808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8805</v>
      </c>
      <c r="B1090" t="s">
        <v>8806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8803</v>
      </c>
      <c r="B1188" t="s">
        <v>8804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8802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8800</v>
      </c>
      <c r="B1298" t="s">
        <v>8801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8798</v>
      </c>
      <c r="B1326" t="s">
        <v>8799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/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8.75" customHeight="1" x14ac:dyDescent="0.25">
      <c r="B2" s="69" t="s">
        <v>17</v>
      </c>
      <c r="D2" s="6" t="s">
        <v>8329</v>
      </c>
      <c r="XFD2" t="s">
        <v>7944</v>
      </c>
    </row>
    <row r="3" spans="2:4 16384:16384" x14ac:dyDescent="0.25">
      <c r="B3" s="69" t="s">
        <v>2</v>
      </c>
      <c r="D3" s="7" t="s">
        <v>9623</v>
      </c>
      <c r="XFD3" t="s">
        <v>7981</v>
      </c>
    </row>
    <row r="4" spans="2:4 16384:16384" x14ac:dyDescent="0.25">
      <c r="B4" s="69" t="s">
        <v>3</v>
      </c>
      <c r="D4" s="75" t="s">
        <v>1</v>
      </c>
      <c r="XFD4" t="s">
        <v>8153</v>
      </c>
    </row>
    <row r="5" spans="2:4 16384:16384" ht="14.25" customHeight="1" x14ac:dyDescent="0.25">
      <c r="B5" s="70" t="s">
        <v>4</v>
      </c>
      <c r="D5" s="75" t="s">
        <v>9053</v>
      </c>
      <c r="XFD5" t="s">
        <v>8265</v>
      </c>
    </row>
    <row r="6" spans="2:4 16384:16384" ht="14.25" hidden="1" customHeight="1" x14ac:dyDescent="0.25">
      <c r="B6" s="71" t="s">
        <v>69</v>
      </c>
      <c r="D6" s="76" t="s">
        <v>9455</v>
      </c>
      <c r="XFD6" t="s">
        <v>8322</v>
      </c>
    </row>
    <row r="7" spans="2:4 16384:16384" ht="14.25" hidden="1" customHeight="1" x14ac:dyDescent="0.25">
      <c r="B7" s="71" t="s">
        <v>68</v>
      </c>
      <c r="D7" s="76" t="s">
        <v>9456</v>
      </c>
      <c r="XFD7" t="s">
        <v>8323</v>
      </c>
    </row>
    <row r="8" spans="2:4 16384:16384" ht="14.25" customHeight="1" x14ac:dyDescent="0.25">
      <c r="B8" s="71" t="s">
        <v>67</v>
      </c>
      <c r="D8" s="53"/>
      <c r="XFD8" t="s">
        <v>8324</v>
      </c>
    </row>
    <row r="9" spans="2:4 16384:16384" ht="14.25" hidden="1" customHeight="1" x14ac:dyDescent="0.25">
      <c r="B9" s="69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9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9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9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9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9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9" t="s">
        <v>62</v>
      </c>
      <c r="D15" s="9">
        <v>0</v>
      </c>
      <c r="XFD15" t="s">
        <v>7981</v>
      </c>
    </row>
    <row r="16" spans="2:4 16384:16384" ht="14.25" hidden="1" customHeight="1" x14ac:dyDescent="0.25">
      <c r="B16" s="69" t="s">
        <v>61</v>
      </c>
      <c r="D16" s="72">
        <v>0</v>
      </c>
      <c r="XFD16" t="s">
        <v>8153</v>
      </c>
    </row>
    <row r="17" spans="2:4" hidden="1" x14ac:dyDescent="0.25">
      <c r="B17" s="69" t="s">
        <v>60</v>
      </c>
      <c r="D17" s="124">
        <v>0</v>
      </c>
    </row>
    <row r="18" spans="2:4" hidden="1" x14ac:dyDescent="0.25">
      <c r="B18" s="69" t="s">
        <v>59</v>
      </c>
      <c r="D18" s="129">
        <v>0</v>
      </c>
    </row>
    <row r="19" spans="2:4" x14ac:dyDescent="0.25">
      <c r="B19" s="69" t="s">
        <v>58</v>
      </c>
      <c r="D19" s="129">
        <v>0</v>
      </c>
    </row>
    <row r="20" spans="2:4" x14ac:dyDescent="0.25">
      <c r="B20" s="69" t="s">
        <v>57</v>
      </c>
      <c r="D20" s="73">
        <v>0</v>
      </c>
    </row>
    <row r="21" spans="2:4" x14ac:dyDescent="0.25">
      <c r="B21" s="69" t="s">
        <v>56</v>
      </c>
      <c r="D21" s="73">
        <v>0</v>
      </c>
    </row>
    <row r="22" spans="2:4" x14ac:dyDescent="0.25">
      <c r="B22" s="69" t="s">
        <v>19</v>
      </c>
      <c r="D22" s="73">
        <f>SUM(D13:D21)</f>
        <v>0</v>
      </c>
    </row>
    <row r="23" spans="2:4" ht="15.75" thickBot="1" x14ac:dyDescent="0.3">
      <c r="B23" s="69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1231"/>
  <sheetViews>
    <sheetView topLeftCell="H84" workbookViewId="0">
      <selection activeCell="O1231" sqref="O1231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9623</v>
      </c>
      <c r="C3" t="s">
        <v>1</v>
      </c>
      <c r="D3" t="s">
        <v>9053</v>
      </c>
      <c r="E3" t="s">
        <v>9455</v>
      </c>
      <c r="F3" t="s">
        <v>9456</v>
      </c>
      <c r="G3">
        <v>718</v>
      </c>
      <c r="H3">
        <v>718</v>
      </c>
      <c r="I3">
        <v>718</v>
      </c>
      <c r="J3">
        <v>718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650</v>
      </c>
      <c r="S3" s="2">
        <v>0</v>
      </c>
      <c r="T3" s="2">
        <v>0</v>
      </c>
      <c r="U3" s="2">
        <v>650</v>
      </c>
      <c r="V3" t="s">
        <v>55</v>
      </c>
    </row>
    <row r="4" spans="1:22" x14ac:dyDescent="0.25">
      <c r="A4" t="s">
        <v>8329</v>
      </c>
      <c r="B4" t="s">
        <v>9622</v>
      </c>
      <c r="C4" t="s">
        <v>1</v>
      </c>
      <c r="D4" t="s">
        <v>9053</v>
      </c>
      <c r="E4" t="s">
        <v>9455</v>
      </c>
      <c r="F4" t="s">
        <v>9456</v>
      </c>
      <c r="G4">
        <v>717</v>
      </c>
      <c r="H4">
        <v>717</v>
      </c>
      <c r="I4">
        <v>717</v>
      </c>
      <c r="J4">
        <v>717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495</v>
      </c>
      <c r="S4" s="2">
        <v>0</v>
      </c>
      <c r="T4" s="2">
        <v>0</v>
      </c>
      <c r="U4" s="2">
        <v>495</v>
      </c>
      <c r="V4" t="s">
        <v>55</v>
      </c>
    </row>
    <row r="5" spans="1:22" x14ac:dyDescent="0.25">
      <c r="A5" t="s">
        <v>8329</v>
      </c>
      <c r="B5" t="s">
        <v>9621</v>
      </c>
      <c r="C5" t="s">
        <v>1</v>
      </c>
      <c r="D5" t="s">
        <v>9053</v>
      </c>
      <c r="E5" t="s">
        <v>9455</v>
      </c>
      <c r="F5" t="s">
        <v>9456</v>
      </c>
      <c r="G5">
        <v>716</v>
      </c>
      <c r="H5">
        <v>716</v>
      </c>
      <c r="I5">
        <v>716</v>
      </c>
      <c r="J5">
        <v>716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254.57</v>
      </c>
      <c r="S5" s="2">
        <v>0</v>
      </c>
      <c r="T5" s="2">
        <v>0</v>
      </c>
      <c r="U5" s="2">
        <v>254.57</v>
      </c>
      <c r="V5" t="s">
        <v>55</v>
      </c>
    </row>
    <row r="6" spans="1:22" x14ac:dyDescent="0.25">
      <c r="A6" t="s">
        <v>8329</v>
      </c>
      <c r="B6" t="s">
        <v>9621</v>
      </c>
      <c r="C6" t="s">
        <v>1</v>
      </c>
      <c r="D6" t="s">
        <v>9053</v>
      </c>
      <c r="E6" t="s">
        <v>9455</v>
      </c>
      <c r="F6" t="s">
        <v>9456</v>
      </c>
      <c r="G6">
        <v>715</v>
      </c>
      <c r="H6">
        <v>715</v>
      </c>
      <c r="I6">
        <v>715</v>
      </c>
      <c r="J6">
        <v>715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1320</v>
      </c>
      <c r="S6" s="2">
        <v>0</v>
      </c>
      <c r="T6" s="2">
        <v>0</v>
      </c>
      <c r="U6" s="2">
        <v>1320</v>
      </c>
      <c r="V6" t="s">
        <v>55</v>
      </c>
    </row>
    <row r="7" spans="1:22" x14ac:dyDescent="0.25">
      <c r="A7" t="s">
        <v>8329</v>
      </c>
      <c r="B7" t="s">
        <v>9621</v>
      </c>
      <c r="C7" t="s">
        <v>1</v>
      </c>
      <c r="D7" t="s">
        <v>9053</v>
      </c>
      <c r="E7" t="s">
        <v>9455</v>
      </c>
      <c r="F7" t="s">
        <v>9456</v>
      </c>
      <c r="G7">
        <v>714</v>
      </c>
      <c r="H7">
        <v>714</v>
      </c>
      <c r="I7">
        <v>714</v>
      </c>
      <c r="J7">
        <v>714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700</v>
      </c>
      <c r="S7" s="2">
        <v>0</v>
      </c>
      <c r="T7" s="2">
        <v>0</v>
      </c>
      <c r="U7" s="2">
        <v>700</v>
      </c>
      <c r="V7" t="s">
        <v>55</v>
      </c>
    </row>
    <row r="8" spans="1:22" x14ac:dyDescent="0.25">
      <c r="A8" t="s">
        <v>8329</v>
      </c>
      <c r="B8" t="s">
        <v>9621</v>
      </c>
      <c r="C8" t="s">
        <v>1</v>
      </c>
      <c r="D8" t="s">
        <v>9053</v>
      </c>
      <c r="E8" t="s">
        <v>9455</v>
      </c>
      <c r="F8" t="s">
        <v>9456</v>
      </c>
      <c r="G8">
        <v>713</v>
      </c>
      <c r="H8">
        <v>713</v>
      </c>
      <c r="I8">
        <v>713</v>
      </c>
      <c r="J8">
        <v>713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467.15</v>
      </c>
      <c r="S8" s="2">
        <v>0</v>
      </c>
      <c r="T8" s="2">
        <v>0</v>
      </c>
      <c r="U8" s="2">
        <v>467.15</v>
      </c>
      <c r="V8" t="s">
        <v>55</v>
      </c>
    </row>
    <row r="9" spans="1:22" x14ac:dyDescent="0.25">
      <c r="A9" t="s">
        <v>8329</v>
      </c>
      <c r="B9" t="s">
        <v>9621</v>
      </c>
      <c r="C9" t="s">
        <v>1</v>
      </c>
      <c r="D9" t="s">
        <v>9053</v>
      </c>
      <c r="E9" t="s">
        <v>9455</v>
      </c>
      <c r="F9" t="s">
        <v>9456</v>
      </c>
      <c r="G9">
        <v>712</v>
      </c>
      <c r="H9">
        <v>712</v>
      </c>
      <c r="I9">
        <v>712</v>
      </c>
      <c r="J9">
        <v>712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892.5</v>
      </c>
      <c r="S9" s="2">
        <v>0</v>
      </c>
      <c r="T9" s="2">
        <v>0</v>
      </c>
      <c r="U9" s="2">
        <v>892.5</v>
      </c>
      <c r="V9" t="s">
        <v>55</v>
      </c>
    </row>
    <row r="10" spans="1:22" x14ac:dyDescent="0.25">
      <c r="A10" t="s">
        <v>8329</v>
      </c>
      <c r="B10" t="s">
        <v>9621</v>
      </c>
      <c r="C10" t="s">
        <v>1</v>
      </c>
      <c r="D10" t="s">
        <v>9053</v>
      </c>
      <c r="E10" t="s">
        <v>9455</v>
      </c>
      <c r="F10" t="s">
        <v>9456</v>
      </c>
      <c r="G10">
        <v>711</v>
      </c>
      <c r="H10">
        <v>711</v>
      </c>
      <c r="I10">
        <v>711</v>
      </c>
      <c r="J10">
        <v>711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792.35</v>
      </c>
      <c r="S10" s="2">
        <v>0</v>
      </c>
      <c r="T10" s="2">
        <v>0</v>
      </c>
      <c r="U10" s="2">
        <v>792.35</v>
      </c>
      <c r="V10" t="s">
        <v>55</v>
      </c>
    </row>
    <row r="11" spans="1:22" x14ac:dyDescent="0.25">
      <c r="A11" t="s">
        <v>8329</v>
      </c>
      <c r="B11" t="s">
        <v>9620</v>
      </c>
      <c r="C11" t="s">
        <v>1</v>
      </c>
      <c r="D11" t="s">
        <v>9053</v>
      </c>
      <c r="E11" t="s">
        <v>9455</v>
      </c>
      <c r="F11" t="s">
        <v>9456</v>
      </c>
      <c r="G11">
        <v>710</v>
      </c>
      <c r="H11">
        <v>710</v>
      </c>
      <c r="I11">
        <v>710</v>
      </c>
      <c r="J11">
        <v>710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650</v>
      </c>
      <c r="S11" s="2">
        <v>0</v>
      </c>
      <c r="T11" s="2">
        <v>0</v>
      </c>
      <c r="U11" s="2">
        <v>650</v>
      </c>
      <c r="V11" t="s">
        <v>55</v>
      </c>
    </row>
    <row r="12" spans="1:22" x14ac:dyDescent="0.25">
      <c r="A12" t="s">
        <v>8329</v>
      </c>
      <c r="B12" t="s">
        <v>9620</v>
      </c>
      <c r="C12" t="s">
        <v>1</v>
      </c>
      <c r="D12" t="s">
        <v>9053</v>
      </c>
      <c r="E12" t="s">
        <v>9455</v>
      </c>
      <c r="F12" t="s">
        <v>9456</v>
      </c>
      <c r="G12">
        <v>200</v>
      </c>
      <c r="H12">
        <v>200</v>
      </c>
      <c r="I12">
        <v>200</v>
      </c>
      <c r="J12">
        <v>200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200</v>
      </c>
      <c r="S12" s="2">
        <v>0</v>
      </c>
      <c r="T12" s="2">
        <v>0</v>
      </c>
      <c r="U12" s="2">
        <v>200</v>
      </c>
      <c r="V12" t="s">
        <v>55</v>
      </c>
    </row>
    <row r="13" spans="1:22" x14ac:dyDescent="0.25">
      <c r="A13" t="s">
        <v>8329</v>
      </c>
      <c r="B13" t="s">
        <v>9619</v>
      </c>
      <c r="C13" t="s">
        <v>1</v>
      </c>
      <c r="D13" t="s">
        <v>9053</v>
      </c>
      <c r="E13" t="s">
        <v>9455</v>
      </c>
      <c r="F13" t="s">
        <v>9456</v>
      </c>
      <c r="G13">
        <v>708</v>
      </c>
      <c r="H13">
        <v>708</v>
      </c>
      <c r="I13">
        <v>708</v>
      </c>
      <c r="J13">
        <v>708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875</v>
      </c>
      <c r="S13" s="2">
        <v>0</v>
      </c>
      <c r="T13" s="2">
        <v>0</v>
      </c>
      <c r="U13" s="2">
        <v>875</v>
      </c>
      <c r="V13" t="s">
        <v>55</v>
      </c>
    </row>
    <row r="14" spans="1:22" x14ac:dyDescent="0.25">
      <c r="A14" t="s">
        <v>8329</v>
      </c>
      <c r="B14" t="s">
        <v>9619</v>
      </c>
      <c r="C14" t="s">
        <v>1</v>
      </c>
      <c r="D14" t="s">
        <v>9053</v>
      </c>
      <c r="E14" t="s">
        <v>9455</v>
      </c>
      <c r="F14" t="s">
        <v>9456</v>
      </c>
      <c r="G14">
        <v>707</v>
      </c>
      <c r="H14">
        <v>707</v>
      </c>
      <c r="I14">
        <v>707</v>
      </c>
      <c r="J14">
        <v>707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412.5</v>
      </c>
      <c r="S14" s="2">
        <v>0</v>
      </c>
      <c r="T14" s="2">
        <v>0</v>
      </c>
      <c r="U14" s="2">
        <v>412.5</v>
      </c>
      <c r="V14" t="s">
        <v>55</v>
      </c>
    </row>
    <row r="15" spans="1:22" x14ac:dyDescent="0.25">
      <c r="A15" t="s">
        <v>8329</v>
      </c>
      <c r="B15" t="s">
        <v>9619</v>
      </c>
      <c r="C15" t="s">
        <v>1</v>
      </c>
      <c r="D15" t="s">
        <v>9053</v>
      </c>
      <c r="E15" t="s">
        <v>9455</v>
      </c>
      <c r="F15" t="s">
        <v>9456</v>
      </c>
      <c r="G15">
        <v>706</v>
      </c>
      <c r="H15">
        <v>706</v>
      </c>
      <c r="I15">
        <v>706</v>
      </c>
      <c r="J15">
        <v>706</v>
      </c>
      <c r="K15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100</v>
      </c>
      <c r="S15" s="2">
        <v>0</v>
      </c>
      <c r="T15" s="2">
        <v>0</v>
      </c>
      <c r="U15" s="2">
        <v>100</v>
      </c>
      <c r="V15" t="s">
        <v>55</v>
      </c>
    </row>
    <row r="16" spans="1:22" x14ac:dyDescent="0.25">
      <c r="A16" t="s">
        <v>8329</v>
      </c>
      <c r="B16" t="s">
        <v>9619</v>
      </c>
      <c r="C16" t="s">
        <v>1</v>
      </c>
      <c r="D16" t="s">
        <v>9053</v>
      </c>
      <c r="E16" t="s">
        <v>9455</v>
      </c>
      <c r="F16" t="s">
        <v>9456</v>
      </c>
      <c r="G16">
        <v>705</v>
      </c>
      <c r="H16">
        <v>705</v>
      </c>
      <c r="I16">
        <v>705</v>
      </c>
      <c r="J16">
        <v>705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1028.55</v>
      </c>
      <c r="S16" s="2">
        <v>0</v>
      </c>
      <c r="T16" s="2">
        <v>0</v>
      </c>
      <c r="U16" s="2">
        <v>1028.55</v>
      </c>
      <c r="V16" t="s">
        <v>55</v>
      </c>
    </row>
    <row r="17" spans="1:22" x14ac:dyDescent="0.25">
      <c r="A17" t="s">
        <v>8329</v>
      </c>
      <c r="B17" t="s">
        <v>9619</v>
      </c>
      <c r="C17" t="s">
        <v>1</v>
      </c>
      <c r="D17" t="s">
        <v>9053</v>
      </c>
      <c r="E17" t="s">
        <v>9455</v>
      </c>
      <c r="F17" t="s">
        <v>9456</v>
      </c>
      <c r="G17">
        <v>704</v>
      </c>
      <c r="H17">
        <v>704</v>
      </c>
      <c r="I17">
        <v>704</v>
      </c>
      <c r="J17">
        <v>704</v>
      </c>
      <c r="K17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1045</v>
      </c>
      <c r="S17" s="2">
        <v>0</v>
      </c>
      <c r="T17" s="2">
        <v>0</v>
      </c>
      <c r="U17" s="2">
        <v>1045</v>
      </c>
      <c r="V17" t="s">
        <v>55</v>
      </c>
    </row>
    <row r="18" spans="1:22" x14ac:dyDescent="0.25">
      <c r="A18" t="s">
        <v>8329</v>
      </c>
      <c r="B18" t="s">
        <v>9619</v>
      </c>
      <c r="C18" t="s">
        <v>1</v>
      </c>
      <c r="D18" t="s">
        <v>9053</v>
      </c>
      <c r="E18" t="s">
        <v>9455</v>
      </c>
      <c r="F18" t="s">
        <v>9456</v>
      </c>
      <c r="G18">
        <v>703</v>
      </c>
      <c r="H18">
        <v>703</v>
      </c>
      <c r="I18">
        <v>703</v>
      </c>
      <c r="J18">
        <v>703</v>
      </c>
      <c r="K18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700</v>
      </c>
      <c r="S18" s="2">
        <v>0</v>
      </c>
      <c r="T18" s="2">
        <v>0</v>
      </c>
      <c r="U18" s="2">
        <v>700</v>
      </c>
      <c r="V18" t="s">
        <v>55</v>
      </c>
    </row>
    <row r="19" spans="1:22" x14ac:dyDescent="0.25">
      <c r="A19" t="s">
        <v>8329</v>
      </c>
      <c r="B19" t="s">
        <v>9618</v>
      </c>
      <c r="C19" t="s">
        <v>1</v>
      </c>
      <c r="D19" t="s">
        <v>9053</v>
      </c>
      <c r="E19" t="s">
        <v>9455</v>
      </c>
      <c r="F19" t="s">
        <v>9456</v>
      </c>
      <c r="G19">
        <v>702</v>
      </c>
      <c r="H19">
        <v>702</v>
      </c>
      <c r="I19">
        <v>702</v>
      </c>
      <c r="J19">
        <v>702</v>
      </c>
      <c r="K19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50</v>
      </c>
      <c r="S19" s="2">
        <v>0</v>
      </c>
      <c r="T19" s="2">
        <v>0</v>
      </c>
      <c r="U19" s="2">
        <v>50</v>
      </c>
      <c r="V19" t="s">
        <v>55</v>
      </c>
    </row>
    <row r="20" spans="1:22" x14ac:dyDescent="0.25">
      <c r="A20" t="s">
        <v>8329</v>
      </c>
      <c r="B20" t="s">
        <v>9618</v>
      </c>
      <c r="C20" t="s">
        <v>1</v>
      </c>
      <c r="D20" t="s">
        <v>9053</v>
      </c>
      <c r="E20" t="s">
        <v>9455</v>
      </c>
      <c r="F20" t="s">
        <v>9456</v>
      </c>
      <c r="G20">
        <v>701</v>
      </c>
      <c r="H20">
        <v>701</v>
      </c>
      <c r="I20">
        <v>701</v>
      </c>
      <c r="J20">
        <v>701</v>
      </c>
      <c r="K20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660</v>
      </c>
      <c r="S20" s="2">
        <v>0</v>
      </c>
      <c r="T20" s="2">
        <v>0</v>
      </c>
      <c r="U20" s="2">
        <v>660</v>
      </c>
      <c r="V20" t="s">
        <v>55</v>
      </c>
    </row>
    <row r="21" spans="1:22" x14ac:dyDescent="0.25">
      <c r="A21" t="s">
        <v>8329</v>
      </c>
      <c r="B21" t="s">
        <v>9618</v>
      </c>
      <c r="C21" t="s">
        <v>1</v>
      </c>
      <c r="D21" t="s">
        <v>9053</v>
      </c>
      <c r="E21" t="s">
        <v>9455</v>
      </c>
      <c r="F21" t="s">
        <v>9456</v>
      </c>
      <c r="G21">
        <v>700</v>
      </c>
      <c r="H21">
        <v>700</v>
      </c>
      <c r="I21">
        <v>700</v>
      </c>
      <c r="J21">
        <v>700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1000</v>
      </c>
      <c r="S21" s="2">
        <v>0</v>
      </c>
      <c r="T21" s="2">
        <v>0</v>
      </c>
      <c r="U21" s="2">
        <v>1000</v>
      </c>
      <c r="V21" t="s">
        <v>55</v>
      </c>
    </row>
    <row r="22" spans="1:22" x14ac:dyDescent="0.25">
      <c r="A22" t="s">
        <v>8329</v>
      </c>
      <c r="B22" t="s">
        <v>9618</v>
      </c>
      <c r="C22" t="s">
        <v>1</v>
      </c>
      <c r="D22" t="s">
        <v>9053</v>
      </c>
      <c r="E22" t="s">
        <v>9455</v>
      </c>
      <c r="F22" t="s">
        <v>9456</v>
      </c>
      <c r="G22">
        <v>699</v>
      </c>
      <c r="H22">
        <v>699</v>
      </c>
      <c r="I22">
        <v>699</v>
      </c>
      <c r="J22">
        <v>699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366.2</v>
      </c>
      <c r="S22" s="2">
        <v>0</v>
      </c>
      <c r="T22" s="2">
        <v>0</v>
      </c>
      <c r="U22" s="2">
        <v>366.2</v>
      </c>
      <c r="V22" t="s">
        <v>55</v>
      </c>
    </row>
    <row r="23" spans="1:22" x14ac:dyDescent="0.25">
      <c r="A23" t="s">
        <v>8329</v>
      </c>
      <c r="B23" t="s">
        <v>9618</v>
      </c>
      <c r="C23" t="s">
        <v>1</v>
      </c>
      <c r="D23" t="s">
        <v>9053</v>
      </c>
      <c r="E23" t="s">
        <v>9455</v>
      </c>
      <c r="F23" t="s">
        <v>9456</v>
      </c>
      <c r="G23">
        <v>698</v>
      </c>
      <c r="H23">
        <v>698</v>
      </c>
      <c r="I23">
        <v>698</v>
      </c>
      <c r="J23">
        <v>698</v>
      </c>
      <c r="K23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700</v>
      </c>
      <c r="S23" s="2">
        <v>0</v>
      </c>
      <c r="T23" s="2">
        <v>0</v>
      </c>
      <c r="U23" s="2">
        <v>700</v>
      </c>
      <c r="V23" t="s">
        <v>55</v>
      </c>
    </row>
    <row r="24" spans="1:22" x14ac:dyDescent="0.25">
      <c r="A24" t="s">
        <v>8329</v>
      </c>
      <c r="B24" t="s">
        <v>9618</v>
      </c>
      <c r="C24" t="s">
        <v>1</v>
      </c>
      <c r="D24" t="s">
        <v>9053</v>
      </c>
      <c r="E24" t="s">
        <v>9455</v>
      </c>
      <c r="F24" t="s">
        <v>9456</v>
      </c>
      <c r="G24">
        <v>697</v>
      </c>
      <c r="H24">
        <v>697</v>
      </c>
      <c r="I24">
        <v>697</v>
      </c>
      <c r="J24">
        <v>697</v>
      </c>
      <c r="K24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525</v>
      </c>
      <c r="S24" s="2">
        <v>0</v>
      </c>
      <c r="T24" s="2">
        <v>0</v>
      </c>
      <c r="U24" s="2">
        <v>525</v>
      </c>
      <c r="V24" t="s">
        <v>55</v>
      </c>
    </row>
    <row r="25" spans="1:22" x14ac:dyDescent="0.25">
      <c r="A25" t="s">
        <v>8329</v>
      </c>
      <c r="B25" t="s">
        <v>9617</v>
      </c>
      <c r="C25" t="s">
        <v>1</v>
      </c>
      <c r="D25" t="s">
        <v>9053</v>
      </c>
      <c r="E25" t="s">
        <v>9455</v>
      </c>
      <c r="F25" t="s">
        <v>9456</v>
      </c>
      <c r="G25">
        <v>696</v>
      </c>
      <c r="H25">
        <v>696</v>
      </c>
      <c r="I25">
        <v>696</v>
      </c>
      <c r="J25">
        <v>696</v>
      </c>
      <c r="K25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550</v>
      </c>
      <c r="S25" s="2">
        <v>0</v>
      </c>
      <c r="T25" s="2">
        <v>0</v>
      </c>
      <c r="U25" s="2">
        <v>550</v>
      </c>
      <c r="V25" t="s">
        <v>55</v>
      </c>
    </row>
    <row r="26" spans="1:22" x14ac:dyDescent="0.25">
      <c r="A26" t="s">
        <v>8329</v>
      </c>
      <c r="B26" t="s">
        <v>9617</v>
      </c>
      <c r="C26" t="s">
        <v>1</v>
      </c>
      <c r="D26" t="s">
        <v>9053</v>
      </c>
      <c r="E26" t="s">
        <v>9455</v>
      </c>
      <c r="F26" t="s">
        <v>9456</v>
      </c>
      <c r="G26">
        <v>695</v>
      </c>
      <c r="H26">
        <v>695</v>
      </c>
      <c r="I26">
        <v>695</v>
      </c>
      <c r="J26">
        <v>695</v>
      </c>
      <c r="K26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880</v>
      </c>
      <c r="S26" s="2">
        <v>0</v>
      </c>
      <c r="T26" s="2">
        <v>0</v>
      </c>
      <c r="U26" s="2">
        <v>880</v>
      </c>
      <c r="V26" t="s">
        <v>55</v>
      </c>
    </row>
    <row r="27" spans="1:22" x14ac:dyDescent="0.25">
      <c r="A27" t="s">
        <v>8329</v>
      </c>
      <c r="B27" t="s">
        <v>9617</v>
      </c>
      <c r="C27" t="s">
        <v>1</v>
      </c>
      <c r="D27" t="s">
        <v>9053</v>
      </c>
      <c r="E27" t="s">
        <v>9455</v>
      </c>
      <c r="F27" t="s">
        <v>9456</v>
      </c>
      <c r="G27">
        <v>694</v>
      </c>
      <c r="H27">
        <v>694</v>
      </c>
      <c r="I27">
        <v>694</v>
      </c>
      <c r="J27">
        <v>694</v>
      </c>
      <c r="K27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660</v>
      </c>
      <c r="S27" s="2">
        <v>0</v>
      </c>
      <c r="T27" s="2">
        <v>0</v>
      </c>
      <c r="U27" s="2">
        <v>660</v>
      </c>
      <c r="V27" t="s">
        <v>55</v>
      </c>
    </row>
    <row r="28" spans="1:22" x14ac:dyDescent="0.25">
      <c r="A28" t="s">
        <v>8329</v>
      </c>
      <c r="B28" t="s">
        <v>9617</v>
      </c>
      <c r="C28" t="s">
        <v>1</v>
      </c>
      <c r="D28" t="s">
        <v>9053</v>
      </c>
      <c r="E28" t="s">
        <v>9455</v>
      </c>
      <c r="F28" t="s">
        <v>9456</v>
      </c>
      <c r="G28">
        <v>693</v>
      </c>
      <c r="H28">
        <v>693</v>
      </c>
      <c r="I28">
        <v>693</v>
      </c>
      <c r="J28">
        <v>693</v>
      </c>
      <c r="K28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90</v>
      </c>
      <c r="S28" s="2">
        <v>0</v>
      </c>
      <c r="T28" s="2">
        <v>0</v>
      </c>
      <c r="U28" s="2">
        <v>90</v>
      </c>
      <c r="V28" t="s">
        <v>55</v>
      </c>
    </row>
    <row r="29" spans="1:22" x14ac:dyDescent="0.25">
      <c r="A29" t="s">
        <v>8329</v>
      </c>
      <c r="B29" t="s">
        <v>9617</v>
      </c>
      <c r="C29" t="s">
        <v>1</v>
      </c>
      <c r="D29" t="s">
        <v>9053</v>
      </c>
      <c r="E29" t="s">
        <v>9455</v>
      </c>
      <c r="F29" t="s">
        <v>9456</v>
      </c>
      <c r="G29">
        <v>692</v>
      </c>
      <c r="H29">
        <v>692</v>
      </c>
      <c r="I29">
        <v>692</v>
      </c>
      <c r="J29">
        <v>692</v>
      </c>
      <c r="K29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870</v>
      </c>
      <c r="S29" s="2">
        <v>0</v>
      </c>
      <c r="T29" s="2">
        <v>0</v>
      </c>
      <c r="U29" s="2">
        <v>870</v>
      </c>
      <c r="V29" t="s">
        <v>55</v>
      </c>
    </row>
    <row r="30" spans="1:22" x14ac:dyDescent="0.25">
      <c r="A30" t="s">
        <v>8329</v>
      </c>
      <c r="B30" t="s">
        <v>9617</v>
      </c>
      <c r="C30" t="s">
        <v>1</v>
      </c>
      <c r="D30" t="s">
        <v>9053</v>
      </c>
      <c r="E30" t="s">
        <v>9455</v>
      </c>
      <c r="F30" t="s">
        <v>9456</v>
      </c>
      <c r="G30">
        <v>691</v>
      </c>
      <c r="H30">
        <v>691</v>
      </c>
      <c r="I30">
        <v>691</v>
      </c>
      <c r="J30">
        <v>691</v>
      </c>
      <c r="K30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900</v>
      </c>
      <c r="S30" s="2">
        <v>0</v>
      </c>
      <c r="T30" s="2">
        <v>0</v>
      </c>
      <c r="U30" s="2">
        <v>900</v>
      </c>
      <c r="V30" t="s">
        <v>55</v>
      </c>
    </row>
    <row r="31" spans="1:22" x14ac:dyDescent="0.25">
      <c r="A31" t="s">
        <v>8329</v>
      </c>
      <c r="B31" t="s">
        <v>9617</v>
      </c>
      <c r="C31" t="s">
        <v>1</v>
      </c>
      <c r="D31" t="s">
        <v>9053</v>
      </c>
      <c r="E31" t="s">
        <v>9455</v>
      </c>
      <c r="F31" t="s">
        <v>9456</v>
      </c>
      <c r="G31">
        <v>690</v>
      </c>
      <c r="H31">
        <v>690</v>
      </c>
      <c r="I31">
        <v>690</v>
      </c>
      <c r="J31">
        <v>690</v>
      </c>
      <c r="K31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t="s">
        <v>55</v>
      </c>
    </row>
    <row r="32" spans="1:22" x14ac:dyDescent="0.25">
      <c r="A32" t="s">
        <v>8329</v>
      </c>
      <c r="B32" t="s">
        <v>9617</v>
      </c>
      <c r="C32" t="s">
        <v>1</v>
      </c>
      <c r="D32" t="s">
        <v>9053</v>
      </c>
      <c r="E32" t="s">
        <v>9455</v>
      </c>
      <c r="F32" t="s">
        <v>9456</v>
      </c>
      <c r="G32">
        <v>689</v>
      </c>
      <c r="H32">
        <v>689</v>
      </c>
      <c r="I32">
        <v>689</v>
      </c>
      <c r="J32">
        <v>689</v>
      </c>
      <c r="K3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302.5</v>
      </c>
      <c r="S32" s="2">
        <v>0</v>
      </c>
      <c r="T32" s="2">
        <v>0</v>
      </c>
      <c r="U32" s="2">
        <v>302.5</v>
      </c>
      <c r="V32" t="s">
        <v>55</v>
      </c>
    </row>
    <row r="33" spans="1:22" x14ac:dyDescent="0.25">
      <c r="A33" t="s">
        <v>8329</v>
      </c>
      <c r="B33" t="s">
        <v>9617</v>
      </c>
      <c r="C33" t="s">
        <v>1</v>
      </c>
      <c r="D33" t="s">
        <v>9053</v>
      </c>
      <c r="E33" t="s">
        <v>9455</v>
      </c>
      <c r="F33" t="s">
        <v>9456</v>
      </c>
      <c r="G33">
        <v>688</v>
      </c>
      <c r="H33">
        <v>688</v>
      </c>
      <c r="I33">
        <v>688</v>
      </c>
      <c r="J33">
        <v>688</v>
      </c>
      <c r="K33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1200</v>
      </c>
      <c r="S33" s="2">
        <v>0</v>
      </c>
      <c r="T33" s="2">
        <v>0</v>
      </c>
      <c r="U33" s="2">
        <v>1200</v>
      </c>
      <c r="V33" t="s">
        <v>55</v>
      </c>
    </row>
    <row r="34" spans="1:22" x14ac:dyDescent="0.25">
      <c r="A34" t="s">
        <v>8329</v>
      </c>
      <c r="B34" t="s">
        <v>9617</v>
      </c>
      <c r="C34" t="s">
        <v>1</v>
      </c>
      <c r="D34" t="s">
        <v>9053</v>
      </c>
      <c r="E34" t="s">
        <v>9455</v>
      </c>
      <c r="F34" t="s">
        <v>9456</v>
      </c>
      <c r="G34">
        <v>687</v>
      </c>
      <c r="H34">
        <v>687</v>
      </c>
      <c r="I34">
        <v>687</v>
      </c>
      <c r="J34">
        <v>687</v>
      </c>
      <c r="K34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319</v>
      </c>
      <c r="S34" s="2">
        <v>0</v>
      </c>
      <c r="T34" s="2">
        <v>0</v>
      </c>
      <c r="U34" s="2">
        <v>319</v>
      </c>
      <c r="V34" t="s">
        <v>55</v>
      </c>
    </row>
    <row r="35" spans="1:22" x14ac:dyDescent="0.25">
      <c r="A35" t="s">
        <v>8329</v>
      </c>
      <c r="B35" t="s">
        <v>9617</v>
      </c>
      <c r="C35" t="s">
        <v>1</v>
      </c>
      <c r="D35" t="s">
        <v>9053</v>
      </c>
      <c r="E35" t="s">
        <v>9455</v>
      </c>
      <c r="F35" t="s">
        <v>9456</v>
      </c>
      <c r="G35">
        <v>686</v>
      </c>
      <c r="H35">
        <v>686</v>
      </c>
      <c r="I35">
        <v>686</v>
      </c>
      <c r="J35">
        <v>686</v>
      </c>
      <c r="K35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375</v>
      </c>
      <c r="S35" s="2">
        <v>0</v>
      </c>
      <c r="T35" s="2">
        <v>0</v>
      </c>
      <c r="U35" s="2">
        <v>375</v>
      </c>
      <c r="V35" t="s">
        <v>55</v>
      </c>
    </row>
    <row r="36" spans="1:22" x14ac:dyDescent="0.25">
      <c r="A36" t="s">
        <v>8329</v>
      </c>
      <c r="B36" t="s">
        <v>9616</v>
      </c>
      <c r="C36" t="s">
        <v>1</v>
      </c>
      <c r="D36" t="s">
        <v>9053</v>
      </c>
      <c r="E36" t="s">
        <v>9455</v>
      </c>
      <c r="F36" t="s">
        <v>9456</v>
      </c>
      <c r="G36">
        <v>685</v>
      </c>
      <c r="H36">
        <v>685</v>
      </c>
      <c r="I36">
        <v>685</v>
      </c>
      <c r="J36">
        <v>685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237.5</v>
      </c>
      <c r="S36" s="2">
        <v>0</v>
      </c>
      <c r="T36" s="2">
        <v>0</v>
      </c>
      <c r="U36" s="2">
        <v>237.5</v>
      </c>
      <c r="V36" t="s">
        <v>55</v>
      </c>
    </row>
    <row r="37" spans="1:22" x14ac:dyDescent="0.25">
      <c r="A37" t="s">
        <v>8329</v>
      </c>
      <c r="B37" t="s">
        <v>9616</v>
      </c>
      <c r="C37" t="s">
        <v>1</v>
      </c>
      <c r="D37" t="s">
        <v>9053</v>
      </c>
      <c r="E37" t="s">
        <v>9455</v>
      </c>
      <c r="F37" t="s">
        <v>9456</v>
      </c>
      <c r="G37">
        <v>684</v>
      </c>
      <c r="H37">
        <v>684</v>
      </c>
      <c r="I37">
        <v>684</v>
      </c>
      <c r="J37">
        <v>684</v>
      </c>
      <c r="K37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325</v>
      </c>
      <c r="S37" s="2">
        <v>0</v>
      </c>
      <c r="T37" s="2">
        <v>0</v>
      </c>
      <c r="U37" s="2">
        <v>325</v>
      </c>
      <c r="V37" t="s">
        <v>55</v>
      </c>
    </row>
    <row r="38" spans="1:22" x14ac:dyDescent="0.25">
      <c r="A38" t="s">
        <v>8329</v>
      </c>
      <c r="B38" t="s">
        <v>9616</v>
      </c>
      <c r="C38" t="s">
        <v>1</v>
      </c>
      <c r="D38" t="s">
        <v>9053</v>
      </c>
      <c r="E38" t="s">
        <v>9455</v>
      </c>
      <c r="F38" t="s">
        <v>9456</v>
      </c>
      <c r="G38">
        <v>683</v>
      </c>
      <c r="H38">
        <v>683</v>
      </c>
      <c r="I38">
        <v>683</v>
      </c>
      <c r="J38">
        <v>683</v>
      </c>
      <c r="K38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257.5</v>
      </c>
      <c r="S38" s="2">
        <v>0</v>
      </c>
      <c r="T38" s="2">
        <v>0</v>
      </c>
      <c r="U38" s="2">
        <v>257.5</v>
      </c>
      <c r="V38" t="s">
        <v>55</v>
      </c>
    </row>
    <row r="39" spans="1:22" x14ac:dyDescent="0.25">
      <c r="A39" t="s">
        <v>8329</v>
      </c>
      <c r="B39" t="s">
        <v>9616</v>
      </c>
      <c r="C39" t="s">
        <v>1</v>
      </c>
      <c r="D39" t="s">
        <v>9053</v>
      </c>
      <c r="E39" t="s">
        <v>9455</v>
      </c>
      <c r="F39" t="s">
        <v>9456</v>
      </c>
      <c r="G39">
        <v>682</v>
      </c>
      <c r="H39">
        <v>682</v>
      </c>
      <c r="I39">
        <v>682</v>
      </c>
      <c r="J39">
        <v>682</v>
      </c>
      <c r="K39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262.5</v>
      </c>
      <c r="S39" s="2">
        <v>0</v>
      </c>
      <c r="T39" s="2">
        <v>0</v>
      </c>
      <c r="U39" s="2">
        <v>262.5</v>
      </c>
      <c r="V39" t="s">
        <v>55</v>
      </c>
    </row>
    <row r="40" spans="1:22" x14ac:dyDescent="0.25">
      <c r="A40" t="s">
        <v>8329</v>
      </c>
      <c r="B40" t="s">
        <v>9615</v>
      </c>
      <c r="C40" t="s">
        <v>1</v>
      </c>
      <c r="D40" t="s">
        <v>9053</v>
      </c>
      <c r="E40" t="s">
        <v>9455</v>
      </c>
      <c r="F40" t="s">
        <v>9456</v>
      </c>
      <c r="G40">
        <v>681</v>
      </c>
      <c r="H40">
        <v>681</v>
      </c>
      <c r="I40">
        <v>681</v>
      </c>
      <c r="J40">
        <v>681</v>
      </c>
      <c r="K40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t="s">
        <v>55</v>
      </c>
    </row>
    <row r="41" spans="1:22" x14ac:dyDescent="0.25">
      <c r="A41" t="s">
        <v>8329</v>
      </c>
      <c r="B41" t="s">
        <v>9615</v>
      </c>
      <c r="C41" t="s">
        <v>1</v>
      </c>
      <c r="D41" t="s">
        <v>9053</v>
      </c>
      <c r="E41" t="s">
        <v>9455</v>
      </c>
      <c r="F41" t="s">
        <v>9456</v>
      </c>
      <c r="G41">
        <v>680</v>
      </c>
      <c r="H41">
        <v>680</v>
      </c>
      <c r="I41">
        <v>680</v>
      </c>
      <c r="J41">
        <v>680</v>
      </c>
      <c r="K41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262.5</v>
      </c>
      <c r="S41" s="2">
        <v>0</v>
      </c>
      <c r="T41" s="2">
        <v>0</v>
      </c>
      <c r="U41" s="2">
        <v>262.5</v>
      </c>
      <c r="V41" t="s">
        <v>55</v>
      </c>
    </row>
    <row r="42" spans="1:22" x14ac:dyDescent="0.25">
      <c r="A42" t="s">
        <v>8329</v>
      </c>
      <c r="B42" t="s">
        <v>9615</v>
      </c>
      <c r="C42" t="s">
        <v>1</v>
      </c>
      <c r="D42" t="s">
        <v>9053</v>
      </c>
      <c r="E42" t="s">
        <v>9455</v>
      </c>
      <c r="F42" t="s">
        <v>9456</v>
      </c>
      <c r="G42">
        <v>679</v>
      </c>
      <c r="H42">
        <v>679</v>
      </c>
      <c r="I42">
        <v>679</v>
      </c>
      <c r="J42">
        <v>679</v>
      </c>
      <c r="K4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290</v>
      </c>
      <c r="S42" s="2">
        <v>0</v>
      </c>
      <c r="T42" s="2">
        <v>0</v>
      </c>
      <c r="U42" s="2">
        <v>290</v>
      </c>
      <c r="V42" t="s">
        <v>55</v>
      </c>
    </row>
    <row r="43" spans="1:22" x14ac:dyDescent="0.25">
      <c r="A43" t="s">
        <v>8329</v>
      </c>
      <c r="B43" t="s">
        <v>9605</v>
      </c>
      <c r="C43" t="s">
        <v>1</v>
      </c>
      <c r="D43" t="s">
        <v>9053</v>
      </c>
      <c r="E43" t="s">
        <v>9455</v>
      </c>
      <c r="F43" t="s">
        <v>9456</v>
      </c>
      <c r="G43">
        <v>678</v>
      </c>
      <c r="H43">
        <v>678</v>
      </c>
      <c r="I43">
        <v>678</v>
      </c>
      <c r="J43">
        <v>678</v>
      </c>
      <c r="K43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275</v>
      </c>
      <c r="S43" s="2">
        <v>0</v>
      </c>
      <c r="T43" s="2">
        <v>0</v>
      </c>
      <c r="U43" s="2">
        <v>275</v>
      </c>
      <c r="V43" t="s">
        <v>55</v>
      </c>
    </row>
    <row r="44" spans="1:22" x14ac:dyDescent="0.25">
      <c r="A44" t="s">
        <v>8329</v>
      </c>
      <c r="B44" t="s">
        <v>9605</v>
      </c>
      <c r="C44" t="s">
        <v>1</v>
      </c>
      <c r="D44" t="s">
        <v>9053</v>
      </c>
      <c r="E44" t="s">
        <v>9455</v>
      </c>
      <c r="F44" t="s">
        <v>9456</v>
      </c>
      <c r="G44">
        <v>677</v>
      </c>
      <c r="H44">
        <v>677</v>
      </c>
      <c r="I44">
        <v>677</v>
      </c>
      <c r="J44">
        <v>677</v>
      </c>
      <c r="K44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443.3</v>
      </c>
      <c r="S44" s="2">
        <v>0</v>
      </c>
      <c r="T44" s="2">
        <v>0</v>
      </c>
      <c r="U44" s="2">
        <v>443.3</v>
      </c>
      <c r="V44" t="s">
        <v>55</v>
      </c>
    </row>
    <row r="45" spans="1:22" x14ac:dyDescent="0.25">
      <c r="A45" t="s">
        <v>8329</v>
      </c>
      <c r="B45" t="s">
        <v>9605</v>
      </c>
      <c r="C45" t="s">
        <v>1</v>
      </c>
      <c r="D45" t="s">
        <v>9053</v>
      </c>
      <c r="E45" t="s">
        <v>9455</v>
      </c>
      <c r="F45" t="s">
        <v>9456</v>
      </c>
      <c r="G45">
        <v>676</v>
      </c>
      <c r="H45">
        <v>676</v>
      </c>
      <c r="I45">
        <v>676</v>
      </c>
      <c r="J45">
        <v>676</v>
      </c>
      <c r="K45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450</v>
      </c>
      <c r="S45" s="2">
        <v>0</v>
      </c>
      <c r="T45" s="2">
        <v>0</v>
      </c>
      <c r="U45" s="2">
        <v>450</v>
      </c>
      <c r="V45" t="s">
        <v>55</v>
      </c>
    </row>
    <row r="46" spans="1:22" x14ac:dyDescent="0.25">
      <c r="A46" t="s">
        <v>8329</v>
      </c>
      <c r="B46" t="s">
        <v>9605</v>
      </c>
      <c r="C46" t="s">
        <v>1</v>
      </c>
      <c r="D46" t="s">
        <v>9053</v>
      </c>
      <c r="E46" t="s">
        <v>9455</v>
      </c>
      <c r="F46" t="s">
        <v>9456</v>
      </c>
      <c r="G46">
        <v>675</v>
      </c>
      <c r="H46">
        <v>675</v>
      </c>
      <c r="I46">
        <v>675</v>
      </c>
      <c r="J46">
        <v>675</v>
      </c>
      <c r="K46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804.57</v>
      </c>
      <c r="S46" s="2">
        <v>0</v>
      </c>
      <c r="T46" s="2">
        <v>0</v>
      </c>
      <c r="U46" s="2">
        <v>804.57</v>
      </c>
      <c r="V46" t="s">
        <v>55</v>
      </c>
    </row>
    <row r="47" spans="1:22" x14ac:dyDescent="0.25">
      <c r="A47" t="s">
        <v>8329</v>
      </c>
      <c r="B47" t="s">
        <v>9605</v>
      </c>
      <c r="C47" t="s">
        <v>1</v>
      </c>
      <c r="D47" t="s">
        <v>9053</v>
      </c>
      <c r="E47" t="s">
        <v>9455</v>
      </c>
      <c r="F47" t="s">
        <v>9456</v>
      </c>
      <c r="G47">
        <v>674</v>
      </c>
      <c r="H47">
        <v>674</v>
      </c>
      <c r="I47">
        <v>674</v>
      </c>
      <c r="J47">
        <v>674</v>
      </c>
      <c r="K47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854.57</v>
      </c>
      <c r="S47" s="2">
        <v>0</v>
      </c>
      <c r="T47" s="2">
        <v>0</v>
      </c>
      <c r="U47" s="2">
        <v>854.57</v>
      </c>
      <c r="V47" t="s">
        <v>55</v>
      </c>
    </row>
    <row r="48" spans="1:22" x14ac:dyDescent="0.25">
      <c r="A48" t="s">
        <v>8329</v>
      </c>
      <c r="B48" t="s">
        <v>9605</v>
      </c>
      <c r="C48" t="s">
        <v>1</v>
      </c>
      <c r="D48" t="s">
        <v>9053</v>
      </c>
      <c r="E48" t="s">
        <v>9455</v>
      </c>
      <c r="F48" t="s">
        <v>9456</v>
      </c>
      <c r="G48">
        <v>673</v>
      </c>
      <c r="H48">
        <v>673</v>
      </c>
      <c r="I48">
        <v>673</v>
      </c>
      <c r="J48">
        <v>673</v>
      </c>
      <c r="K48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1054.57</v>
      </c>
      <c r="S48" s="2">
        <v>0</v>
      </c>
      <c r="T48" s="2">
        <v>0</v>
      </c>
      <c r="U48" s="2">
        <v>1054.57</v>
      </c>
      <c r="V48" t="s">
        <v>55</v>
      </c>
    </row>
    <row r="49" spans="1:22" x14ac:dyDescent="0.25">
      <c r="A49" t="s">
        <v>8329</v>
      </c>
      <c r="B49" t="s">
        <v>9614</v>
      </c>
      <c r="C49" t="s">
        <v>1</v>
      </c>
      <c r="D49" t="s">
        <v>9053</v>
      </c>
      <c r="E49" t="s">
        <v>9455</v>
      </c>
      <c r="F49" t="s">
        <v>9456</v>
      </c>
      <c r="G49">
        <v>672</v>
      </c>
      <c r="H49">
        <v>672</v>
      </c>
      <c r="I49">
        <v>672</v>
      </c>
      <c r="J49">
        <v>672</v>
      </c>
      <c r="K49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700</v>
      </c>
      <c r="S49" s="2">
        <v>0</v>
      </c>
      <c r="T49" s="2">
        <v>0</v>
      </c>
      <c r="U49" s="2">
        <v>700</v>
      </c>
      <c r="V49" t="s">
        <v>55</v>
      </c>
    </row>
    <row r="50" spans="1:22" x14ac:dyDescent="0.25">
      <c r="A50" t="s">
        <v>8329</v>
      </c>
      <c r="B50" t="s">
        <v>9614</v>
      </c>
      <c r="C50" t="s">
        <v>1</v>
      </c>
      <c r="D50" t="s">
        <v>9053</v>
      </c>
      <c r="E50" t="s">
        <v>9455</v>
      </c>
      <c r="F50" t="s">
        <v>9456</v>
      </c>
      <c r="G50">
        <v>671</v>
      </c>
      <c r="H50">
        <v>671</v>
      </c>
      <c r="I50">
        <v>671</v>
      </c>
      <c r="J50">
        <v>671</v>
      </c>
      <c r="K50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800</v>
      </c>
      <c r="S50" s="2">
        <v>0</v>
      </c>
      <c r="T50" s="2">
        <v>0</v>
      </c>
      <c r="U50" s="2">
        <v>800</v>
      </c>
      <c r="V50" t="s">
        <v>55</v>
      </c>
    </row>
    <row r="51" spans="1:22" x14ac:dyDescent="0.25">
      <c r="A51" t="s">
        <v>8329</v>
      </c>
      <c r="B51" t="s">
        <v>9614</v>
      </c>
      <c r="C51" t="s">
        <v>1</v>
      </c>
      <c r="D51" t="s">
        <v>9053</v>
      </c>
      <c r="E51" t="s">
        <v>9455</v>
      </c>
      <c r="F51" t="s">
        <v>9456</v>
      </c>
      <c r="G51">
        <v>670</v>
      </c>
      <c r="H51">
        <v>670</v>
      </c>
      <c r="I51">
        <v>670</v>
      </c>
      <c r="J51">
        <v>670</v>
      </c>
      <c r="K51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550</v>
      </c>
      <c r="S51" s="2">
        <v>0</v>
      </c>
      <c r="T51" s="2">
        <v>0</v>
      </c>
      <c r="U51" s="2">
        <v>550</v>
      </c>
      <c r="V51" t="s">
        <v>55</v>
      </c>
    </row>
    <row r="52" spans="1:22" x14ac:dyDescent="0.25">
      <c r="A52" t="s">
        <v>8329</v>
      </c>
      <c r="B52" t="s">
        <v>9614</v>
      </c>
      <c r="C52" t="s">
        <v>1</v>
      </c>
      <c r="D52" t="s">
        <v>9053</v>
      </c>
      <c r="E52" t="s">
        <v>9455</v>
      </c>
      <c r="F52" t="s">
        <v>9456</v>
      </c>
      <c r="G52">
        <v>669</v>
      </c>
      <c r="H52">
        <v>669</v>
      </c>
      <c r="I52">
        <v>669</v>
      </c>
      <c r="J52">
        <v>669</v>
      </c>
      <c r="K5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600</v>
      </c>
      <c r="S52" s="2">
        <v>0</v>
      </c>
      <c r="T52" s="2">
        <v>0</v>
      </c>
      <c r="U52" s="2">
        <v>600</v>
      </c>
      <c r="V52" t="s">
        <v>55</v>
      </c>
    </row>
    <row r="53" spans="1:22" x14ac:dyDescent="0.25">
      <c r="A53" t="s">
        <v>8329</v>
      </c>
      <c r="B53" t="s">
        <v>9613</v>
      </c>
      <c r="C53" t="s">
        <v>1</v>
      </c>
      <c r="D53" t="s">
        <v>9053</v>
      </c>
      <c r="E53" t="s">
        <v>9455</v>
      </c>
      <c r="F53" t="s">
        <v>9456</v>
      </c>
      <c r="G53">
        <v>668</v>
      </c>
      <c r="H53">
        <v>668</v>
      </c>
      <c r="I53">
        <v>668</v>
      </c>
      <c r="J53">
        <v>668</v>
      </c>
      <c r="K53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880</v>
      </c>
      <c r="S53" s="2">
        <v>0</v>
      </c>
      <c r="T53" s="2">
        <v>0</v>
      </c>
      <c r="U53" s="2">
        <v>880</v>
      </c>
      <c r="V53" t="s">
        <v>55</v>
      </c>
    </row>
    <row r="54" spans="1:22" x14ac:dyDescent="0.25">
      <c r="A54" t="s">
        <v>8329</v>
      </c>
      <c r="B54" t="s">
        <v>9613</v>
      </c>
      <c r="C54" t="s">
        <v>1</v>
      </c>
      <c r="D54" t="s">
        <v>9053</v>
      </c>
      <c r="E54" t="s">
        <v>9455</v>
      </c>
      <c r="F54" t="s">
        <v>9456</v>
      </c>
      <c r="G54">
        <v>667</v>
      </c>
      <c r="H54">
        <v>667</v>
      </c>
      <c r="I54">
        <v>667</v>
      </c>
      <c r="J54">
        <v>667</v>
      </c>
      <c r="K54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265.3</v>
      </c>
      <c r="S54" s="2">
        <v>0</v>
      </c>
      <c r="T54" s="2">
        <v>0</v>
      </c>
      <c r="U54" s="2">
        <v>265.3</v>
      </c>
      <c r="V54" t="s">
        <v>55</v>
      </c>
    </row>
    <row r="55" spans="1:22" x14ac:dyDescent="0.25">
      <c r="A55" t="s">
        <v>8329</v>
      </c>
      <c r="B55" t="s">
        <v>9613</v>
      </c>
      <c r="C55" t="s">
        <v>1</v>
      </c>
      <c r="D55" t="s">
        <v>9053</v>
      </c>
      <c r="E55" t="s">
        <v>9455</v>
      </c>
      <c r="F55" t="s">
        <v>9456</v>
      </c>
      <c r="G55">
        <v>666</v>
      </c>
      <c r="H55">
        <v>666</v>
      </c>
      <c r="I55">
        <v>666</v>
      </c>
      <c r="J55">
        <v>666</v>
      </c>
      <c r="K55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t="s">
        <v>55</v>
      </c>
    </row>
    <row r="56" spans="1:22" x14ac:dyDescent="0.25">
      <c r="A56" t="s">
        <v>8329</v>
      </c>
      <c r="B56" t="s">
        <v>9613</v>
      </c>
      <c r="C56" t="s">
        <v>1</v>
      </c>
      <c r="D56" t="s">
        <v>9053</v>
      </c>
      <c r="E56" t="s">
        <v>9455</v>
      </c>
      <c r="F56" t="s">
        <v>9456</v>
      </c>
      <c r="G56">
        <v>665</v>
      </c>
      <c r="H56">
        <v>665</v>
      </c>
      <c r="I56">
        <v>665</v>
      </c>
      <c r="J56">
        <v>665</v>
      </c>
      <c r="K56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275</v>
      </c>
      <c r="S56" s="2">
        <v>0</v>
      </c>
      <c r="T56" s="2">
        <v>0</v>
      </c>
      <c r="U56" s="2">
        <v>275</v>
      </c>
      <c r="V56" t="s">
        <v>55</v>
      </c>
    </row>
    <row r="57" spans="1:22" x14ac:dyDescent="0.25">
      <c r="A57" t="s">
        <v>8329</v>
      </c>
      <c r="B57" t="s">
        <v>9613</v>
      </c>
      <c r="C57" t="s">
        <v>1</v>
      </c>
      <c r="D57" t="s">
        <v>9053</v>
      </c>
      <c r="E57" t="s">
        <v>9455</v>
      </c>
      <c r="F57" t="s">
        <v>9456</v>
      </c>
      <c r="G57">
        <v>664</v>
      </c>
      <c r="H57">
        <v>664</v>
      </c>
      <c r="I57">
        <v>664</v>
      </c>
      <c r="J57">
        <v>664</v>
      </c>
      <c r="K57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739.8</v>
      </c>
      <c r="S57" s="2">
        <v>0</v>
      </c>
      <c r="T57" s="2">
        <v>0</v>
      </c>
      <c r="U57" s="2">
        <v>739.8</v>
      </c>
      <c r="V57" t="s">
        <v>55</v>
      </c>
    </row>
    <row r="58" spans="1:22" x14ac:dyDescent="0.25">
      <c r="A58" t="s">
        <v>8329</v>
      </c>
      <c r="B58" t="s">
        <v>9613</v>
      </c>
      <c r="C58" t="s">
        <v>1</v>
      </c>
      <c r="D58" t="s">
        <v>9053</v>
      </c>
      <c r="E58" t="s">
        <v>9455</v>
      </c>
      <c r="F58" t="s">
        <v>9456</v>
      </c>
      <c r="G58">
        <v>663</v>
      </c>
      <c r="H58">
        <v>663</v>
      </c>
      <c r="I58">
        <v>663</v>
      </c>
      <c r="J58">
        <v>663</v>
      </c>
      <c r="K58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250</v>
      </c>
      <c r="S58" s="2">
        <v>0</v>
      </c>
      <c r="T58" s="2">
        <v>0</v>
      </c>
      <c r="U58" s="2">
        <v>250</v>
      </c>
      <c r="V58" t="s">
        <v>55</v>
      </c>
    </row>
    <row r="59" spans="1:22" x14ac:dyDescent="0.25">
      <c r="A59" t="s">
        <v>8329</v>
      </c>
      <c r="B59" t="s">
        <v>9613</v>
      </c>
      <c r="C59" t="s">
        <v>1</v>
      </c>
      <c r="D59" t="s">
        <v>9053</v>
      </c>
      <c r="E59" t="s">
        <v>9455</v>
      </c>
      <c r="F59" t="s">
        <v>9456</v>
      </c>
      <c r="G59">
        <v>662</v>
      </c>
      <c r="H59">
        <v>662</v>
      </c>
      <c r="I59">
        <v>662</v>
      </c>
      <c r="J59">
        <v>662</v>
      </c>
      <c r="K59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1081.05</v>
      </c>
      <c r="S59" s="2">
        <v>0</v>
      </c>
      <c r="T59" s="2">
        <v>0</v>
      </c>
      <c r="U59" s="2">
        <v>1081.05</v>
      </c>
      <c r="V59" t="s">
        <v>55</v>
      </c>
    </row>
    <row r="60" spans="1:22" x14ac:dyDescent="0.25">
      <c r="A60" t="s">
        <v>8329</v>
      </c>
      <c r="B60" t="s">
        <v>9613</v>
      </c>
      <c r="C60" t="s">
        <v>1</v>
      </c>
      <c r="D60" t="s">
        <v>9053</v>
      </c>
      <c r="E60" t="s">
        <v>9455</v>
      </c>
      <c r="F60" t="s">
        <v>9456</v>
      </c>
      <c r="G60">
        <v>661</v>
      </c>
      <c r="H60">
        <v>661</v>
      </c>
      <c r="I60">
        <v>661</v>
      </c>
      <c r="J60">
        <v>661</v>
      </c>
      <c r="K60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420</v>
      </c>
      <c r="S60" s="2">
        <v>0</v>
      </c>
      <c r="T60" s="2">
        <v>0</v>
      </c>
      <c r="U60" s="2">
        <v>420</v>
      </c>
      <c r="V60" t="s">
        <v>55</v>
      </c>
    </row>
    <row r="61" spans="1:22" x14ac:dyDescent="0.25">
      <c r="A61" t="s">
        <v>8329</v>
      </c>
      <c r="B61" t="s">
        <v>9613</v>
      </c>
      <c r="C61" t="s">
        <v>1</v>
      </c>
      <c r="D61" t="s">
        <v>9053</v>
      </c>
      <c r="E61" t="s">
        <v>9455</v>
      </c>
      <c r="F61" t="s">
        <v>9456</v>
      </c>
      <c r="G61">
        <v>660</v>
      </c>
      <c r="H61">
        <v>660</v>
      </c>
      <c r="I61">
        <v>660</v>
      </c>
      <c r="J61">
        <v>660</v>
      </c>
      <c r="K61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1250</v>
      </c>
      <c r="S61" s="2">
        <v>0</v>
      </c>
      <c r="T61" s="2">
        <v>0</v>
      </c>
      <c r="U61" s="2">
        <v>1250</v>
      </c>
      <c r="V61" t="s">
        <v>55</v>
      </c>
    </row>
    <row r="62" spans="1:22" x14ac:dyDescent="0.25">
      <c r="A62" t="s">
        <v>8329</v>
      </c>
      <c r="B62" t="s">
        <v>9612</v>
      </c>
      <c r="C62" t="s">
        <v>1</v>
      </c>
      <c r="D62" t="s">
        <v>9053</v>
      </c>
      <c r="E62" t="s">
        <v>9455</v>
      </c>
      <c r="F62" t="s">
        <v>9456</v>
      </c>
      <c r="G62">
        <v>659</v>
      </c>
      <c r="H62">
        <v>659</v>
      </c>
      <c r="I62">
        <v>659</v>
      </c>
      <c r="J62">
        <v>659</v>
      </c>
      <c r="K6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80</v>
      </c>
      <c r="S62" s="2">
        <v>0</v>
      </c>
      <c r="T62" s="2">
        <v>0</v>
      </c>
      <c r="U62" s="2">
        <v>80</v>
      </c>
      <c r="V62" t="s">
        <v>55</v>
      </c>
    </row>
    <row r="63" spans="1:22" x14ac:dyDescent="0.25">
      <c r="A63" t="s">
        <v>8329</v>
      </c>
      <c r="B63" t="s">
        <v>9612</v>
      </c>
      <c r="C63" t="s">
        <v>1</v>
      </c>
      <c r="D63" t="s">
        <v>9053</v>
      </c>
      <c r="E63" t="s">
        <v>9455</v>
      </c>
      <c r="F63" t="s">
        <v>9456</v>
      </c>
      <c r="G63">
        <v>658</v>
      </c>
      <c r="H63">
        <v>658</v>
      </c>
      <c r="I63">
        <v>658</v>
      </c>
      <c r="J63">
        <v>658</v>
      </c>
      <c r="K63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254.57</v>
      </c>
      <c r="S63" s="2">
        <v>0</v>
      </c>
      <c r="T63" s="2">
        <v>0</v>
      </c>
      <c r="U63" s="2">
        <v>254.57</v>
      </c>
      <c r="V63" t="s">
        <v>55</v>
      </c>
    </row>
    <row r="64" spans="1:22" x14ac:dyDescent="0.25">
      <c r="A64" t="s">
        <v>8329</v>
      </c>
      <c r="B64" t="s">
        <v>9612</v>
      </c>
      <c r="C64" t="s">
        <v>1</v>
      </c>
      <c r="D64" t="s">
        <v>9053</v>
      </c>
      <c r="E64" t="s">
        <v>9455</v>
      </c>
      <c r="F64" t="s">
        <v>9456</v>
      </c>
      <c r="G64">
        <v>657</v>
      </c>
      <c r="H64">
        <v>657</v>
      </c>
      <c r="I64">
        <v>657</v>
      </c>
      <c r="J64">
        <v>657</v>
      </c>
      <c r="K64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700</v>
      </c>
      <c r="S64" s="2">
        <v>0</v>
      </c>
      <c r="T64" s="2">
        <v>0</v>
      </c>
      <c r="U64" s="2">
        <v>700</v>
      </c>
      <c r="V64" t="s">
        <v>55</v>
      </c>
    </row>
    <row r="65" spans="1:22" x14ac:dyDescent="0.25">
      <c r="A65" t="s">
        <v>8329</v>
      </c>
      <c r="B65" t="s">
        <v>9611</v>
      </c>
      <c r="C65" t="s">
        <v>1</v>
      </c>
      <c r="D65" t="s">
        <v>9053</v>
      </c>
      <c r="E65" t="s">
        <v>9455</v>
      </c>
      <c r="F65" t="s">
        <v>9456</v>
      </c>
      <c r="G65">
        <v>656</v>
      </c>
      <c r="H65">
        <v>656</v>
      </c>
      <c r="I65">
        <v>656</v>
      </c>
      <c r="J65">
        <v>656</v>
      </c>
      <c r="K65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525</v>
      </c>
      <c r="S65" s="2">
        <v>0</v>
      </c>
      <c r="T65" s="2">
        <v>0</v>
      </c>
      <c r="U65" s="2">
        <v>525</v>
      </c>
      <c r="V65" t="s">
        <v>55</v>
      </c>
    </row>
    <row r="66" spans="1:22" x14ac:dyDescent="0.25">
      <c r="A66" t="s">
        <v>8329</v>
      </c>
      <c r="B66" t="s">
        <v>9611</v>
      </c>
      <c r="C66" t="s">
        <v>1</v>
      </c>
      <c r="D66" t="s">
        <v>9053</v>
      </c>
      <c r="E66" t="s">
        <v>9455</v>
      </c>
      <c r="F66" t="s">
        <v>9456</v>
      </c>
      <c r="G66">
        <v>655</v>
      </c>
      <c r="H66">
        <v>655</v>
      </c>
      <c r="I66">
        <v>655</v>
      </c>
      <c r="J66">
        <v>655</v>
      </c>
      <c r="K66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739.8</v>
      </c>
      <c r="S66" s="2">
        <v>0</v>
      </c>
      <c r="T66" s="2">
        <v>0</v>
      </c>
      <c r="U66" s="2">
        <v>739.8</v>
      </c>
      <c r="V66" t="s">
        <v>55</v>
      </c>
    </row>
    <row r="67" spans="1:22" x14ac:dyDescent="0.25">
      <c r="A67" t="s">
        <v>8329</v>
      </c>
      <c r="B67" t="s">
        <v>9611</v>
      </c>
      <c r="C67" t="s">
        <v>1</v>
      </c>
      <c r="D67" t="s">
        <v>9053</v>
      </c>
      <c r="E67" t="s">
        <v>9455</v>
      </c>
      <c r="F67" t="s">
        <v>9456</v>
      </c>
      <c r="G67">
        <v>654</v>
      </c>
      <c r="H67">
        <v>654</v>
      </c>
      <c r="I67">
        <v>654</v>
      </c>
      <c r="J67">
        <v>654</v>
      </c>
      <c r="K67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420</v>
      </c>
      <c r="S67" s="2">
        <v>0</v>
      </c>
      <c r="T67" s="2">
        <v>0</v>
      </c>
      <c r="U67" s="2">
        <v>420</v>
      </c>
      <c r="V67" t="s">
        <v>55</v>
      </c>
    </row>
    <row r="68" spans="1:22" x14ac:dyDescent="0.25">
      <c r="A68" t="s">
        <v>8329</v>
      </c>
      <c r="B68" t="s">
        <v>9611</v>
      </c>
      <c r="C68" t="s">
        <v>1</v>
      </c>
      <c r="D68" t="s">
        <v>9053</v>
      </c>
      <c r="E68" t="s">
        <v>9455</v>
      </c>
      <c r="F68" t="s">
        <v>9456</v>
      </c>
      <c r="G68">
        <v>653</v>
      </c>
      <c r="H68">
        <v>653</v>
      </c>
      <c r="I68">
        <v>653</v>
      </c>
      <c r="J68">
        <v>653</v>
      </c>
      <c r="K68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450</v>
      </c>
      <c r="S68" s="2">
        <v>0</v>
      </c>
      <c r="T68" s="2">
        <v>0</v>
      </c>
      <c r="U68" s="2">
        <v>450</v>
      </c>
      <c r="V68" t="s">
        <v>55</v>
      </c>
    </row>
    <row r="69" spans="1:22" x14ac:dyDescent="0.25">
      <c r="A69" t="s">
        <v>8329</v>
      </c>
      <c r="B69" t="s">
        <v>9611</v>
      </c>
      <c r="C69" t="s">
        <v>1</v>
      </c>
      <c r="D69" t="s">
        <v>9053</v>
      </c>
      <c r="E69" t="s">
        <v>9455</v>
      </c>
      <c r="F69" t="s">
        <v>9456</v>
      </c>
      <c r="G69">
        <v>652</v>
      </c>
      <c r="H69">
        <v>652</v>
      </c>
      <c r="I69">
        <v>652</v>
      </c>
      <c r="J69">
        <v>652</v>
      </c>
      <c r="K69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175</v>
      </c>
      <c r="S69" s="2">
        <v>0</v>
      </c>
      <c r="T69" s="2">
        <v>0</v>
      </c>
      <c r="U69" s="2">
        <v>175</v>
      </c>
      <c r="V69" t="s">
        <v>55</v>
      </c>
    </row>
    <row r="70" spans="1:22" x14ac:dyDescent="0.25">
      <c r="A70" t="s">
        <v>8329</v>
      </c>
      <c r="B70" t="s">
        <v>9611</v>
      </c>
      <c r="C70" t="s">
        <v>1</v>
      </c>
      <c r="D70" t="s">
        <v>9053</v>
      </c>
      <c r="E70" t="s">
        <v>9455</v>
      </c>
      <c r="F70" t="s">
        <v>9456</v>
      </c>
      <c r="G70">
        <v>651</v>
      </c>
      <c r="H70">
        <v>651</v>
      </c>
      <c r="I70">
        <v>651</v>
      </c>
      <c r="J70">
        <v>651</v>
      </c>
      <c r="K70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237.5</v>
      </c>
      <c r="S70" s="2">
        <v>0</v>
      </c>
      <c r="T70" s="2">
        <v>0</v>
      </c>
      <c r="U70" s="2">
        <v>237.5</v>
      </c>
      <c r="V70" t="s">
        <v>55</v>
      </c>
    </row>
    <row r="71" spans="1:22" x14ac:dyDescent="0.25">
      <c r="A71" t="s">
        <v>8329</v>
      </c>
      <c r="B71" t="s">
        <v>9611</v>
      </c>
      <c r="C71" t="s">
        <v>1</v>
      </c>
      <c r="D71" t="s">
        <v>9053</v>
      </c>
      <c r="E71" t="s">
        <v>9455</v>
      </c>
      <c r="F71" t="s">
        <v>9456</v>
      </c>
      <c r="G71">
        <v>650</v>
      </c>
      <c r="H71">
        <v>650</v>
      </c>
      <c r="I71">
        <v>650</v>
      </c>
      <c r="J71">
        <v>650</v>
      </c>
      <c r="K71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938.63</v>
      </c>
      <c r="S71" s="2">
        <v>0</v>
      </c>
      <c r="T71" s="2">
        <v>0</v>
      </c>
      <c r="U71" s="2">
        <v>938.63</v>
      </c>
      <c r="V71" t="s">
        <v>55</v>
      </c>
    </row>
    <row r="72" spans="1:22" x14ac:dyDescent="0.25">
      <c r="A72" t="s">
        <v>8329</v>
      </c>
      <c r="B72" t="s">
        <v>9611</v>
      </c>
      <c r="C72" t="s">
        <v>1</v>
      </c>
      <c r="D72" t="s">
        <v>9053</v>
      </c>
      <c r="E72" t="s">
        <v>9455</v>
      </c>
      <c r="F72" t="s">
        <v>9456</v>
      </c>
      <c r="G72">
        <v>649</v>
      </c>
      <c r="H72">
        <v>649</v>
      </c>
      <c r="I72">
        <v>649</v>
      </c>
      <c r="J72">
        <v>649</v>
      </c>
      <c r="K7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600</v>
      </c>
      <c r="S72" s="2">
        <v>0</v>
      </c>
      <c r="T72" s="2">
        <v>0</v>
      </c>
      <c r="U72" s="2">
        <v>600</v>
      </c>
      <c r="V72" t="s">
        <v>55</v>
      </c>
    </row>
    <row r="73" spans="1:22" x14ac:dyDescent="0.25">
      <c r="A73" t="s">
        <v>8329</v>
      </c>
      <c r="B73" t="s">
        <v>9611</v>
      </c>
      <c r="C73" t="s">
        <v>1</v>
      </c>
      <c r="D73" t="s">
        <v>9053</v>
      </c>
      <c r="E73" t="s">
        <v>9455</v>
      </c>
      <c r="F73" t="s">
        <v>9456</v>
      </c>
      <c r="G73">
        <v>648</v>
      </c>
      <c r="H73">
        <v>648</v>
      </c>
      <c r="I73">
        <v>648</v>
      </c>
      <c r="J73">
        <v>648</v>
      </c>
      <c r="K73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854.57</v>
      </c>
      <c r="S73" s="2">
        <v>0</v>
      </c>
      <c r="T73" s="2">
        <v>0</v>
      </c>
      <c r="U73" s="2">
        <v>854.57</v>
      </c>
      <c r="V73" t="s">
        <v>55</v>
      </c>
    </row>
    <row r="74" spans="1:22" x14ac:dyDescent="0.25">
      <c r="A74" t="s">
        <v>8329</v>
      </c>
      <c r="B74" t="s">
        <v>9611</v>
      </c>
      <c r="C74" t="s">
        <v>1</v>
      </c>
      <c r="D74" t="s">
        <v>9053</v>
      </c>
      <c r="E74" t="s">
        <v>9455</v>
      </c>
      <c r="F74" t="s">
        <v>9456</v>
      </c>
      <c r="G74">
        <v>647</v>
      </c>
      <c r="H74">
        <v>647</v>
      </c>
      <c r="I74">
        <v>647</v>
      </c>
      <c r="J74">
        <v>647</v>
      </c>
      <c r="K74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100</v>
      </c>
      <c r="S74" s="2">
        <v>0</v>
      </c>
      <c r="T74" s="2">
        <v>0</v>
      </c>
      <c r="U74" s="2">
        <v>100</v>
      </c>
      <c r="V74" t="s">
        <v>55</v>
      </c>
    </row>
    <row r="75" spans="1:22" x14ac:dyDescent="0.25">
      <c r="A75" t="s">
        <v>8329</v>
      </c>
      <c r="B75" t="s">
        <v>9610</v>
      </c>
      <c r="C75" t="s">
        <v>1</v>
      </c>
      <c r="D75" t="s">
        <v>9053</v>
      </c>
      <c r="E75" t="s">
        <v>9455</v>
      </c>
      <c r="F75" t="s">
        <v>9456</v>
      </c>
      <c r="G75">
        <v>646</v>
      </c>
      <c r="H75">
        <v>646</v>
      </c>
      <c r="I75">
        <v>646</v>
      </c>
      <c r="J75">
        <v>646</v>
      </c>
      <c r="K75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362.5</v>
      </c>
      <c r="S75" s="2">
        <v>0</v>
      </c>
      <c r="T75" s="2">
        <v>0</v>
      </c>
      <c r="U75" s="2">
        <v>362.5</v>
      </c>
      <c r="V75" t="s">
        <v>55</v>
      </c>
    </row>
    <row r="76" spans="1:22" x14ac:dyDescent="0.25">
      <c r="A76" t="s">
        <v>8329</v>
      </c>
      <c r="B76" t="s">
        <v>9610</v>
      </c>
      <c r="C76" t="s">
        <v>1</v>
      </c>
      <c r="D76" t="s">
        <v>9053</v>
      </c>
      <c r="E76" t="s">
        <v>9455</v>
      </c>
      <c r="F76" t="s">
        <v>9456</v>
      </c>
      <c r="G76">
        <v>645</v>
      </c>
      <c r="H76">
        <v>645</v>
      </c>
      <c r="I76">
        <v>645</v>
      </c>
      <c r="J76">
        <v>645</v>
      </c>
      <c r="K76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800</v>
      </c>
      <c r="S76" s="2">
        <v>0</v>
      </c>
      <c r="T76" s="2">
        <v>0</v>
      </c>
      <c r="U76" s="2">
        <v>800</v>
      </c>
      <c r="V76" t="s">
        <v>55</v>
      </c>
    </row>
    <row r="77" spans="1:22" x14ac:dyDescent="0.25">
      <c r="A77" t="s">
        <v>8329</v>
      </c>
      <c r="B77" t="s">
        <v>9610</v>
      </c>
      <c r="C77" t="s">
        <v>1</v>
      </c>
      <c r="D77" t="s">
        <v>9053</v>
      </c>
      <c r="E77" t="s">
        <v>9455</v>
      </c>
      <c r="F77" t="s">
        <v>9456</v>
      </c>
      <c r="G77">
        <v>644</v>
      </c>
      <c r="H77">
        <v>644</v>
      </c>
      <c r="I77">
        <v>644</v>
      </c>
      <c r="J77">
        <v>644</v>
      </c>
      <c r="K77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t="s">
        <v>55</v>
      </c>
    </row>
    <row r="78" spans="1:22" x14ac:dyDescent="0.25">
      <c r="A78" t="s">
        <v>8329</v>
      </c>
      <c r="B78" t="s">
        <v>9609</v>
      </c>
      <c r="C78" t="s">
        <v>1</v>
      </c>
      <c r="D78" t="s">
        <v>9053</v>
      </c>
      <c r="E78" t="s">
        <v>9455</v>
      </c>
      <c r="F78" t="s">
        <v>9456</v>
      </c>
      <c r="G78">
        <v>643</v>
      </c>
      <c r="H78">
        <v>643</v>
      </c>
      <c r="I78">
        <v>643</v>
      </c>
      <c r="J78">
        <v>643</v>
      </c>
      <c r="K78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254.57</v>
      </c>
      <c r="S78" s="2">
        <v>0</v>
      </c>
      <c r="T78" s="2">
        <v>0</v>
      </c>
      <c r="U78" s="2">
        <v>254.57</v>
      </c>
      <c r="V78" t="s">
        <v>55</v>
      </c>
    </row>
    <row r="79" spans="1:22" x14ac:dyDescent="0.25">
      <c r="A79" t="s">
        <v>8329</v>
      </c>
      <c r="B79" t="s">
        <v>9609</v>
      </c>
      <c r="C79" t="s">
        <v>1</v>
      </c>
      <c r="D79" t="s">
        <v>9053</v>
      </c>
      <c r="E79" t="s">
        <v>9455</v>
      </c>
      <c r="F79" t="s">
        <v>9456</v>
      </c>
      <c r="G79">
        <v>642</v>
      </c>
      <c r="H79">
        <v>642</v>
      </c>
      <c r="I79">
        <v>642</v>
      </c>
      <c r="J79">
        <v>642</v>
      </c>
      <c r="K79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605</v>
      </c>
      <c r="S79" s="2">
        <v>0</v>
      </c>
      <c r="T79" s="2">
        <v>0</v>
      </c>
      <c r="U79" s="2">
        <v>605</v>
      </c>
      <c r="V79" t="s">
        <v>55</v>
      </c>
    </row>
    <row r="80" spans="1:22" x14ac:dyDescent="0.25">
      <c r="A80" t="s">
        <v>8329</v>
      </c>
      <c r="B80" t="s">
        <v>9609</v>
      </c>
      <c r="C80" t="s">
        <v>1</v>
      </c>
      <c r="D80" t="s">
        <v>9053</v>
      </c>
      <c r="E80" t="s">
        <v>9455</v>
      </c>
      <c r="F80" t="s">
        <v>9456</v>
      </c>
      <c r="G80">
        <v>641</v>
      </c>
      <c r="H80">
        <v>641</v>
      </c>
      <c r="I80">
        <v>641</v>
      </c>
      <c r="J80">
        <v>641</v>
      </c>
      <c r="K80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500</v>
      </c>
      <c r="S80" s="2">
        <v>0</v>
      </c>
      <c r="T80" s="2">
        <v>0</v>
      </c>
      <c r="U80" s="2">
        <v>500</v>
      </c>
      <c r="V80" t="s">
        <v>55</v>
      </c>
    </row>
    <row r="81" spans="1:22" x14ac:dyDescent="0.25">
      <c r="A81" t="s">
        <v>8329</v>
      </c>
      <c r="B81" t="s">
        <v>9609</v>
      </c>
      <c r="C81" t="s">
        <v>1</v>
      </c>
      <c r="D81" t="s">
        <v>9053</v>
      </c>
      <c r="E81" t="s">
        <v>9455</v>
      </c>
      <c r="F81" t="s">
        <v>9456</v>
      </c>
      <c r="G81">
        <v>640</v>
      </c>
      <c r="H81">
        <v>640</v>
      </c>
      <c r="I81">
        <v>640</v>
      </c>
      <c r="J81">
        <v>640</v>
      </c>
      <c r="K81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700</v>
      </c>
      <c r="S81" s="2">
        <v>0</v>
      </c>
      <c r="T81" s="2">
        <v>0</v>
      </c>
      <c r="U81" s="2">
        <v>700</v>
      </c>
      <c r="V81" t="s">
        <v>55</v>
      </c>
    </row>
    <row r="82" spans="1:22" x14ac:dyDescent="0.25">
      <c r="A82" t="s">
        <v>8329</v>
      </c>
      <c r="B82" t="s">
        <v>9609</v>
      </c>
      <c r="C82" t="s">
        <v>1</v>
      </c>
      <c r="D82" t="s">
        <v>9053</v>
      </c>
      <c r="E82" t="s">
        <v>9455</v>
      </c>
      <c r="F82" t="s">
        <v>9456</v>
      </c>
      <c r="G82">
        <v>639</v>
      </c>
      <c r="H82">
        <v>639</v>
      </c>
      <c r="I82">
        <v>639</v>
      </c>
      <c r="J82">
        <v>639</v>
      </c>
      <c r="K8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150</v>
      </c>
      <c r="S82" s="2">
        <v>0</v>
      </c>
      <c r="T82" s="2">
        <v>0</v>
      </c>
      <c r="U82" s="2">
        <v>150</v>
      </c>
      <c r="V82" t="s">
        <v>55</v>
      </c>
    </row>
    <row r="83" spans="1:22" x14ac:dyDescent="0.25">
      <c r="A83" t="s">
        <v>8329</v>
      </c>
      <c r="B83" t="s">
        <v>9609</v>
      </c>
      <c r="C83" t="s">
        <v>1</v>
      </c>
      <c r="D83" t="s">
        <v>9053</v>
      </c>
      <c r="E83" t="s">
        <v>9455</v>
      </c>
      <c r="F83" t="s">
        <v>9456</v>
      </c>
      <c r="G83">
        <v>638</v>
      </c>
      <c r="H83">
        <v>638</v>
      </c>
      <c r="I83">
        <v>638</v>
      </c>
      <c r="J83">
        <v>638</v>
      </c>
      <c r="K83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t="s">
        <v>55</v>
      </c>
    </row>
    <row r="84" spans="1:22" x14ac:dyDescent="0.25">
      <c r="A84" t="s">
        <v>8329</v>
      </c>
      <c r="B84" s="125" t="s">
        <v>9608</v>
      </c>
      <c r="C84" t="s">
        <v>1</v>
      </c>
      <c r="D84" t="s">
        <v>9053</v>
      </c>
      <c r="E84" t="s">
        <v>9455</v>
      </c>
      <c r="F84" t="s">
        <v>9456</v>
      </c>
      <c r="G84">
        <v>637</v>
      </c>
      <c r="H84">
        <v>637</v>
      </c>
      <c r="I84">
        <v>637</v>
      </c>
      <c r="J84">
        <v>637</v>
      </c>
      <c r="K84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400</v>
      </c>
      <c r="S84" s="2">
        <v>0</v>
      </c>
      <c r="T84" s="2">
        <v>0</v>
      </c>
      <c r="U84" s="2">
        <v>400</v>
      </c>
      <c r="V84" t="s">
        <v>55</v>
      </c>
    </row>
    <row r="85" spans="1:22" x14ac:dyDescent="0.25">
      <c r="A85" t="s">
        <v>8329</v>
      </c>
      <c r="B85" s="125" t="s">
        <v>9608</v>
      </c>
      <c r="C85" t="s">
        <v>1</v>
      </c>
      <c r="D85" t="s">
        <v>9053</v>
      </c>
      <c r="E85" t="s">
        <v>9455</v>
      </c>
      <c r="F85" t="s">
        <v>9456</v>
      </c>
      <c r="G85">
        <v>636</v>
      </c>
      <c r="H85">
        <v>636</v>
      </c>
      <c r="I85">
        <v>636</v>
      </c>
      <c r="J85">
        <v>636</v>
      </c>
      <c r="K85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1028.55</v>
      </c>
      <c r="S85" s="2">
        <v>0</v>
      </c>
      <c r="T85" s="2">
        <v>0</v>
      </c>
      <c r="U85" s="2">
        <v>1028.55</v>
      </c>
      <c r="V85" t="s">
        <v>55</v>
      </c>
    </row>
    <row r="86" spans="1:22" x14ac:dyDescent="0.25">
      <c r="A86" t="s">
        <v>8329</v>
      </c>
      <c r="B86" t="s">
        <v>9608</v>
      </c>
      <c r="C86" t="s">
        <v>1</v>
      </c>
      <c r="D86" t="s">
        <v>9053</v>
      </c>
      <c r="E86" t="s">
        <v>9455</v>
      </c>
      <c r="F86" t="s">
        <v>9456</v>
      </c>
      <c r="G86">
        <v>635</v>
      </c>
      <c r="H86">
        <v>635</v>
      </c>
      <c r="I86">
        <v>635</v>
      </c>
      <c r="J86">
        <v>635</v>
      </c>
      <c r="K86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350</v>
      </c>
      <c r="S86" s="2">
        <v>0</v>
      </c>
      <c r="T86" s="2">
        <v>0</v>
      </c>
      <c r="U86" s="2">
        <v>350</v>
      </c>
      <c r="V86" t="s">
        <v>55</v>
      </c>
    </row>
    <row r="87" spans="1:22" x14ac:dyDescent="0.25">
      <c r="A87" t="s">
        <v>8329</v>
      </c>
      <c r="B87" t="s">
        <v>9608</v>
      </c>
      <c r="C87" t="s">
        <v>1</v>
      </c>
      <c r="D87" t="s">
        <v>9053</v>
      </c>
      <c r="E87" t="s">
        <v>9455</v>
      </c>
      <c r="F87" t="s">
        <v>9456</v>
      </c>
      <c r="G87">
        <v>634</v>
      </c>
      <c r="H87">
        <v>634</v>
      </c>
      <c r="I87">
        <v>634</v>
      </c>
      <c r="J87">
        <v>634</v>
      </c>
      <c r="K87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t="s">
        <v>55</v>
      </c>
    </row>
    <row r="88" spans="1:22" x14ac:dyDescent="0.25">
      <c r="A88" t="s">
        <v>8329</v>
      </c>
      <c r="B88" t="s">
        <v>9608</v>
      </c>
      <c r="C88" t="s">
        <v>1</v>
      </c>
      <c r="D88" t="s">
        <v>9053</v>
      </c>
      <c r="E88" t="s">
        <v>9455</v>
      </c>
      <c r="F88" t="s">
        <v>9456</v>
      </c>
      <c r="G88">
        <v>633</v>
      </c>
      <c r="H88">
        <v>633</v>
      </c>
      <c r="I88">
        <v>633</v>
      </c>
      <c r="J88">
        <v>633</v>
      </c>
      <c r="K88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275</v>
      </c>
      <c r="S88" s="2">
        <v>0</v>
      </c>
      <c r="T88" s="2">
        <v>0</v>
      </c>
      <c r="U88" s="2">
        <v>275</v>
      </c>
      <c r="V88" t="s">
        <v>55</v>
      </c>
    </row>
    <row r="89" spans="1:22" x14ac:dyDescent="0.25">
      <c r="A89" t="s">
        <v>8329</v>
      </c>
      <c r="B89" t="s">
        <v>9608</v>
      </c>
      <c r="C89" t="s">
        <v>1</v>
      </c>
      <c r="D89" t="s">
        <v>9053</v>
      </c>
      <c r="E89" t="s">
        <v>9455</v>
      </c>
      <c r="F89" t="s">
        <v>9456</v>
      </c>
      <c r="G89">
        <v>632</v>
      </c>
      <c r="H89">
        <v>632</v>
      </c>
      <c r="I89">
        <v>632</v>
      </c>
      <c r="J89">
        <v>632</v>
      </c>
      <c r="K89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375</v>
      </c>
      <c r="S89" s="2">
        <v>0</v>
      </c>
      <c r="T89" s="2">
        <v>0</v>
      </c>
      <c r="U89" s="2">
        <v>375</v>
      </c>
      <c r="V89" t="s">
        <v>55</v>
      </c>
    </row>
    <row r="90" spans="1:22" x14ac:dyDescent="0.25">
      <c r="A90" t="s">
        <v>8329</v>
      </c>
      <c r="B90" t="s">
        <v>9608</v>
      </c>
      <c r="C90" t="s">
        <v>1</v>
      </c>
      <c r="D90" t="s">
        <v>9053</v>
      </c>
      <c r="E90" t="s">
        <v>9455</v>
      </c>
      <c r="F90" t="s">
        <v>9456</v>
      </c>
      <c r="G90">
        <v>631</v>
      </c>
      <c r="H90">
        <v>631</v>
      </c>
      <c r="I90">
        <v>631</v>
      </c>
      <c r="J90">
        <v>631</v>
      </c>
      <c r="K90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254.57</v>
      </c>
      <c r="S90" s="2">
        <v>0</v>
      </c>
      <c r="T90" s="2">
        <v>0</v>
      </c>
      <c r="U90" s="2">
        <v>254.57</v>
      </c>
      <c r="V90" t="s">
        <v>55</v>
      </c>
    </row>
    <row r="91" spans="1:22" x14ac:dyDescent="0.25">
      <c r="A91" t="s">
        <v>8329</v>
      </c>
      <c r="B91" t="s">
        <v>9608</v>
      </c>
      <c r="C91" t="s">
        <v>1</v>
      </c>
      <c r="D91" t="s">
        <v>9053</v>
      </c>
      <c r="E91" t="s">
        <v>9455</v>
      </c>
      <c r="F91" t="s">
        <v>9456</v>
      </c>
      <c r="G91">
        <v>630</v>
      </c>
      <c r="H91">
        <v>630</v>
      </c>
      <c r="I91">
        <v>630</v>
      </c>
      <c r="J91">
        <v>630</v>
      </c>
      <c r="K91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125</v>
      </c>
      <c r="S91" s="2">
        <v>0</v>
      </c>
      <c r="T91" s="2">
        <v>0</v>
      </c>
      <c r="U91" s="2">
        <v>125</v>
      </c>
      <c r="V91" t="s">
        <v>55</v>
      </c>
    </row>
    <row r="92" spans="1:22" x14ac:dyDescent="0.25">
      <c r="A92" t="s">
        <v>8329</v>
      </c>
      <c r="B92" t="s">
        <v>9608</v>
      </c>
      <c r="C92" t="s">
        <v>1</v>
      </c>
      <c r="D92" t="s">
        <v>9053</v>
      </c>
      <c r="E92" t="s">
        <v>9455</v>
      </c>
      <c r="F92" t="s">
        <v>9456</v>
      </c>
      <c r="G92">
        <v>629</v>
      </c>
      <c r="H92">
        <v>629</v>
      </c>
      <c r="I92">
        <v>629</v>
      </c>
      <c r="J92">
        <v>629</v>
      </c>
      <c r="K9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550</v>
      </c>
      <c r="S92" s="2">
        <v>0</v>
      </c>
      <c r="T92" s="2">
        <v>0</v>
      </c>
      <c r="U92" s="2">
        <v>550</v>
      </c>
      <c r="V92" t="s">
        <v>55</v>
      </c>
    </row>
    <row r="93" spans="1:22" x14ac:dyDescent="0.25">
      <c r="A93" t="s">
        <v>8329</v>
      </c>
      <c r="B93" t="s">
        <v>9608</v>
      </c>
      <c r="C93" t="s">
        <v>1</v>
      </c>
      <c r="D93" t="s">
        <v>9053</v>
      </c>
      <c r="E93" t="s">
        <v>9455</v>
      </c>
      <c r="F93" t="s">
        <v>9456</v>
      </c>
      <c r="G93">
        <v>628</v>
      </c>
      <c r="H93">
        <v>628</v>
      </c>
      <c r="I93">
        <v>628</v>
      </c>
      <c r="J93">
        <v>628</v>
      </c>
      <c r="K93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375</v>
      </c>
      <c r="S93" s="2">
        <v>0</v>
      </c>
      <c r="T93" s="2">
        <v>0</v>
      </c>
      <c r="U93" s="2">
        <v>375</v>
      </c>
      <c r="V93" t="s">
        <v>55</v>
      </c>
    </row>
    <row r="94" spans="1:22" x14ac:dyDescent="0.25">
      <c r="A94" t="s">
        <v>8329</v>
      </c>
      <c r="B94" t="s">
        <v>9608</v>
      </c>
      <c r="C94" t="s">
        <v>1</v>
      </c>
      <c r="D94" t="s">
        <v>9053</v>
      </c>
      <c r="E94" t="s">
        <v>9455</v>
      </c>
      <c r="F94" t="s">
        <v>9456</v>
      </c>
      <c r="G94">
        <v>627</v>
      </c>
      <c r="H94">
        <v>627</v>
      </c>
      <c r="I94">
        <v>627</v>
      </c>
      <c r="J94">
        <v>627</v>
      </c>
      <c r="K94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250</v>
      </c>
      <c r="S94" s="2">
        <v>0</v>
      </c>
      <c r="T94" s="2">
        <v>0</v>
      </c>
      <c r="U94" s="2">
        <v>250</v>
      </c>
      <c r="V94" t="s">
        <v>55</v>
      </c>
    </row>
    <row r="95" spans="1:22" x14ac:dyDescent="0.25">
      <c r="A95" t="s">
        <v>8329</v>
      </c>
      <c r="B95" t="s">
        <v>9608</v>
      </c>
      <c r="C95" t="s">
        <v>1</v>
      </c>
      <c r="D95" t="s">
        <v>9053</v>
      </c>
      <c r="E95" t="s">
        <v>9455</v>
      </c>
      <c r="F95" t="s">
        <v>9456</v>
      </c>
      <c r="G95">
        <v>626</v>
      </c>
      <c r="H95">
        <v>626</v>
      </c>
      <c r="I95">
        <v>626</v>
      </c>
      <c r="J95">
        <v>626</v>
      </c>
      <c r="K95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714.43</v>
      </c>
      <c r="S95" s="2">
        <v>0</v>
      </c>
      <c r="T95" s="2">
        <v>0</v>
      </c>
      <c r="U95" s="2">
        <v>714.43</v>
      </c>
      <c r="V95" t="s">
        <v>55</v>
      </c>
    </row>
    <row r="96" spans="1:22" x14ac:dyDescent="0.25">
      <c r="A96" t="s">
        <v>8329</v>
      </c>
      <c r="B96" t="s">
        <v>9608</v>
      </c>
      <c r="C96" t="s">
        <v>1</v>
      </c>
      <c r="D96" t="s">
        <v>9053</v>
      </c>
      <c r="E96" t="s">
        <v>9455</v>
      </c>
      <c r="F96" t="s">
        <v>9456</v>
      </c>
      <c r="G96">
        <v>625</v>
      </c>
      <c r="H96">
        <v>625</v>
      </c>
      <c r="I96">
        <v>625</v>
      </c>
      <c r="J96">
        <v>625</v>
      </c>
      <c r="K96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t="s">
        <v>55</v>
      </c>
    </row>
    <row r="97" spans="1:22" x14ac:dyDescent="0.25">
      <c r="A97" t="s">
        <v>8329</v>
      </c>
      <c r="B97" t="s">
        <v>9606</v>
      </c>
      <c r="C97" t="s">
        <v>1</v>
      </c>
      <c r="D97" t="s">
        <v>9053</v>
      </c>
      <c r="E97" t="s">
        <v>9455</v>
      </c>
      <c r="F97" t="s">
        <v>9456</v>
      </c>
      <c r="G97">
        <v>624</v>
      </c>
      <c r="H97">
        <v>624</v>
      </c>
      <c r="I97">
        <v>624</v>
      </c>
      <c r="J97">
        <v>624</v>
      </c>
      <c r="K97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400</v>
      </c>
      <c r="S97" s="2">
        <v>0</v>
      </c>
      <c r="T97" s="2">
        <v>0</v>
      </c>
      <c r="U97" s="2">
        <v>400</v>
      </c>
      <c r="V97" t="s">
        <v>55</v>
      </c>
    </row>
    <row r="98" spans="1:22" x14ac:dyDescent="0.25">
      <c r="A98" t="s">
        <v>8329</v>
      </c>
      <c r="B98" t="s">
        <v>9606</v>
      </c>
      <c r="C98" t="s">
        <v>1</v>
      </c>
      <c r="D98" t="s">
        <v>9053</v>
      </c>
      <c r="E98" t="s">
        <v>9455</v>
      </c>
      <c r="F98" t="s">
        <v>9456</v>
      </c>
      <c r="G98">
        <v>623</v>
      </c>
      <c r="H98">
        <v>623</v>
      </c>
      <c r="I98">
        <v>623</v>
      </c>
      <c r="J98">
        <v>623</v>
      </c>
      <c r="K98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891.71</v>
      </c>
      <c r="S98" s="2">
        <v>0</v>
      </c>
      <c r="T98" s="2">
        <v>0</v>
      </c>
      <c r="U98" s="2">
        <v>891.71</v>
      </c>
      <c r="V98" t="s">
        <v>55</v>
      </c>
    </row>
    <row r="99" spans="1:22" x14ac:dyDescent="0.25">
      <c r="A99" t="s">
        <v>8329</v>
      </c>
      <c r="B99" t="s">
        <v>9606</v>
      </c>
      <c r="C99" t="s">
        <v>1</v>
      </c>
      <c r="D99" t="s">
        <v>9053</v>
      </c>
      <c r="E99" t="s">
        <v>9455</v>
      </c>
      <c r="F99" t="s">
        <v>9456</v>
      </c>
      <c r="G99">
        <v>622</v>
      </c>
      <c r="H99">
        <v>622</v>
      </c>
      <c r="I99">
        <v>622</v>
      </c>
      <c r="J99">
        <v>622</v>
      </c>
      <c r="K99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225</v>
      </c>
      <c r="S99" s="2">
        <v>0</v>
      </c>
      <c r="T99" s="2">
        <v>0</v>
      </c>
      <c r="U99" s="2">
        <v>225</v>
      </c>
      <c r="V99" t="s">
        <v>55</v>
      </c>
    </row>
    <row r="100" spans="1:22" x14ac:dyDescent="0.25">
      <c r="A100" t="s">
        <v>8329</v>
      </c>
      <c r="B100" t="s">
        <v>9606</v>
      </c>
      <c r="C100" t="s">
        <v>1</v>
      </c>
      <c r="D100" t="s">
        <v>9053</v>
      </c>
      <c r="E100" t="s">
        <v>9455</v>
      </c>
      <c r="F100" t="s">
        <v>9456</v>
      </c>
      <c r="G100">
        <v>621</v>
      </c>
      <c r="H100">
        <v>621</v>
      </c>
      <c r="I100">
        <v>621</v>
      </c>
      <c r="J100">
        <v>621</v>
      </c>
      <c r="K100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387</v>
      </c>
      <c r="S100" s="2">
        <v>0</v>
      </c>
      <c r="T100" s="2">
        <v>0</v>
      </c>
      <c r="U100" s="2">
        <v>387</v>
      </c>
      <c r="V100" t="s">
        <v>55</v>
      </c>
    </row>
    <row r="101" spans="1:22" x14ac:dyDescent="0.25">
      <c r="A101" t="s">
        <v>8329</v>
      </c>
      <c r="B101" t="s">
        <v>9607</v>
      </c>
      <c r="C101" t="s">
        <v>1</v>
      </c>
      <c r="D101" t="s">
        <v>9053</v>
      </c>
      <c r="E101" t="s">
        <v>9455</v>
      </c>
      <c r="F101" t="s">
        <v>9456</v>
      </c>
      <c r="G101">
        <v>620</v>
      </c>
      <c r="H101">
        <v>620</v>
      </c>
      <c r="I101">
        <v>620</v>
      </c>
      <c r="J101">
        <v>620</v>
      </c>
      <c r="K101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237.5</v>
      </c>
      <c r="S101" s="2">
        <v>0</v>
      </c>
      <c r="T101" s="2">
        <v>0</v>
      </c>
      <c r="U101" s="2">
        <v>237.5</v>
      </c>
      <c r="V101" t="s">
        <v>55</v>
      </c>
    </row>
    <row r="102" spans="1:22" x14ac:dyDescent="0.25">
      <c r="A102" t="s">
        <v>8329</v>
      </c>
      <c r="B102" t="s">
        <v>9607</v>
      </c>
      <c r="C102" t="s">
        <v>1</v>
      </c>
      <c r="D102" t="s">
        <v>9053</v>
      </c>
      <c r="E102" t="s">
        <v>9455</v>
      </c>
      <c r="F102" t="s">
        <v>9456</v>
      </c>
      <c r="G102">
        <v>619</v>
      </c>
      <c r="H102">
        <v>619</v>
      </c>
      <c r="I102">
        <v>619</v>
      </c>
      <c r="J102">
        <v>619</v>
      </c>
      <c r="K10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527.5</v>
      </c>
      <c r="S102" s="2">
        <v>0</v>
      </c>
      <c r="T102" s="2">
        <v>0</v>
      </c>
      <c r="U102" s="2">
        <v>527.5</v>
      </c>
      <c r="V102" t="s">
        <v>55</v>
      </c>
    </row>
    <row r="103" spans="1:22" x14ac:dyDescent="0.25">
      <c r="A103" t="s">
        <v>8329</v>
      </c>
      <c r="B103" t="s">
        <v>9607</v>
      </c>
      <c r="C103" t="s">
        <v>1</v>
      </c>
      <c r="D103" t="s">
        <v>9053</v>
      </c>
      <c r="E103" t="s">
        <v>9455</v>
      </c>
      <c r="F103" t="s">
        <v>9456</v>
      </c>
      <c r="G103">
        <v>618</v>
      </c>
      <c r="H103">
        <v>618</v>
      </c>
      <c r="I103">
        <v>618</v>
      </c>
      <c r="J103">
        <v>618</v>
      </c>
      <c r="K103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1514.29</v>
      </c>
      <c r="S103" s="2">
        <v>0</v>
      </c>
      <c r="T103" s="2">
        <v>0</v>
      </c>
      <c r="U103" s="2">
        <v>1514.29</v>
      </c>
      <c r="V103" t="s">
        <v>55</v>
      </c>
    </row>
    <row r="104" spans="1:22" x14ac:dyDescent="0.25">
      <c r="A104" t="s">
        <v>8329</v>
      </c>
      <c r="B104" t="s">
        <v>9607</v>
      </c>
      <c r="C104" t="s">
        <v>1</v>
      </c>
      <c r="D104" t="s">
        <v>9053</v>
      </c>
      <c r="E104" t="s">
        <v>9455</v>
      </c>
      <c r="F104" t="s">
        <v>9456</v>
      </c>
      <c r="G104">
        <v>617</v>
      </c>
      <c r="H104">
        <v>617</v>
      </c>
      <c r="I104">
        <v>617</v>
      </c>
      <c r="J104">
        <v>617</v>
      </c>
      <c r="K104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55</v>
      </c>
      <c r="S104" s="2">
        <v>0</v>
      </c>
      <c r="T104" s="2">
        <v>0</v>
      </c>
      <c r="U104" s="2">
        <v>55</v>
      </c>
      <c r="V104" t="s">
        <v>55</v>
      </c>
    </row>
    <row r="105" spans="1:22" x14ac:dyDescent="0.25">
      <c r="A105" t="s">
        <v>8329</v>
      </c>
      <c r="B105" t="s">
        <v>9607</v>
      </c>
      <c r="C105" t="s">
        <v>1</v>
      </c>
      <c r="D105" t="s">
        <v>9053</v>
      </c>
      <c r="E105" t="s">
        <v>9455</v>
      </c>
      <c r="F105" t="s">
        <v>9456</v>
      </c>
      <c r="G105">
        <v>616</v>
      </c>
      <c r="H105">
        <v>616</v>
      </c>
      <c r="I105">
        <v>616</v>
      </c>
      <c r="J105">
        <v>616</v>
      </c>
      <c r="K105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100</v>
      </c>
      <c r="S105" s="2">
        <v>0</v>
      </c>
      <c r="T105" s="2">
        <v>0</v>
      </c>
      <c r="U105" s="2">
        <v>100</v>
      </c>
      <c r="V105" t="s">
        <v>55</v>
      </c>
    </row>
    <row r="106" spans="1:22" x14ac:dyDescent="0.25">
      <c r="A106" t="s">
        <v>8329</v>
      </c>
      <c r="B106" t="s">
        <v>9607</v>
      </c>
      <c r="C106" t="s">
        <v>1</v>
      </c>
      <c r="D106" t="s">
        <v>9053</v>
      </c>
      <c r="E106" t="s">
        <v>9455</v>
      </c>
      <c r="F106" t="s">
        <v>9456</v>
      </c>
      <c r="G106">
        <v>615</v>
      </c>
      <c r="H106">
        <v>615</v>
      </c>
      <c r="I106">
        <v>615</v>
      </c>
      <c r="J106">
        <v>615</v>
      </c>
      <c r="K106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472.5</v>
      </c>
      <c r="S106" s="2">
        <v>0</v>
      </c>
      <c r="T106" s="2">
        <v>0</v>
      </c>
      <c r="U106" s="2">
        <v>472.5</v>
      </c>
      <c r="V106" t="s">
        <v>55</v>
      </c>
    </row>
    <row r="107" spans="1:22" x14ac:dyDescent="0.25">
      <c r="A107" t="s">
        <v>8329</v>
      </c>
      <c r="B107" t="s">
        <v>9607</v>
      </c>
      <c r="C107" t="s">
        <v>1</v>
      </c>
      <c r="D107" t="s">
        <v>9053</v>
      </c>
      <c r="E107" t="s">
        <v>9455</v>
      </c>
      <c r="F107" t="s">
        <v>9456</v>
      </c>
      <c r="G107">
        <v>614</v>
      </c>
      <c r="H107">
        <v>614</v>
      </c>
      <c r="I107">
        <v>614</v>
      </c>
      <c r="J107">
        <v>614</v>
      </c>
      <c r="K107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t="s">
        <v>55</v>
      </c>
    </row>
    <row r="108" spans="1:22" x14ac:dyDescent="0.25">
      <c r="A108" t="s">
        <v>8329</v>
      </c>
      <c r="B108" t="s">
        <v>9607</v>
      </c>
      <c r="C108" t="s">
        <v>1</v>
      </c>
      <c r="D108" t="s">
        <v>9053</v>
      </c>
      <c r="E108" t="s">
        <v>9455</v>
      </c>
      <c r="F108" t="s">
        <v>9456</v>
      </c>
      <c r="G108">
        <v>613</v>
      </c>
      <c r="H108">
        <v>613</v>
      </c>
      <c r="I108">
        <v>613</v>
      </c>
      <c r="J108">
        <v>613</v>
      </c>
      <c r="K108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t="s">
        <v>55</v>
      </c>
    </row>
    <row r="109" spans="1:22" ht="15.75" thickBot="1" x14ac:dyDescent="0.3">
      <c r="A109" t="s">
        <v>8329</v>
      </c>
      <c r="B109" s="125" t="s">
        <v>9605</v>
      </c>
      <c r="C109" t="s">
        <v>1</v>
      </c>
      <c r="D109" s="21" t="s">
        <v>7706</v>
      </c>
      <c r="E109" t="s">
        <v>9454</v>
      </c>
      <c r="F109" t="s">
        <v>9604</v>
      </c>
      <c r="G109">
        <v>3</v>
      </c>
      <c r="H109">
        <v>3</v>
      </c>
      <c r="I109">
        <v>3</v>
      </c>
      <c r="J109">
        <v>3</v>
      </c>
      <c r="K109">
        <v>0</v>
      </c>
      <c r="L109" s="2">
        <v>0</v>
      </c>
      <c r="M109" s="2">
        <v>0</v>
      </c>
      <c r="N109" s="2">
        <v>0</v>
      </c>
      <c r="O109" s="2">
        <v>960.5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960.5</v>
      </c>
      <c r="V109" t="s">
        <v>55</v>
      </c>
    </row>
    <row r="110" spans="1:22" ht="15.75" hidden="1" thickBot="1" x14ac:dyDescent="0.3">
      <c r="A110" t="s">
        <v>8328</v>
      </c>
      <c r="B110" t="s">
        <v>9603</v>
      </c>
      <c r="C110" t="s">
        <v>1</v>
      </c>
      <c r="D110" t="s">
        <v>9053</v>
      </c>
      <c r="E110" t="s">
        <v>9051</v>
      </c>
      <c r="F110" t="s">
        <v>9052</v>
      </c>
      <c r="G110">
        <v>612</v>
      </c>
      <c r="H110">
        <v>612</v>
      </c>
      <c r="I110">
        <v>612</v>
      </c>
      <c r="J110">
        <v>612</v>
      </c>
      <c r="K110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100</v>
      </c>
      <c r="S110" s="2">
        <v>0</v>
      </c>
      <c r="T110" s="2">
        <v>0</v>
      </c>
      <c r="U110" s="2">
        <v>100</v>
      </c>
      <c r="V110" t="s">
        <v>55</v>
      </c>
    </row>
    <row r="111" spans="1:22" ht="15.75" hidden="1" thickBot="1" x14ac:dyDescent="0.3">
      <c r="A111" t="s">
        <v>8328</v>
      </c>
      <c r="B111" t="s">
        <v>9602</v>
      </c>
      <c r="C111" t="s">
        <v>1</v>
      </c>
      <c r="D111" t="s">
        <v>9053</v>
      </c>
      <c r="E111" t="s">
        <v>9051</v>
      </c>
      <c r="F111" t="s">
        <v>9052</v>
      </c>
      <c r="G111">
        <v>611</v>
      </c>
      <c r="H111">
        <v>611</v>
      </c>
      <c r="I111">
        <v>611</v>
      </c>
      <c r="J111">
        <v>611</v>
      </c>
      <c r="K111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800</v>
      </c>
      <c r="S111" s="2">
        <v>0</v>
      </c>
      <c r="T111" s="2">
        <v>0</v>
      </c>
      <c r="U111" s="2">
        <v>800</v>
      </c>
      <c r="V111" t="s">
        <v>55</v>
      </c>
    </row>
    <row r="112" spans="1:22" ht="15.75" hidden="1" thickBot="1" x14ac:dyDescent="0.3">
      <c r="A112" t="s">
        <v>8328</v>
      </c>
      <c r="B112" t="s">
        <v>9602</v>
      </c>
      <c r="C112" t="s">
        <v>1</v>
      </c>
      <c r="D112" t="s">
        <v>9053</v>
      </c>
      <c r="E112" t="s">
        <v>9051</v>
      </c>
      <c r="F112" t="s">
        <v>9052</v>
      </c>
      <c r="G112">
        <v>610</v>
      </c>
      <c r="H112">
        <v>610</v>
      </c>
      <c r="I112">
        <v>610</v>
      </c>
      <c r="J112">
        <v>610</v>
      </c>
      <c r="K11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525</v>
      </c>
      <c r="S112" s="2">
        <v>0</v>
      </c>
      <c r="T112" s="2">
        <v>0</v>
      </c>
      <c r="U112" s="2">
        <v>525</v>
      </c>
      <c r="V112" t="s">
        <v>55</v>
      </c>
    </row>
    <row r="113" spans="1:22" ht="15.75" hidden="1" thickBot="1" x14ac:dyDescent="0.3">
      <c r="A113" t="s">
        <v>8328</v>
      </c>
      <c r="B113" t="s">
        <v>9602</v>
      </c>
      <c r="C113" t="s">
        <v>1</v>
      </c>
      <c r="D113" t="s">
        <v>9053</v>
      </c>
      <c r="E113" t="s">
        <v>9051</v>
      </c>
      <c r="F113" t="s">
        <v>9052</v>
      </c>
      <c r="G113">
        <v>609</v>
      </c>
      <c r="H113">
        <v>609</v>
      </c>
      <c r="I113">
        <v>609</v>
      </c>
      <c r="J113">
        <v>609</v>
      </c>
      <c r="K113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275</v>
      </c>
      <c r="S113" s="2">
        <v>0</v>
      </c>
      <c r="T113" s="2">
        <v>0</v>
      </c>
      <c r="U113" s="2">
        <v>275</v>
      </c>
      <c r="V113" t="s">
        <v>55</v>
      </c>
    </row>
    <row r="114" spans="1:22" ht="15.75" hidden="1" thickBot="1" x14ac:dyDescent="0.3">
      <c r="A114" t="s">
        <v>8328</v>
      </c>
      <c r="B114" t="s">
        <v>9602</v>
      </c>
      <c r="C114" t="s">
        <v>1</v>
      </c>
      <c r="D114" t="s">
        <v>9053</v>
      </c>
      <c r="E114" t="s">
        <v>9051</v>
      </c>
      <c r="F114" t="s">
        <v>9052</v>
      </c>
      <c r="G114">
        <v>608</v>
      </c>
      <c r="H114">
        <v>608</v>
      </c>
      <c r="I114">
        <v>608</v>
      </c>
      <c r="J114">
        <v>608</v>
      </c>
      <c r="K114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200</v>
      </c>
      <c r="S114" s="2">
        <v>0</v>
      </c>
      <c r="T114" s="2">
        <v>0</v>
      </c>
      <c r="U114" s="2">
        <v>200</v>
      </c>
      <c r="V114" t="s">
        <v>55</v>
      </c>
    </row>
    <row r="115" spans="1:22" ht="15.75" hidden="1" thickBot="1" x14ac:dyDescent="0.3">
      <c r="A115" t="s">
        <v>8328</v>
      </c>
      <c r="B115" t="s">
        <v>9602</v>
      </c>
      <c r="C115" t="s">
        <v>1</v>
      </c>
      <c r="D115" t="s">
        <v>9053</v>
      </c>
      <c r="E115" t="s">
        <v>9051</v>
      </c>
      <c r="F115" t="s">
        <v>9052</v>
      </c>
      <c r="G115">
        <v>607</v>
      </c>
      <c r="H115">
        <v>607</v>
      </c>
      <c r="I115">
        <v>607</v>
      </c>
      <c r="J115">
        <v>607</v>
      </c>
      <c r="K115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287.5</v>
      </c>
      <c r="S115" s="2">
        <v>0</v>
      </c>
      <c r="T115" s="2">
        <v>0</v>
      </c>
      <c r="U115" s="2">
        <v>287.5</v>
      </c>
      <c r="V115" t="s">
        <v>55</v>
      </c>
    </row>
    <row r="116" spans="1:22" ht="15.75" hidden="1" thickBot="1" x14ac:dyDescent="0.3">
      <c r="A116" t="s">
        <v>8328</v>
      </c>
      <c r="B116" t="s">
        <v>9602</v>
      </c>
      <c r="C116" t="s">
        <v>1</v>
      </c>
      <c r="D116" t="s">
        <v>9053</v>
      </c>
      <c r="E116" t="s">
        <v>9051</v>
      </c>
      <c r="F116" t="s">
        <v>9052</v>
      </c>
      <c r="G116">
        <v>606</v>
      </c>
      <c r="H116">
        <v>606</v>
      </c>
      <c r="I116">
        <v>606</v>
      </c>
      <c r="J116">
        <v>606</v>
      </c>
      <c r="K116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700</v>
      </c>
      <c r="S116" s="2">
        <v>0</v>
      </c>
      <c r="T116" s="2">
        <v>0</v>
      </c>
      <c r="U116" s="2">
        <v>700</v>
      </c>
      <c r="V116" t="s">
        <v>55</v>
      </c>
    </row>
    <row r="117" spans="1:22" ht="15.75" hidden="1" thickBot="1" x14ac:dyDescent="0.3">
      <c r="A117" t="s">
        <v>8328</v>
      </c>
      <c r="B117" t="s">
        <v>9602</v>
      </c>
      <c r="C117" t="s">
        <v>1</v>
      </c>
      <c r="D117" t="s">
        <v>9053</v>
      </c>
      <c r="E117" t="s">
        <v>9051</v>
      </c>
      <c r="F117" t="s">
        <v>9052</v>
      </c>
      <c r="G117">
        <v>605</v>
      </c>
      <c r="H117">
        <v>605</v>
      </c>
      <c r="I117">
        <v>605</v>
      </c>
      <c r="J117">
        <v>605</v>
      </c>
      <c r="K117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50</v>
      </c>
      <c r="S117" s="2">
        <v>0</v>
      </c>
      <c r="T117" s="2">
        <v>0</v>
      </c>
      <c r="U117" s="2">
        <v>50</v>
      </c>
      <c r="V117" t="s">
        <v>55</v>
      </c>
    </row>
    <row r="118" spans="1:22" ht="15.75" hidden="1" thickBot="1" x14ac:dyDescent="0.3">
      <c r="A118" t="s">
        <v>8328</v>
      </c>
      <c r="B118" t="s">
        <v>9602</v>
      </c>
      <c r="C118" t="s">
        <v>1</v>
      </c>
      <c r="D118" t="s">
        <v>9053</v>
      </c>
      <c r="E118" t="s">
        <v>9051</v>
      </c>
      <c r="F118" t="s">
        <v>9052</v>
      </c>
      <c r="G118">
        <v>604</v>
      </c>
      <c r="H118">
        <v>604</v>
      </c>
      <c r="I118">
        <v>604</v>
      </c>
      <c r="J118">
        <v>604</v>
      </c>
      <c r="K118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150</v>
      </c>
      <c r="S118" s="2">
        <v>0</v>
      </c>
      <c r="T118" s="2">
        <v>0</v>
      </c>
      <c r="U118" s="2">
        <v>150</v>
      </c>
      <c r="V118" t="s">
        <v>55</v>
      </c>
    </row>
    <row r="119" spans="1:22" ht="15.75" hidden="1" thickBot="1" x14ac:dyDescent="0.3">
      <c r="A119" t="s">
        <v>8328</v>
      </c>
      <c r="B119" t="s">
        <v>9602</v>
      </c>
      <c r="C119" t="s">
        <v>1</v>
      </c>
      <c r="D119" t="s">
        <v>9053</v>
      </c>
      <c r="E119" t="s">
        <v>9051</v>
      </c>
      <c r="F119" t="s">
        <v>9052</v>
      </c>
      <c r="G119">
        <v>603</v>
      </c>
      <c r="H119">
        <v>603</v>
      </c>
      <c r="I119">
        <v>603</v>
      </c>
      <c r="J119">
        <v>603</v>
      </c>
      <c r="K119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844.8</v>
      </c>
      <c r="S119" s="2">
        <v>0</v>
      </c>
      <c r="T119" s="2">
        <v>0</v>
      </c>
      <c r="U119" s="2">
        <v>844.8</v>
      </c>
      <c r="V119" t="s">
        <v>55</v>
      </c>
    </row>
    <row r="120" spans="1:22" ht="15.75" hidden="1" thickBot="1" x14ac:dyDescent="0.3">
      <c r="A120" t="s">
        <v>8328</v>
      </c>
      <c r="B120" t="s">
        <v>9601</v>
      </c>
      <c r="C120" t="s">
        <v>1</v>
      </c>
      <c r="D120" t="s">
        <v>9053</v>
      </c>
      <c r="E120" t="s">
        <v>9051</v>
      </c>
      <c r="F120" t="s">
        <v>9052</v>
      </c>
      <c r="G120">
        <v>602</v>
      </c>
      <c r="H120">
        <v>602</v>
      </c>
      <c r="I120">
        <v>602</v>
      </c>
      <c r="J120">
        <v>602</v>
      </c>
      <c r="K120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341.25</v>
      </c>
      <c r="S120" s="2">
        <v>0</v>
      </c>
      <c r="T120" s="2">
        <v>0</v>
      </c>
      <c r="U120" s="2">
        <v>341.25</v>
      </c>
      <c r="V120" t="s">
        <v>55</v>
      </c>
    </row>
    <row r="121" spans="1:22" ht="15.75" hidden="1" thickBot="1" x14ac:dyDescent="0.3">
      <c r="A121" t="s">
        <v>8328</v>
      </c>
      <c r="B121" t="s">
        <v>9601</v>
      </c>
      <c r="C121" t="s">
        <v>1</v>
      </c>
      <c r="D121" t="s">
        <v>9053</v>
      </c>
      <c r="E121" t="s">
        <v>9051</v>
      </c>
      <c r="F121" t="s">
        <v>9052</v>
      </c>
      <c r="G121">
        <v>601</v>
      </c>
      <c r="H121">
        <v>601</v>
      </c>
      <c r="I121">
        <v>601</v>
      </c>
      <c r="J121">
        <v>601</v>
      </c>
      <c r="K121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1375</v>
      </c>
      <c r="S121" s="2">
        <v>0</v>
      </c>
      <c r="T121" s="2">
        <v>0</v>
      </c>
      <c r="U121" s="2">
        <v>1375</v>
      </c>
      <c r="V121" t="s">
        <v>55</v>
      </c>
    </row>
    <row r="122" spans="1:22" ht="15.75" hidden="1" thickBot="1" x14ac:dyDescent="0.3">
      <c r="A122" t="s">
        <v>8328</v>
      </c>
      <c r="B122" t="s">
        <v>9601</v>
      </c>
      <c r="C122" t="s">
        <v>1</v>
      </c>
      <c r="D122" t="s">
        <v>9053</v>
      </c>
      <c r="E122" t="s">
        <v>9051</v>
      </c>
      <c r="F122" t="s">
        <v>9052</v>
      </c>
      <c r="G122">
        <v>600</v>
      </c>
      <c r="H122">
        <v>600</v>
      </c>
      <c r="I122">
        <v>600</v>
      </c>
      <c r="J122">
        <v>600</v>
      </c>
      <c r="K12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420</v>
      </c>
      <c r="S122" s="2">
        <v>0</v>
      </c>
      <c r="T122" s="2">
        <v>0</v>
      </c>
      <c r="U122" s="2">
        <v>420</v>
      </c>
      <c r="V122" t="s">
        <v>55</v>
      </c>
    </row>
    <row r="123" spans="1:22" ht="15.75" hidden="1" thickBot="1" x14ac:dyDescent="0.3">
      <c r="A123" t="s">
        <v>8328</v>
      </c>
      <c r="B123" t="s">
        <v>9601</v>
      </c>
      <c r="C123" t="s">
        <v>1</v>
      </c>
      <c r="D123" t="s">
        <v>9053</v>
      </c>
      <c r="E123" t="s">
        <v>9051</v>
      </c>
      <c r="F123" t="s">
        <v>9052</v>
      </c>
      <c r="G123">
        <v>599</v>
      </c>
      <c r="H123">
        <v>599</v>
      </c>
      <c r="I123">
        <v>599</v>
      </c>
      <c r="J123">
        <v>599</v>
      </c>
      <c r="K123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660</v>
      </c>
      <c r="S123" s="2">
        <v>0</v>
      </c>
      <c r="T123" s="2">
        <v>0</v>
      </c>
      <c r="U123" s="2">
        <v>660</v>
      </c>
      <c r="V123" t="s">
        <v>55</v>
      </c>
    </row>
    <row r="124" spans="1:22" ht="15.75" hidden="1" thickBot="1" x14ac:dyDescent="0.3">
      <c r="A124" t="s">
        <v>8328</v>
      </c>
      <c r="B124" t="s">
        <v>9601</v>
      </c>
      <c r="C124" t="s">
        <v>1</v>
      </c>
      <c r="D124" t="s">
        <v>9053</v>
      </c>
      <c r="E124" t="s">
        <v>9051</v>
      </c>
      <c r="F124" t="s">
        <v>9052</v>
      </c>
      <c r="G124">
        <v>598</v>
      </c>
      <c r="H124">
        <v>598</v>
      </c>
      <c r="I124">
        <v>598</v>
      </c>
      <c r="J124">
        <v>598</v>
      </c>
      <c r="K124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550</v>
      </c>
      <c r="S124" s="2">
        <v>0</v>
      </c>
      <c r="T124" s="2">
        <v>0</v>
      </c>
      <c r="U124" s="2">
        <v>550</v>
      </c>
      <c r="V124" t="s">
        <v>55</v>
      </c>
    </row>
    <row r="125" spans="1:22" ht="15.75" hidden="1" thickBot="1" x14ac:dyDescent="0.3">
      <c r="A125" t="s">
        <v>8328</v>
      </c>
      <c r="B125" t="s">
        <v>9601</v>
      </c>
      <c r="C125" t="s">
        <v>1</v>
      </c>
      <c r="D125" t="s">
        <v>9053</v>
      </c>
      <c r="E125" t="s">
        <v>9051</v>
      </c>
      <c r="F125" t="s">
        <v>9052</v>
      </c>
      <c r="G125">
        <v>597</v>
      </c>
      <c r="H125">
        <v>597</v>
      </c>
      <c r="I125">
        <v>597</v>
      </c>
      <c r="J125">
        <v>597</v>
      </c>
      <c r="K125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265.7</v>
      </c>
      <c r="S125" s="2">
        <v>0</v>
      </c>
      <c r="T125" s="2">
        <v>0</v>
      </c>
      <c r="U125" s="2">
        <v>265.7</v>
      </c>
      <c r="V125" t="s">
        <v>55</v>
      </c>
    </row>
    <row r="126" spans="1:22" ht="15.75" hidden="1" thickBot="1" x14ac:dyDescent="0.3">
      <c r="A126" t="s">
        <v>8328</v>
      </c>
      <c r="B126" t="s">
        <v>9601</v>
      </c>
      <c r="C126" t="s">
        <v>1</v>
      </c>
      <c r="D126" t="s">
        <v>9053</v>
      </c>
      <c r="E126" t="s">
        <v>9051</v>
      </c>
      <c r="F126" t="s">
        <v>9052</v>
      </c>
      <c r="G126">
        <v>596</v>
      </c>
      <c r="H126">
        <v>596</v>
      </c>
      <c r="I126">
        <v>596</v>
      </c>
      <c r="J126">
        <v>596</v>
      </c>
      <c r="K126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t="s">
        <v>55</v>
      </c>
    </row>
    <row r="127" spans="1:22" ht="15.75" hidden="1" thickBot="1" x14ac:dyDescent="0.3">
      <c r="A127" t="s">
        <v>8328</v>
      </c>
      <c r="B127" t="s">
        <v>9601</v>
      </c>
      <c r="C127" t="s">
        <v>1</v>
      </c>
      <c r="D127" t="s">
        <v>9053</v>
      </c>
      <c r="E127" t="s">
        <v>9051</v>
      </c>
      <c r="F127" t="s">
        <v>9052</v>
      </c>
      <c r="G127">
        <v>595</v>
      </c>
      <c r="H127">
        <v>595</v>
      </c>
      <c r="I127">
        <v>595</v>
      </c>
      <c r="J127">
        <v>595</v>
      </c>
      <c r="K127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550</v>
      </c>
      <c r="S127" s="2">
        <v>0</v>
      </c>
      <c r="T127" s="2">
        <v>0</v>
      </c>
      <c r="U127" s="2">
        <v>550</v>
      </c>
      <c r="V127" t="s">
        <v>55</v>
      </c>
    </row>
    <row r="128" spans="1:22" ht="15.75" hidden="1" thickBot="1" x14ac:dyDescent="0.3">
      <c r="A128" t="s">
        <v>8328</v>
      </c>
      <c r="B128" t="s">
        <v>9600</v>
      </c>
      <c r="C128" t="s">
        <v>1</v>
      </c>
      <c r="D128" t="s">
        <v>9053</v>
      </c>
      <c r="E128" t="s">
        <v>9051</v>
      </c>
      <c r="F128" t="s">
        <v>9052</v>
      </c>
      <c r="G128">
        <v>594</v>
      </c>
      <c r="H128">
        <v>594</v>
      </c>
      <c r="I128">
        <v>594</v>
      </c>
      <c r="J128">
        <v>594</v>
      </c>
      <c r="K128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200</v>
      </c>
      <c r="S128" s="2">
        <v>0</v>
      </c>
      <c r="T128" s="2">
        <v>0</v>
      </c>
      <c r="U128" s="2">
        <v>200</v>
      </c>
      <c r="V128" t="s">
        <v>55</v>
      </c>
    </row>
    <row r="129" spans="1:22" ht="15.75" hidden="1" thickBot="1" x14ac:dyDescent="0.3">
      <c r="A129" t="s">
        <v>8328</v>
      </c>
      <c r="B129" t="s">
        <v>9600</v>
      </c>
      <c r="C129" t="s">
        <v>1</v>
      </c>
      <c r="D129" t="s">
        <v>9053</v>
      </c>
      <c r="E129" t="s">
        <v>9051</v>
      </c>
      <c r="F129" t="s">
        <v>9052</v>
      </c>
      <c r="G129">
        <v>593</v>
      </c>
      <c r="H129">
        <v>593</v>
      </c>
      <c r="I129">
        <v>593</v>
      </c>
      <c r="J129">
        <v>593</v>
      </c>
      <c r="K129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125</v>
      </c>
      <c r="S129" s="2">
        <v>0</v>
      </c>
      <c r="T129" s="2">
        <v>0</v>
      </c>
      <c r="U129" s="2">
        <v>125</v>
      </c>
      <c r="V129" t="s">
        <v>55</v>
      </c>
    </row>
    <row r="130" spans="1:22" ht="15.75" hidden="1" thickBot="1" x14ac:dyDescent="0.3">
      <c r="A130" t="s">
        <v>8328</v>
      </c>
      <c r="B130" t="s">
        <v>9600</v>
      </c>
      <c r="C130" t="s">
        <v>1</v>
      </c>
      <c r="D130" t="s">
        <v>9053</v>
      </c>
      <c r="E130" t="s">
        <v>9051</v>
      </c>
      <c r="F130" t="s">
        <v>9052</v>
      </c>
      <c r="G130">
        <v>592</v>
      </c>
      <c r="H130">
        <v>592</v>
      </c>
      <c r="I130">
        <v>592</v>
      </c>
      <c r="J130">
        <v>592</v>
      </c>
      <c r="K130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550</v>
      </c>
      <c r="S130" s="2">
        <v>0</v>
      </c>
      <c r="T130" s="2">
        <v>0</v>
      </c>
      <c r="U130" s="2">
        <v>550</v>
      </c>
      <c r="V130" t="s">
        <v>55</v>
      </c>
    </row>
    <row r="131" spans="1:22" ht="15.75" hidden="1" thickBot="1" x14ac:dyDescent="0.3">
      <c r="A131" t="s">
        <v>8328</v>
      </c>
      <c r="B131" t="s">
        <v>9600</v>
      </c>
      <c r="C131" t="s">
        <v>1</v>
      </c>
      <c r="D131" t="s">
        <v>9053</v>
      </c>
      <c r="E131" t="s">
        <v>9051</v>
      </c>
      <c r="F131" t="s">
        <v>9052</v>
      </c>
      <c r="G131">
        <v>591</v>
      </c>
      <c r="H131">
        <v>591</v>
      </c>
      <c r="I131">
        <v>591</v>
      </c>
      <c r="J131">
        <v>591</v>
      </c>
      <c r="K131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1238.5999999999999</v>
      </c>
      <c r="S131" s="2">
        <v>0</v>
      </c>
      <c r="T131" s="2">
        <v>0</v>
      </c>
      <c r="U131" s="2">
        <v>1238.5999999999999</v>
      </c>
      <c r="V131" t="s">
        <v>55</v>
      </c>
    </row>
    <row r="132" spans="1:22" ht="15.75" hidden="1" thickBot="1" x14ac:dyDescent="0.3">
      <c r="A132" t="s">
        <v>8328</v>
      </c>
      <c r="B132" t="s">
        <v>9600</v>
      </c>
      <c r="C132" t="s">
        <v>1</v>
      </c>
      <c r="D132" t="s">
        <v>9053</v>
      </c>
      <c r="E132" t="s">
        <v>9051</v>
      </c>
      <c r="F132" t="s">
        <v>9052</v>
      </c>
      <c r="G132">
        <v>590</v>
      </c>
      <c r="H132">
        <v>590</v>
      </c>
      <c r="I132">
        <v>590</v>
      </c>
      <c r="J132">
        <v>590</v>
      </c>
      <c r="K13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250</v>
      </c>
      <c r="S132" s="2">
        <v>0</v>
      </c>
      <c r="T132" s="2">
        <v>0</v>
      </c>
      <c r="U132" s="2">
        <v>250</v>
      </c>
      <c r="V132" t="s">
        <v>55</v>
      </c>
    </row>
    <row r="133" spans="1:22" ht="15.75" hidden="1" thickBot="1" x14ac:dyDescent="0.3">
      <c r="A133" t="s">
        <v>8328</v>
      </c>
      <c r="B133" t="s">
        <v>9599</v>
      </c>
      <c r="C133" t="s">
        <v>1</v>
      </c>
      <c r="D133" t="s">
        <v>9053</v>
      </c>
      <c r="E133" t="s">
        <v>9051</v>
      </c>
      <c r="F133" t="s">
        <v>9052</v>
      </c>
      <c r="G133">
        <v>589</v>
      </c>
      <c r="H133">
        <v>589</v>
      </c>
      <c r="I133">
        <v>589</v>
      </c>
      <c r="J133">
        <v>589</v>
      </c>
      <c r="K133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90</v>
      </c>
      <c r="S133" s="2">
        <v>0</v>
      </c>
      <c r="T133" s="2">
        <v>0</v>
      </c>
      <c r="U133" s="2">
        <v>90</v>
      </c>
      <c r="V133" t="s">
        <v>55</v>
      </c>
    </row>
    <row r="134" spans="1:22" ht="15.75" hidden="1" thickBot="1" x14ac:dyDescent="0.3">
      <c r="A134" t="s">
        <v>8328</v>
      </c>
      <c r="B134" t="s">
        <v>9599</v>
      </c>
      <c r="C134" t="s">
        <v>1</v>
      </c>
      <c r="D134" t="s">
        <v>9053</v>
      </c>
      <c r="E134" t="s">
        <v>9051</v>
      </c>
      <c r="F134" t="s">
        <v>9052</v>
      </c>
      <c r="G134">
        <v>588</v>
      </c>
      <c r="H134">
        <v>588</v>
      </c>
      <c r="I134">
        <v>588</v>
      </c>
      <c r="J134">
        <v>588</v>
      </c>
      <c r="K134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1550</v>
      </c>
      <c r="S134" s="2">
        <v>0</v>
      </c>
      <c r="T134" s="2">
        <v>0</v>
      </c>
      <c r="U134" s="2">
        <v>1550</v>
      </c>
      <c r="V134" t="s">
        <v>55</v>
      </c>
    </row>
    <row r="135" spans="1:22" ht="15.75" hidden="1" thickBot="1" x14ac:dyDescent="0.3">
      <c r="A135" t="s">
        <v>8328</v>
      </c>
      <c r="B135" t="s">
        <v>9599</v>
      </c>
      <c r="C135" t="s">
        <v>1</v>
      </c>
      <c r="D135" t="s">
        <v>9053</v>
      </c>
      <c r="E135" t="s">
        <v>9051</v>
      </c>
      <c r="F135" t="s">
        <v>9052</v>
      </c>
      <c r="G135">
        <v>587</v>
      </c>
      <c r="H135">
        <v>587</v>
      </c>
      <c r="I135">
        <v>587</v>
      </c>
      <c r="J135">
        <v>587</v>
      </c>
      <c r="K135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990</v>
      </c>
      <c r="S135" s="2">
        <v>0</v>
      </c>
      <c r="T135" s="2">
        <v>0</v>
      </c>
      <c r="U135" s="2">
        <v>990</v>
      </c>
      <c r="V135" t="s">
        <v>55</v>
      </c>
    </row>
    <row r="136" spans="1:22" ht="15.75" hidden="1" thickBot="1" x14ac:dyDescent="0.3">
      <c r="A136" t="s">
        <v>8328</v>
      </c>
      <c r="B136" t="s">
        <v>9599</v>
      </c>
      <c r="C136" t="s">
        <v>1</v>
      </c>
      <c r="D136" t="s">
        <v>9053</v>
      </c>
      <c r="E136" t="s">
        <v>9051</v>
      </c>
      <c r="F136" t="s">
        <v>9052</v>
      </c>
      <c r="G136">
        <v>586</v>
      </c>
      <c r="H136">
        <v>586</v>
      </c>
      <c r="I136">
        <v>586</v>
      </c>
      <c r="J136">
        <v>586</v>
      </c>
      <c r="K136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291.10000000000002</v>
      </c>
      <c r="S136" s="2">
        <v>0</v>
      </c>
      <c r="T136" s="2">
        <v>0</v>
      </c>
      <c r="U136" s="2">
        <v>291.10000000000002</v>
      </c>
      <c r="V136" t="s">
        <v>55</v>
      </c>
    </row>
    <row r="137" spans="1:22" ht="15.75" hidden="1" thickBot="1" x14ac:dyDescent="0.3">
      <c r="A137" t="s">
        <v>8328</v>
      </c>
      <c r="B137" t="s">
        <v>9599</v>
      </c>
      <c r="C137" t="s">
        <v>1</v>
      </c>
      <c r="D137" t="s">
        <v>9053</v>
      </c>
      <c r="E137" t="s">
        <v>9051</v>
      </c>
      <c r="F137" t="s">
        <v>9052</v>
      </c>
      <c r="G137">
        <v>585</v>
      </c>
      <c r="H137">
        <v>585</v>
      </c>
      <c r="I137">
        <v>585</v>
      </c>
      <c r="J137">
        <v>585</v>
      </c>
      <c r="K137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550</v>
      </c>
      <c r="S137" s="2">
        <v>0</v>
      </c>
      <c r="T137" s="2">
        <v>0</v>
      </c>
      <c r="U137" s="2">
        <v>550</v>
      </c>
      <c r="V137" t="s">
        <v>55</v>
      </c>
    </row>
    <row r="138" spans="1:22" ht="15.75" hidden="1" thickBot="1" x14ac:dyDescent="0.3">
      <c r="A138" t="s">
        <v>8328</v>
      </c>
      <c r="B138" t="s">
        <v>9599</v>
      </c>
      <c r="C138" t="s">
        <v>1</v>
      </c>
      <c r="D138" t="s">
        <v>9053</v>
      </c>
      <c r="E138" t="s">
        <v>9051</v>
      </c>
      <c r="F138" t="s">
        <v>9052</v>
      </c>
      <c r="G138">
        <v>584</v>
      </c>
      <c r="H138">
        <v>584</v>
      </c>
      <c r="I138">
        <v>584</v>
      </c>
      <c r="J138">
        <v>584</v>
      </c>
      <c r="K138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880</v>
      </c>
      <c r="S138" s="2">
        <v>0</v>
      </c>
      <c r="T138" s="2">
        <v>0</v>
      </c>
      <c r="U138" s="2">
        <v>880</v>
      </c>
      <c r="V138" t="s">
        <v>55</v>
      </c>
    </row>
    <row r="139" spans="1:22" ht="15.75" hidden="1" thickBot="1" x14ac:dyDescent="0.3">
      <c r="A139" t="s">
        <v>8328</v>
      </c>
      <c r="B139" t="s">
        <v>9598</v>
      </c>
      <c r="C139" t="s">
        <v>1</v>
      </c>
      <c r="D139" t="s">
        <v>9053</v>
      </c>
      <c r="E139" t="s">
        <v>9051</v>
      </c>
      <c r="F139" t="s">
        <v>9052</v>
      </c>
      <c r="G139">
        <v>583</v>
      </c>
      <c r="H139">
        <v>583</v>
      </c>
      <c r="I139">
        <v>583</v>
      </c>
      <c r="J139">
        <v>583</v>
      </c>
      <c r="K139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700</v>
      </c>
      <c r="S139" s="2">
        <v>0</v>
      </c>
      <c r="T139" s="2">
        <v>0</v>
      </c>
      <c r="U139" s="2">
        <v>700</v>
      </c>
      <c r="V139" t="s">
        <v>55</v>
      </c>
    </row>
    <row r="140" spans="1:22" ht="15.75" hidden="1" thickBot="1" x14ac:dyDescent="0.3">
      <c r="A140" t="s">
        <v>8328</v>
      </c>
      <c r="B140" t="s">
        <v>9597</v>
      </c>
      <c r="C140" t="s">
        <v>1</v>
      </c>
      <c r="D140" t="s">
        <v>9053</v>
      </c>
      <c r="E140" t="s">
        <v>9051</v>
      </c>
      <c r="F140" t="s">
        <v>9052</v>
      </c>
      <c r="G140">
        <v>582</v>
      </c>
      <c r="H140">
        <v>582</v>
      </c>
      <c r="I140">
        <v>582</v>
      </c>
      <c r="J140">
        <v>582</v>
      </c>
      <c r="K140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80</v>
      </c>
      <c r="S140" s="2">
        <v>0</v>
      </c>
      <c r="T140" s="2">
        <v>0</v>
      </c>
      <c r="U140" s="2">
        <v>80</v>
      </c>
      <c r="V140" t="s">
        <v>55</v>
      </c>
    </row>
    <row r="141" spans="1:22" ht="15.75" hidden="1" thickBot="1" x14ac:dyDescent="0.3">
      <c r="A141" t="s">
        <v>8328</v>
      </c>
      <c r="B141" t="s">
        <v>9597</v>
      </c>
      <c r="C141" t="s">
        <v>1</v>
      </c>
      <c r="D141" t="s">
        <v>9053</v>
      </c>
      <c r="E141" t="s">
        <v>9051</v>
      </c>
      <c r="F141" t="s">
        <v>9052</v>
      </c>
      <c r="G141">
        <v>581</v>
      </c>
      <c r="H141">
        <v>581</v>
      </c>
      <c r="I141">
        <v>581</v>
      </c>
      <c r="J141">
        <v>581</v>
      </c>
      <c r="K141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237.5</v>
      </c>
      <c r="S141" s="2">
        <v>0</v>
      </c>
      <c r="T141" s="2">
        <v>0</v>
      </c>
      <c r="U141" s="2">
        <v>237.5</v>
      </c>
      <c r="V141" t="s">
        <v>55</v>
      </c>
    </row>
    <row r="142" spans="1:22" ht="15.75" hidden="1" thickBot="1" x14ac:dyDescent="0.3">
      <c r="A142" t="s">
        <v>8328</v>
      </c>
      <c r="B142" t="s">
        <v>9596</v>
      </c>
      <c r="C142" t="s">
        <v>1</v>
      </c>
      <c r="D142" t="s">
        <v>9053</v>
      </c>
      <c r="E142" t="s">
        <v>9051</v>
      </c>
      <c r="F142" t="s">
        <v>9052</v>
      </c>
      <c r="G142">
        <v>580</v>
      </c>
      <c r="H142">
        <v>580</v>
      </c>
      <c r="I142">
        <v>580</v>
      </c>
      <c r="J142">
        <v>580</v>
      </c>
      <c r="K14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250</v>
      </c>
      <c r="S142" s="2">
        <v>0</v>
      </c>
      <c r="T142" s="2">
        <v>0</v>
      </c>
      <c r="U142" s="2">
        <v>250</v>
      </c>
      <c r="V142" t="s">
        <v>55</v>
      </c>
    </row>
    <row r="143" spans="1:22" ht="15.75" hidden="1" thickBot="1" x14ac:dyDescent="0.3">
      <c r="A143" t="s">
        <v>8328</v>
      </c>
      <c r="B143" t="s">
        <v>9596</v>
      </c>
      <c r="C143" t="s">
        <v>1</v>
      </c>
      <c r="D143" t="s">
        <v>9053</v>
      </c>
      <c r="E143" t="s">
        <v>9051</v>
      </c>
      <c r="F143" t="s">
        <v>9052</v>
      </c>
      <c r="G143">
        <v>579</v>
      </c>
      <c r="H143">
        <v>579</v>
      </c>
      <c r="I143">
        <v>579</v>
      </c>
      <c r="J143">
        <v>579</v>
      </c>
      <c r="K143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90</v>
      </c>
      <c r="S143" s="2">
        <v>0</v>
      </c>
      <c r="T143" s="2">
        <v>0</v>
      </c>
      <c r="U143" s="2">
        <v>90</v>
      </c>
      <c r="V143" t="s">
        <v>55</v>
      </c>
    </row>
    <row r="144" spans="1:22" ht="15.75" hidden="1" thickBot="1" x14ac:dyDescent="0.3">
      <c r="A144" t="s">
        <v>8328</v>
      </c>
      <c r="B144" t="s">
        <v>9596</v>
      </c>
      <c r="C144" t="s">
        <v>1</v>
      </c>
      <c r="D144" t="s">
        <v>9053</v>
      </c>
      <c r="E144" t="s">
        <v>9051</v>
      </c>
      <c r="F144" t="s">
        <v>9052</v>
      </c>
      <c r="G144">
        <v>578</v>
      </c>
      <c r="H144">
        <v>578</v>
      </c>
      <c r="I144">
        <v>578</v>
      </c>
      <c r="J144">
        <v>578</v>
      </c>
      <c r="K144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525</v>
      </c>
      <c r="S144" s="2">
        <v>0</v>
      </c>
      <c r="T144" s="2">
        <v>0</v>
      </c>
      <c r="U144" s="2">
        <v>525</v>
      </c>
      <c r="V144" t="s">
        <v>55</v>
      </c>
    </row>
    <row r="145" spans="1:22" ht="15.75" hidden="1" thickBot="1" x14ac:dyDescent="0.3">
      <c r="A145" t="s">
        <v>8328</v>
      </c>
      <c r="B145" t="s">
        <v>9596</v>
      </c>
      <c r="C145" t="s">
        <v>1</v>
      </c>
      <c r="D145" t="s">
        <v>9053</v>
      </c>
      <c r="E145" t="s">
        <v>9051</v>
      </c>
      <c r="F145" t="s">
        <v>9052</v>
      </c>
      <c r="G145">
        <v>577</v>
      </c>
      <c r="H145">
        <v>577</v>
      </c>
      <c r="I145">
        <v>577</v>
      </c>
      <c r="J145">
        <v>577</v>
      </c>
      <c r="K145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150</v>
      </c>
      <c r="S145" s="2">
        <v>0</v>
      </c>
      <c r="T145" s="2">
        <v>0</v>
      </c>
      <c r="U145" s="2">
        <v>150</v>
      </c>
      <c r="V145" t="s">
        <v>55</v>
      </c>
    </row>
    <row r="146" spans="1:22" ht="15.75" hidden="1" thickBot="1" x14ac:dyDescent="0.3">
      <c r="A146" t="s">
        <v>8328</v>
      </c>
      <c r="B146" t="s">
        <v>9596</v>
      </c>
      <c r="C146" t="s">
        <v>1</v>
      </c>
      <c r="D146" t="s">
        <v>9053</v>
      </c>
      <c r="E146" t="s">
        <v>9051</v>
      </c>
      <c r="F146" t="s">
        <v>9052</v>
      </c>
      <c r="G146">
        <v>576</v>
      </c>
      <c r="H146">
        <v>576</v>
      </c>
      <c r="I146">
        <v>576</v>
      </c>
      <c r="J146">
        <v>576</v>
      </c>
      <c r="K146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1028.55</v>
      </c>
      <c r="S146" s="2">
        <v>0</v>
      </c>
      <c r="T146" s="2">
        <v>0</v>
      </c>
      <c r="U146" s="2">
        <v>1028.55</v>
      </c>
      <c r="V146" t="s">
        <v>55</v>
      </c>
    </row>
    <row r="147" spans="1:22" ht="15.75" hidden="1" thickBot="1" x14ac:dyDescent="0.3">
      <c r="A147" t="s">
        <v>8328</v>
      </c>
      <c r="B147" t="s">
        <v>9596</v>
      </c>
      <c r="C147" t="s">
        <v>1</v>
      </c>
      <c r="D147" t="s">
        <v>9053</v>
      </c>
      <c r="E147" t="s">
        <v>9051</v>
      </c>
      <c r="F147" t="s">
        <v>9052</v>
      </c>
      <c r="G147">
        <v>575</v>
      </c>
      <c r="H147">
        <v>575</v>
      </c>
      <c r="I147">
        <v>575</v>
      </c>
      <c r="J147">
        <v>575</v>
      </c>
      <c r="K147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700</v>
      </c>
      <c r="S147" s="2">
        <v>0</v>
      </c>
      <c r="T147" s="2">
        <v>0</v>
      </c>
      <c r="U147" s="2">
        <v>700</v>
      </c>
      <c r="V147" t="s">
        <v>55</v>
      </c>
    </row>
    <row r="148" spans="1:22" ht="15.75" hidden="1" thickBot="1" x14ac:dyDescent="0.3">
      <c r="A148" t="s">
        <v>8328</v>
      </c>
      <c r="B148" t="s">
        <v>9596</v>
      </c>
      <c r="C148" t="s">
        <v>1</v>
      </c>
      <c r="D148" t="s">
        <v>9053</v>
      </c>
      <c r="E148" t="s">
        <v>9051</v>
      </c>
      <c r="F148" t="s">
        <v>9052</v>
      </c>
      <c r="G148">
        <v>574</v>
      </c>
      <c r="H148">
        <v>574</v>
      </c>
      <c r="I148">
        <v>574</v>
      </c>
      <c r="J148">
        <v>574</v>
      </c>
      <c r="K148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t="s">
        <v>55</v>
      </c>
    </row>
    <row r="149" spans="1:22" ht="15.75" hidden="1" thickBot="1" x14ac:dyDescent="0.3">
      <c r="A149" t="s">
        <v>8328</v>
      </c>
      <c r="B149" t="s">
        <v>9596</v>
      </c>
      <c r="C149" t="s">
        <v>1</v>
      </c>
      <c r="D149" t="s">
        <v>9053</v>
      </c>
      <c r="E149" t="s">
        <v>9051</v>
      </c>
      <c r="F149" t="s">
        <v>9052</v>
      </c>
      <c r="G149">
        <v>573</v>
      </c>
      <c r="H149">
        <v>573</v>
      </c>
      <c r="I149">
        <v>573</v>
      </c>
      <c r="J149">
        <v>573</v>
      </c>
      <c r="K149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800</v>
      </c>
      <c r="S149" s="2">
        <v>0</v>
      </c>
      <c r="T149" s="2">
        <v>0</v>
      </c>
      <c r="U149" s="2">
        <v>800</v>
      </c>
      <c r="V149" t="s">
        <v>55</v>
      </c>
    </row>
    <row r="150" spans="1:22" ht="15.75" hidden="1" thickBot="1" x14ac:dyDescent="0.3">
      <c r="A150" t="s">
        <v>8328</v>
      </c>
      <c r="B150" t="s">
        <v>9596</v>
      </c>
      <c r="C150" t="s">
        <v>1</v>
      </c>
      <c r="D150" t="s">
        <v>9053</v>
      </c>
      <c r="E150" t="s">
        <v>9051</v>
      </c>
      <c r="F150" t="s">
        <v>9052</v>
      </c>
      <c r="G150">
        <v>572</v>
      </c>
      <c r="H150">
        <v>572</v>
      </c>
      <c r="I150">
        <v>572</v>
      </c>
      <c r="J150">
        <v>572</v>
      </c>
      <c r="K150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880</v>
      </c>
      <c r="S150" s="2">
        <v>0</v>
      </c>
      <c r="T150" s="2">
        <v>0</v>
      </c>
      <c r="U150" s="2">
        <v>880</v>
      </c>
      <c r="V150" t="s">
        <v>55</v>
      </c>
    </row>
    <row r="151" spans="1:22" ht="15.75" hidden="1" thickBot="1" x14ac:dyDescent="0.3">
      <c r="A151" t="s">
        <v>8328</v>
      </c>
      <c r="B151" t="s">
        <v>9596</v>
      </c>
      <c r="C151" t="s">
        <v>1</v>
      </c>
      <c r="D151" t="s">
        <v>9053</v>
      </c>
      <c r="E151" t="s">
        <v>9051</v>
      </c>
      <c r="F151" t="s">
        <v>9052</v>
      </c>
      <c r="G151">
        <v>571</v>
      </c>
      <c r="H151">
        <v>571</v>
      </c>
      <c r="I151">
        <v>571</v>
      </c>
      <c r="J151">
        <v>571</v>
      </c>
      <c r="K151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125</v>
      </c>
      <c r="S151" s="2">
        <v>0</v>
      </c>
      <c r="T151" s="2">
        <v>0</v>
      </c>
      <c r="U151" s="2">
        <v>125</v>
      </c>
      <c r="V151" t="s">
        <v>55</v>
      </c>
    </row>
    <row r="152" spans="1:22" ht="15.75" hidden="1" thickBot="1" x14ac:dyDescent="0.3">
      <c r="A152" t="s">
        <v>8328</v>
      </c>
      <c r="B152" t="s">
        <v>9596</v>
      </c>
      <c r="C152" t="s">
        <v>1</v>
      </c>
      <c r="D152" t="s">
        <v>9053</v>
      </c>
      <c r="E152" t="s">
        <v>9051</v>
      </c>
      <c r="F152" t="s">
        <v>9052</v>
      </c>
      <c r="G152">
        <v>570</v>
      </c>
      <c r="H152">
        <v>570</v>
      </c>
      <c r="I152">
        <v>570</v>
      </c>
      <c r="J152">
        <v>570</v>
      </c>
      <c r="K15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557.26</v>
      </c>
      <c r="S152" s="2">
        <v>0</v>
      </c>
      <c r="T152" s="2">
        <v>0</v>
      </c>
      <c r="U152" s="2">
        <v>557.26</v>
      </c>
      <c r="V152" t="s">
        <v>55</v>
      </c>
    </row>
    <row r="153" spans="1:22" ht="15.75" hidden="1" thickBot="1" x14ac:dyDescent="0.3">
      <c r="A153" t="s">
        <v>8328</v>
      </c>
      <c r="B153" t="s">
        <v>9596</v>
      </c>
      <c r="C153" t="s">
        <v>1</v>
      </c>
      <c r="D153" t="s">
        <v>9053</v>
      </c>
      <c r="E153" t="s">
        <v>9051</v>
      </c>
      <c r="F153" t="s">
        <v>9052</v>
      </c>
      <c r="G153">
        <v>569</v>
      </c>
      <c r="H153">
        <v>569</v>
      </c>
      <c r="I153">
        <v>569</v>
      </c>
      <c r="J153">
        <v>569</v>
      </c>
      <c r="K153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254.57</v>
      </c>
      <c r="S153" s="2">
        <v>0</v>
      </c>
      <c r="T153" s="2">
        <v>0</v>
      </c>
      <c r="U153" s="2">
        <v>254.57</v>
      </c>
      <c r="V153" t="s">
        <v>55</v>
      </c>
    </row>
    <row r="154" spans="1:22" ht="15.75" hidden="1" thickBot="1" x14ac:dyDescent="0.3">
      <c r="A154" t="s">
        <v>8328</v>
      </c>
      <c r="B154" t="s">
        <v>9595</v>
      </c>
      <c r="C154" t="s">
        <v>1</v>
      </c>
      <c r="D154" t="s">
        <v>9053</v>
      </c>
      <c r="E154" t="s">
        <v>9051</v>
      </c>
      <c r="F154" t="s">
        <v>9052</v>
      </c>
      <c r="G154">
        <v>568</v>
      </c>
      <c r="H154">
        <v>568</v>
      </c>
      <c r="I154">
        <v>568</v>
      </c>
      <c r="J154">
        <v>568</v>
      </c>
      <c r="K154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586.45000000000005</v>
      </c>
      <c r="S154" s="2">
        <v>0</v>
      </c>
      <c r="T154" s="2">
        <v>0</v>
      </c>
      <c r="U154" s="2">
        <v>586.45000000000005</v>
      </c>
      <c r="V154" t="s">
        <v>55</v>
      </c>
    </row>
    <row r="155" spans="1:22" ht="15.75" hidden="1" thickBot="1" x14ac:dyDescent="0.3">
      <c r="A155" t="s">
        <v>8328</v>
      </c>
      <c r="B155" t="s">
        <v>9595</v>
      </c>
      <c r="C155" t="s">
        <v>1</v>
      </c>
      <c r="D155" t="s">
        <v>9053</v>
      </c>
      <c r="E155" t="s">
        <v>9051</v>
      </c>
      <c r="F155" t="s">
        <v>9052</v>
      </c>
      <c r="G155">
        <v>567</v>
      </c>
      <c r="H155">
        <v>567</v>
      </c>
      <c r="I155">
        <v>567</v>
      </c>
      <c r="J155">
        <v>567</v>
      </c>
      <c r="K155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375</v>
      </c>
      <c r="S155" s="2">
        <v>0</v>
      </c>
      <c r="T155" s="2">
        <v>0</v>
      </c>
      <c r="U155" s="2">
        <v>375</v>
      </c>
      <c r="V155" t="s">
        <v>55</v>
      </c>
    </row>
    <row r="156" spans="1:22" ht="15.75" hidden="1" thickBot="1" x14ac:dyDescent="0.3">
      <c r="A156" t="s">
        <v>8328</v>
      </c>
      <c r="B156" t="s">
        <v>9595</v>
      </c>
      <c r="C156" t="s">
        <v>1</v>
      </c>
      <c r="D156" t="s">
        <v>9053</v>
      </c>
      <c r="E156" t="s">
        <v>9051</v>
      </c>
      <c r="F156" t="s">
        <v>9052</v>
      </c>
      <c r="G156">
        <v>566</v>
      </c>
      <c r="H156">
        <v>566</v>
      </c>
      <c r="I156">
        <v>566</v>
      </c>
      <c r="J156">
        <v>566</v>
      </c>
      <c r="K156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254.57</v>
      </c>
      <c r="S156" s="2">
        <v>0</v>
      </c>
      <c r="T156" s="2">
        <v>0</v>
      </c>
      <c r="U156" s="2">
        <v>254.57</v>
      </c>
      <c r="V156" t="s">
        <v>55</v>
      </c>
    </row>
    <row r="157" spans="1:22" ht="15.75" hidden="1" thickBot="1" x14ac:dyDescent="0.3">
      <c r="A157" t="s">
        <v>8328</v>
      </c>
      <c r="B157" t="s">
        <v>9595</v>
      </c>
      <c r="C157" t="s">
        <v>1</v>
      </c>
      <c r="D157" t="s">
        <v>9053</v>
      </c>
      <c r="E157" t="s">
        <v>9051</v>
      </c>
      <c r="F157" t="s">
        <v>9052</v>
      </c>
      <c r="G157">
        <v>565</v>
      </c>
      <c r="H157">
        <v>565</v>
      </c>
      <c r="I157">
        <v>565</v>
      </c>
      <c r="J157">
        <v>565</v>
      </c>
      <c r="K157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100</v>
      </c>
      <c r="S157" s="2">
        <v>0</v>
      </c>
      <c r="T157" s="2">
        <v>0</v>
      </c>
      <c r="U157" s="2">
        <v>100</v>
      </c>
      <c r="V157" t="s">
        <v>55</v>
      </c>
    </row>
    <row r="158" spans="1:22" ht="15.75" hidden="1" thickBot="1" x14ac:dyDescent="0.3">
      <c r="A158" t="s">
        <v>8328</v>
      </c>
      <c r="B158" t="s">
        <v>9595</v>
      </c>
      <c r="C158" t="s">
        <v>1</v>
      </c>
      <c r="D158" t="s">
        <v>9053</v>
      </c>
      <c r="E158" t="s">
        <v>9051</v>
      </c>
      <c r="F158" t="s">
        <v>9052</v>
      </c>
      <c r="G158">
        <v>564</v>
      </c>
      <c r="H158">
        <v>564</v>
      </c>
      <c r="I158">
        <v>564</v>
      </c>
      <c r="J158">
        <v>564</v>
      </c>
      <c r="K158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350</v>
      </c>
      <c r="S158" s="2">
        <v>0</v>
      </c>
      <c r="T158" s="2">
        <v>0</v>
      </c>
      <c r="U158" s="2">
        <v>350</v>
      </c>
      <c r="V158" t="s">
        <v>55</v>
      </c>
    </row>
    <row r="159" spans="1:22" ht="15.75" hidden="1" thickBot="1" x14ac:dyDescent="0.3">
      <c r="A159" t="s">
        <v>8328</v>
      </c>
      <c r="B159" t="s">
        <v>9595</v>
      </c>
      <c r="C159" t="s">
        <v>1</v>
      </c>
      <c r="D159" t="s">
        <v>9053</v>
      </c>
      <c r="E159" t="s">
        <v>9051</v>
      </c>
      <c r="F159" t="s">
        <v>9052</v>
      </c>
      <c r="G159">
        <v>563</v>
      </c>
      <c r="H159">
        <v>563</v>
      </c>
      <c r="I159">
        <v>563</v>
      </c>
      <c r="J159">
        <v>563</v>
      </c>
      <c r="K159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450</v>
      </c>
      <c r="S159" s="2">
        <v>0</v>
      </c>
      <c r="T159" s="2">
        <v>0</v>
      </c>
      <c r="U159" s="2">
        <v>450</v>
      </c>
      <c r="V159" t="s">
        <v>55</v>
      </c>
    </row>
    <row r="160" spans="1:22" ht="15.75" hidden="1" thickBot="1" x14ac:dyDescent="0.3">
      <c r="A160" t="s">
        <v>8328</v>
      </c>
      <c r="B160" t="s">
        <v>9595</v>
      </c>
      <c r="C160" t="s">
        <v>1</v>
      </c>
      <c r="D160" t="s">
        <v>9053</v>
      </c>
      <c r="E160" t="s">
        <v>9051</v>
      </c>
      <c r="F160" t="s">
        <v>9052</v>
      </c>
      <c r="G160">
        <v>562</v>
      </c>
      <c r="H160">
        <v>562</v>
      </c>
      <c r="I160">
        <v>562</v>
      </c>
      <c r="J160">
        <v>562</v>
      </c>
      <c r="K160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880</v>
      </c>
      <c r="S160" s="2">
        <v>0</v>
      </c>
      <c r="T160" s="2">
        <v>0</v>
      </c>
      <c r="U160" s="2">
        <v>880</v>
      </c>
      <c r="V160" t="s">
        <v>55</v>
      </c>
    </row>
    <row r="161" spans="1:22" ht="15.75" hidden="1" thickBot="1" x14ac:dyDescent="0.3">
      <c r="A161" t="s">
        <v>8328</v>
      </c>
      <c r="B161" t="s">
        <v>9595</v>
      </c>
      <c r="C161" t="s">
        <v>1</v>
      </c>
      <c r="D161" t="s">
        <v>9053</v>
      </c>
      <c r="E161" t="s">
        <v>9051</v>
      </c>
      <c r="F161" t="s">
        <v>9052</v>
      </c>
      <c r="G161">
        <v>561</v>
      </c>
      <c r="H161">
        <v>561</v>
      </c>
      <c r="I161">
        <v>561</v>
      </c>
      <c r="J161">
        <v>561</v>
      </c>
      <c r="K161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412.5</v>
      </c>
      <c r="S161" s="2">
        <v>0</v>
      </c>
      <c r="T161" s="2">
        <v>0</v>
      </c>
      <c r="U161" s="2">
        <v>412.5</v>
      </c>
      <c r="V161" t="s">
        <v>55</v>
      </c>
    </row>
    <row r="162" spans="1:22" ht="15.75" hidden="1" thickBot="1" x14ac:dyDescent="0.3">
      <c r="A162" t="s">
        <v>8328</v>
      </c>
      <c r="B162" t="s">
        <v>9594</v>
      </c>
      <c r="C162" t="s">
        <v>1</v>
      </c>
      <c r="D162" t="s">
        <v>9053</v>
      </c>
      <c r="E162" t="s">
        <v>9051</v>
      </c>
      <c r="F162" t="s">
        <v>9052</v>
      </c>
      <c r="G162">
        <v>560</v>
      </c>
      <c r="H162">
        <v>560</v>
      </c>
      <c r="I162">
        <v>560</v>
      </c>
      <c r="J162">
        <v>560</v>
      </c>
      <c r="K16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400</v>
      </c>
      <c r="S162" s="2">
        <v>0</v>
      </c>
      <c r="T162" s="2">
        <v>0</v>
      </c>
      <c r="U162" s="2">
        <v>400</v>
      </c>
      <c r="V162" t="s">
        <v>55</v>
      </c>
    </row>
    <row r="163" spans="1:22" ht="15.75" hidden="1" thickBot="1" x14ac:dyDescent="0.3">
      <c r="A163" t="s">
        <v>8328</v>
      </c>
      <c r="B163" t="s">
        <v>9594</v>
      </c>
      <c r="C163" t="s">
        <v>1</v>
      </c>
      <c r="D163" t="s">
        <v>9053</v>
      </c>
      <c r="E163" t="s">
        <v>9051</v>
      </c>
      <c r="F163" t="s">
        <v>9052</v>
      </c>
      <c r="G163">
        <v>559</v>
      </c>
      <c r="H163">
        <v>559</v>
      </c>
      <c r="I163">
        <v>559</v>
      </c>
      <c r="J163">
        <v>559</v>
      </c>
      <c r="K163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241.6</v>
      </c>
      <c r="S163" s="2">
        <v>0</v>
      </c>
      <c r="T163" s="2">
        <v>0</v>
      </c>
      <c r="U163" s="2">
        <v>241.6</v>
      </c>
      <c r="V163" t="s">
        <v>55</v>
      </c>
    </row>
    <row r="164" spans="1:22" ht="15.75" hidden="1" thickBot="1" x14ac:dyDescent="0.3">
      <c r="A164" t="s">
        <v>8328</v>
      </c>
      <c r="B164" t="s">
        <v>9594</v>
      </c>
      <c r="C164" t="s">
        <v>1</v>
      </c>
      <c r="D164" t="s">
        <v>9053</v>
      </c>
      <c r="E164" t="s">
        <v>9051</v>
      </c>
      <c r="F164" t="s">
        <v>9052</v>
      </c>
      <c r="G164">
        <v>558</v>
      </c>
      <c r="H164">
        <v>558</v>
      </c>
      <c r="I164">
        <v>558</v>
      </c>
      <c r="J164">
        <v>558</v>
      </c>
      <c r="K164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507.5</v>
      </c>
      <c r="S164" s="2">
        <v>0</v>
      </c>
      <c r="T164" s="2">
        <v>0</v>
      </c>
      <c r="U164" s="2">
        <v>507.5</v>
      </c>
      <c r="V164" t="s">
        <v>55</v>
      </c>
    </row>
    <row r="165" spans="1:22" ht="15.75" hidden="1" thickBot="1" x14ac:dyDescent="0.3">
      <c r="A165" t="s">
        <v>8328</v>
      </c>
      <c r="B165" t="s">
        <v>9593</v>
      </c>
      <c r="C165" t="s">
        <v>1</v>
      </c>
      <c r="D165" t="s">
        <v>9053</v>
      </c>
      <c r="E165" t="s">
        <v>9051</v>
      </c>
      <c r="F165" t="s">
        <v>9052</v>
      </c>
      <c r="G165">
        <v>557</v>
      </c>
      <c r="H165">
        <v>557</v>
      </c>
      <c r="I165">
        <v>557</v>
      </c>
      <c r="J165">
        <v>557</v>
      </c>
      <c r="K165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416.9</v>
      </c>
      <c r="S165" s="2">
        <v>0</v>
      </c>
      <c r="T165" s="2">
        <v>0</v>
      </c>
      <c r="U165" s="2">
        <v>416.9</v>
      </c>
      <c r="V165" t="s">
        <v>55</v>
      </c>
    </row>
    <row r="166" spans="1:22" ht="15.75" hidden="1" thickBot="1" x14ac:dyDescent="0.3">
      <c r="A166" t="s">
        <v>8328</v>
      </c>
      <c r="B166" t="s">
        <v>9593</v>
      </c>
      <c r="C166" t="s">
        <v>1</v>
      </c>
      <c r="D166" t="s">
        <v>9053</v>
      </c>
      <c r="E166" t="s">
        <v>9051</v>
      </c>
      <c r="F166" t="s">
        <v>9052</v>
      </c>
      <c r="G166">
        <v>556</v>
      </c>
      <c r="H166">
        <v>556</v>
      </c>
      <c r="I166">
        <v>556</v>
      </c>
      <c r="J166">
        <v>556</v>
      </c>
      <c r="K166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1900.25</v>
      </c>
      <c r="S166" s="2">
        <v>0</v>
      </c>
      <c r="T166" s="2">
        <v>0</v>
      </c>
      <c r="U166" s="2">
        <v>1900.25</v>
      </c>
      <c r="V166" t="s">
        <v>55</v>
      </c>
    </row>
    <row r="167" spans="1:22" ht="15.75" hidden="1" thickBot="1" x14ac:dyDescent="0.3">
      <c r="A167" t="s">
        <v>8328</v>
      </c>
      <c r="B167" t="s">
        <v>9593</v>
      </c>
      <c r="C167" t="s">
        <v>1</v>
      </c>
      <c r="D167" t="s">
        <v>9053</v>
      </c>
      <c r="E167" t="s">
        <v>9051</v>
      </c>
      <c r="F167" t="s">
        <v>9052</v>
      </c>
      <c r="G167">
        <v>555</v>
      </c>
      <c r="H167">
        <v>555</v>
      </c>
      <c r="I167">
        <v>555</v>
      </c>
      <c r="J167">
        <v>555</v>
      </c>
      <c r="K167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716.14</v>
      </c>
      <c r="S167" s="2">
        <v>0</v>
      </c>
      <c r="T167" s="2">
        <v>0</v>
      </c>
      <c r="U167" s="2">
        <v>716.14</v>
      </c>
      <c r="V167" t="s">
        <v>55</v>
      </c>
    </row>
    <row r="168" spans="1:22" ht="15.75" hidden="1" thickBot="1" x14ac:dyDescent="0.3">
      <c r="A168" t="s">
        <v>8328</v>
      </c>
      <c r="B168" t="s">
        <v>9593</v>
      </c>
      <c r="C168" t="s">
        <v>1</v>
      </c>
      <c r="D168" t="s">
        <v>9053</v>
      </c>
      <c r="E168" t="s">
        <v>9051</v>
      </c>
      <c r="F168" t="s">
        <v>9052</v>
      </c>
      <c r="G168">
        <v>554</v>
      </c>
      <c r="H168">
        <v>554</v>
      </c>
      <c r="I168">
        <v>554</v>
      </c>
      <c r="J168">
        <v>554</v>
      </c>
      <c r="K168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735.45</v>
      </c>
      <c r="S168" s="2">
        <v>0</v>
      </c>
      <c r="T168" s="2">
        <v>0</v>
      </c>
      <c r="U168" s="2">
        <v>735.45</v>
      </c>
      <c r="V168" t="s">
        <v>55</v>
      </c>
    </row>
    <row r="169" spans="1:22" ht="15.75" hidden="1" thickBot="1" x14ac:dyDescent="0.3">
      <c r="A169" t="s">
        <v>8328</v>
      </c>
      <c r="B169" t="s">
        <v>9593</v>
      </c>
      <c r="C169" t="s">
        <v>1</v>
      </c>
      <c r="D169" t="s">
        <v>9053</v>
      </c>
      <c r="E169" t="s">
        <v>9051</v>
      </c>
      <c r="F169" t="s">
        <v>9052</v>
      </c>
      <c r="G169">
        <v>553</v>
      </c>
      <c r="H169">
        <v>553</v>
      </c>
      <c r="I169">
        <v>553</v>
      </c>
      <c r="J169">
        <v>553</v>
      </c>
      <c r="K169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250</v>
      </c>
      <c r="S169" s="2">
        <v>0</v>
      </c>
      <c r="T169" s="2">
        <v>0</v>
      </c>
      <c r="U169" s="2">
        <v>250</v>
      </c>
      <c r="V169" t="s">
        <v>55</v>
      </c>
    </row>
    <row r="170" spans="1:22" ht="15.75" hidden="1" thickBot="1" x14ac:dyDescent="0.3">
      <c r="A170" t="s">
        <v>8328</v>
      </c>
      <c r="B170" t="s">
        <v>9593</v>
      </c>
      <c r="C170" t="s">
        <v>1</v>
      </c>
      <c r="D170" t="s">
        <v>9053</v>
      </c>
      <c r="E170" t="s">
        <v>9051</v>
      </c>
      <c r="F170" t="s">
        <v>9052</v>
      </c>
      <c r="G170">
        <v>552</v>
      </c>
      <c r="H170">
        <v>552</v>
      </c>
      <c r="I170">
        <v>552</v>
      </c>
      <c r="J170">
        <v>552</v>
      </c>
      <c r="K170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275</v>
      </c>
      <c r="S170" s="2">
        <v>0</v>
      </c>
      <c r="T170" s="2">
        <v>0</v>
      </c>
      <c r="U170" s="2">
        <v>275</v>
      </c>
      <c r="V170" t="s">
        <v>55</v>
      </c>
    </row>
    <row r="171" spans="1:22" ht="15.75" hidden="1" thickBot="1" x14ac:dyDescent="0.3">
      <c r="A171" t="s">
        <v>8328</v>
      </c>
      <c r="B171" t="s">
        <v>9592</v>
      </c>
      <c r="C171" t="s">
        <v>1</v>
      </c>
      <c r="D171" t="s">
        <v>9053</v>
      </c>
      <c r="E171" t="s">
        <v>9051</v>
      </c>
      <c r="F171" t="s">
        <v>9052</v>
      </c>
      <c r="G171">
        <v>551</v>
      </c>
      <c r="H171">
        <v>551</v>
      </c>
      <c r="I171">
        <v>551</v>
      </c>
      <c r="J171">
        <v>551</v>
      </c>
      <c r="K171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t="s">
        <v>55</v>
      </c>
    </row>
    <row r="172" spans="1:22" ht="15.75" hidden="1" thickBot="1" x14ac:dyDescent="0.3">
      <c r="A172" t="s">
        <v>8328</v>
      </c>
      <c r="B172" t="s">
        <v>9592</v>
      </c>
      <c r="C172" t="s">
        <v>1</v>
      </c>
      <c r="D172" t="s">
        <v>9053</v>
      </c>
      <c r="E172" t="s">
        <v>9051</v>
      </c>
      <c r="F172" t="s">
        <v>9052</v>
      </c>
      <c r="G172">
        <v>550</v>
      </c>
      <c r="H172">
        <v>550</v>
      </c>
      <c r="I172">
        <v>550</v>
      </c>
      <c r="J172">
        <v>550</v>
      </c>
      <c r="K17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275</v>
      </c>
      <c r="S172" s="2">
        <v>0</v>
      </c>
      <c r="T172" s="2">
        <v>0</v>
      </c>
      <c r="U172" s="2">
        <v>275</v>
      </c>
      <c r="V172" t="s">
        <v>55</v>
      </c>
    </row>
    <row r="173" spans="1:22" ht="15.75" hidden="1" thickBot="1" x14ac:dyDescent="0.3">
      <c r="A173" t="s">
        <v>8328</v>
      </c>
      <c r="B173" t="s">
        <v>9592</v>
      </c>
      <c r="C173" t="s">
        <v>1</v>
      </c>
      <c r="D173" t="s">
        <v>9053</v>
      </c>
      <c r="E173" t="s">
        <v>9051</v>
      </c>
      <c r="F173" t="s">
        <v>9052</v>
      </c>
      <c r="G173">
        <v>549</v>
      </c>
      <c r="H173">
        <v>549</v>
      </c>
      <c r="I173">
        <v>549</v>
      </c>
      <c r="J173">
        <v>549</v>
      </c>
      <c r="K173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700</v>
      </c>
      <c r="S173" s="2">
        <v>0</v>
      </c>
      <c r="T173" s="2">
        <v>0</v>
      </c>
      <c r="U173" s="2">
        <v>700</v>
      </c>
      <c r="V173" t="s">
        <v>55</v>
      </c>
    </row>
    <row r="174" spans="1:22" ht="15.75" hidden="1" thickBot="1" x14ac:dyDescent="0.3">
      <c r="A174" t="s">
        <v>8328</v>
      </c>
      <c r="B174" t="s">
        <v>9592</v>
      </c>
      <c r="C174" t="s">
        <v>1</v>
      </c>
      <c r="D174" t="s">
        <v>9053</v>
      </c>
      <c r="E174" t="s">
        <v>9051</v>
      </c>
      <c r="F174" t="s">
        <v>9052</v>
      </c>
      <c r="G174">
        <v>548</v>
      </c>
      <c r="H174">
        <v>548</v>
      </c>
      <c r="I174">
        <v>548</v>
      </c>
      <c r="J174">
        <v>548</v>
      </c>
      <c r="K174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150</v>
      </c>
      <c r="S174" s="2">
        <v>0</v>
      </c>
      <c r="T174" s="2">
        <v>0</v>
      </c>
      <c r="U174" s="2">
        <v>150</v>
      </c>
      <c r="V174" t="s">
        <v>55</v>
      </c>
    </row>
    <row r="175" spans="1:22" ht="15.75" hidden="1" thickBot="1" x14ac:dyDescent="0.3">
      <c r="A175" t="s">
        <v>8328</v>
      </c>
      <c r="B175" t="s">
        <v>9592</v>
      </c>
      <c r="C175" t="s">
        <v>1</v>
      </c>
      <c r="D175" t="s">
        <v>9053</v>
      </c>
      <c r="E175" t="s">
        <v>9051</v>
      </c>
      <c r="F175" t="s">
        <v>9052</v>
      </c>
      <c r="G175">
        <v>547</v>
      </c>
      <c r="H175">
        <v>547</v>
      </c>
      <c r="I175">
        <v>547</v>
      </c>
      <c r="J175">
        <v>547</v>
      </c>
      <c r="K175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90</v>
      </c>
      <c r="S175" s="2">
        <v>0</v>
      </c>
      <c r="T175" s="2">
        <v>0</v>
      </c>
      <c r="U175" s="2">
        <v>90</v>
      </c>
      <c r="V175" t="s">
        <v>55</v>
      </c>
    </row>
    <row r="176" spans="1:22" ht="15.75" hidden="1" thickBot="1" x14ac:dyDescent="0.3">
      <c r="A176" t="s">
        <v>8328</v>
      </c>
      <c r="B176" t="s">
        <v>9591</v>
      </c>
      <c r="C176" t="s">
        <v>1</v>
      </c>
      <c r="D176" t="s">
        <v>9053</v>
      </c>
      <c r="E176" t="s">
        <v>9051</v>
      </c>
      <c r="F176" t="s">
        <v>9052</v>
      </c>
      <c r="G176">
        <v>546</v>
      </c>
      <c r="H176">
        <v>546</v>
      </c>
      <c r="I176">
        <v>546</v>
      </c>
      <c r="J176">
        <v>546</v>
      </c>
      <c r="K176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1081.05</v>
      </c>
      <c r="S176" s="2">
        <v>0</v>
      </c>
      <c r="T176" s="2">
        <v>0</v>
      </c>
      <c r="U176" s="2">
        <v>1081.05</v>
      </c>
      <c r="V176" t="s">
        <v>55</v>
      </c>
    </row>
    <row r="177" spans="1:22" ht="15.75" hidden="1" thickBot="1" x14ac:dyDescent="0.3">
      <c r="A177" t="s">
        <v>8328</v>
      </c>
      <c r="B177" t="s">
        <v>9591</v>
      </c>
      <c r="C177" t="s">
        <v>1</v>
      </c>
      <c r="D177" t="s">
        <v>9053</v>
      </c>
      <c r="E177" t="s">
        <v>9051</v>
      </c>
      <c r="F177" t="s">
        <v>9052</v>
      </c>
      <c r="G177">
        <v>545</v>
      </c>
      <c r="H177">
        <v>545</v>
      </c>
      <c r="I177">
        <v>545</v>
      </c>
      <c r="J177">
        <v>545</v>
      </c>
      <c r="K177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787.5</v>
      </c>
      <c r="S177" s="2">
        <v>0</v>
      </c>
      <c r="T177" s="2">
        <v>0</v>
      </c>
      <c r="U177" s="2">
        <v>787.5</v>
      </c>
      <c r="V177" t="s">
        <v>55</v>
      </c>
    </row>
    <row r="178" spans="1:22" ht="15.75" hidden="1" thickBot="1" x14ac:dyDescent="0.3">
      <c r="A178" t="s">
        <v>8328</v>
      </c>
      <c r="B178" t="s">
        <v>9591</v>
      </c>
      <c r="C178" t="s">
        <v>1</v>
      </c>
      <c r="D178" t="s">
        <v>9053</v>
      </c>
      <c r="E178" t="s">
        <v>9051</v>
      </c>
      <c r="F178" t="s">
        <v>9052</v>
      </c>
      <c r="G178">
        <v>544</v>
      </c>
      <c r="H178">
        <v>544</v>
      </c>
      <c r="I178">
        <v>544</v>
      </c>
      <c r="J178">
        <v>544</v>
      </c>
      <c r="K178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880</v>
      </c>
      <c r="S178" s="2">
        <v>0</v>
      </c>
      <c r="T178" s="2">
        <v>0</v>
      </c>
      <c r="U178" s="2">
        <v>880</v>
      </c>
      <c r="V178" t="s">
        <v>55</v>
      </c>
    </row>
    <row r="179" spans="1:22" ht="15.75" hidden="1" thickBot="1" x14ac:dyDescent="0.3">
      <c r="A179" t="s">
        <v>8328</v>
      </c>
      <c r="B179" t="s">
        <v>9591</v>
      </c>
      <c r="C179" t="s">
        <v>1</v>
      </c>
      <c r="D179" t="s">
        <v>9053</v>
      </c>
      <c r="E179" t="s">
        <v>9051</v>
      </c>
      <c r="F179" t="s">
        <v>9052</v>
      </c>
      <c r="G179">
        <v>543</v>
      </c>
      <c r="H179">
        <v>543</v>
      </c>
      <c r="I179">
        <v>543</v>
      </c>
      <c r="J179">
        <v>543</v>
      </c>
      <c r="K179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945</v>
      </c>
      <c r="S179" s="2">
        <v>0</v>
      </c>
      <c r="T179" s="2">
        <v>0</v>
      </c>
      <c r="U179" s="2">
        <v>945</v>
      </c>
      <c r="V179" t="s">
        <v>55</v>
      </c>
    </row>
    <row r="180" spans="1:22" ht="15.75" hidden="1" thickBot="1" x14ac:dyDescent="0.3">
      <c r="A180" t="s">
        <v>8328</v>
      </c>
      <c r="B180" t="s">
        <v>9591</v>
      </c>
      <c r="C180" t="s">
        <v>1</v>
      </c>
      <c r="D180" t="s">
        <v>9053</v>
      </c>
      <c r="E180" t="s">
        <v>9051</v>
      </c>
      <c r="F180" t="s">
        <v>9052</v>
      </c>
      <c r="G180">
        <v>542</v>
      </c>
      <c r="H180">
        <v>542</v>
      </c>
      <c r="I180">
        <v>542</v>
      </c>
      <c r="J180">
        <v>542</v>
      </c>
      <c r="K180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242.3</v>
      </c>
      <c r="S180" s="2">
        <v>0</v>
      </c>
      <c r="T180" s="2">
        <v>0</v>
      </c>
      <c r="U180" s="2">
        <v>242.3</v>
      </c>
      <c r="V180" t="s">
        <v>55</v>
      </c>
    </row>
    <row r="181" spans="1:22" ht="15.75" hidden="1" thickBot="1" x14ac:dyDescent="0.3">
      <c r="A181" t="s">
        <v>8328</v>
      </c>
      <c r="B181" t="s">
        <v>9591</v>
      </c>
      <c r="C181" t="s">
        <v>1</v>
      </c>
      <c r="D181" t="s">
        <v>9053</v>
      </c>
      <c r="E181" t="s">
        <v>9051</v>
      </c>
      <c r="F181" t="s">
        <v>9052</v>
      </c>
      <c r="G181">
        <v>541</v>
      </c>
      <c r="H181">
        <v>541</v>
      </c>
      <c r="I181">
        <v>541</v>
      </c>
      <c r="J181">
        <v>541</v>
      </c>
      <c r="K181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254.57</v>
      </c>
      <c r="S181" s="2">
        <v>0</v>
      </c>
      <c r="T181" s="2">
        <v>0</v>
      </c>
      <c r="U181" s="2">
        <v>254.57</v>
      </c>
      <c r="V181" t="s">
        <v>55</v>
      </c>
    </row>
    <row r="182" spans="1:22" ht="15.75" hidden="1" thickBot="1" x14ac:dyDescent="0.3">
      <c r="A182" t="s">
        <v>8328</v>
      </c>
      <c r="B182" t="s">
        <v>9591</v>
      </c>
      <c r="C182" t="s">
        <v>1</v>
      </c>
      <c r="D182" t="s">
        <v>9053</v>
      </c>
      <c r="E182" t="s">
        <v>9051</v>
      </c>
      <c r="F182" t="s">
        <v>9052</v>
      </c>
      <c r="G182">
        <v>540</v>
      </c>
      <c r="H182">
        <v>540</v>
      </c>
      <c r="I182">
        <v>540</v>
      </c>
      <c r="J182">
        <v>540</v>
      </c>
      <c r="K18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900</v>
      </c>
      <c r="S182" s="2">
        <v>0</v>
      </c>
      <c r="T182" s="2">
        <v>0</v>
      </c>
      <c r="U182" s="2">
        <v>900</v>
      </c>
      <c r="V182" t="s">
        <v>55</v>
      </c>
    </row>
    <row r="183" spans="1:22" ht="15.75" hidden="1" thickBot="1" x14ac:dyDescent="0.3">
      <c r="A183" t="s">
        <v>8328</v>
      </c>
      <c r="B183" t="s">
        <v>9591</v>
      </c>
      <c r="C183" t="s">
        <v>1</v>
      </c>
      <c r="D183" t="s">
        <v>9053</v>
      </c>
      <c r="E183" t="s">
        <v>9051</v>
      </c>
      <c r="F183" t="s">
        <v>9052</v>
      </c>
      <c r="G183">
        <v>539</v>
      </c>
      <c r="H183">
        <v>539</v>
      </c>
      <c r="I183">
        <v>539</v>
      </c>
      <c r="J183">
        <v>539</v>
      </c>
      <c r="K183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1000</v>
      </c>
      <c r="S183" s="2">
        <v>0</v>
      </c>
      <c r="T183" s="2">
        <v>0</v>
      </c>
      <c r="U183" s="2">
        <v>1000</v>
      </c>
      <c r="V183" t="s">
        <v>55</v>
      </c>
    </row>
    <row r="184" spans="1:22" ht="15.75" hidden="1" thickBot="1" x14ac:dyDescent="0.3">
      <c r="A184" t="s">
        <v>8328</v>
      </c>
      <c r="B184" t="s">
        <v>9591</v>
      </c>
      <c r="C184" t="s">
        <v>1</v>
      </c>
      <c r="D184" t="s">
        <v>9053</v>
      </c>
      <c r="E184" t="s">
        <v>9051</v>
      </c>
      <c r="F184" t="s">
        <v>9052</v>
      </c>
      <c r="G184">
        <v>538</v>
      </c>
      <c r="H184">
        <v>538</v>
      </c>
      <c r="I184">
        <v>538</v>
      </c>
      <c r="J184">
        <v>538</v>
      </c>
      <c r="K184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800</v>
      </c>
      <c r="S184" s="2">
        <v>0</v>
      </c>
      <c r="T184" s="2">
        <v>0</v>
      </c>
      <c r="U184" s="2">
        <v>800</v>
      </c>
      <c r="V184" t="s">
        <v>55</v>
      </c>
    </row>
    <row r="185" spans="1:22" ht="15.75" hidden="1" thickBot="1" x14ac:dyDescent="0.3">
      <c r="A185" t="s">
        <v>8328</v>
      </c>
      <c r="B185" t="s">
        <v>9591</v>
      </c>
      <c r="C185" t="s">
        <v>1</v>
      </c>
      <c r="D185" t="s">
        <v>9053</v>
      </c>
      <c r="E185" t="s">
        <v>9051</v>
      </c>
      <c r="F185" t="s">
        <v>9052</v>
      </c>
      <c r="G185">
        <v>537</v>
      </c>
      <c r="H185">
        <v>537</v>
      </c>
      <c r="I185">
        <v>537</v>
      </c>
      <c r="J185">
        <v>537</v>
      </c>
      <c r="K185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700</v>
      </c>
      <c r="S185" s="2">
        <v>0</v>
      </c>
      <c r="T185" s="2">
        <v>0</v>
      </c>
      <c r="U185" s="2">
        <v>700</v>
      </c>
      <c r="V185" t="s">
        <v>55</v>
      </c>
    </row>
    <row r="186" spans="1:22" ht="15.75" hidden="1" thickBot="1" x14ac:dyDescent="0.3">
      <c r="A186" t="s">
        <v>8328</v>
      </c>
      <c r="B186" t="s">
        <v>9590</v>
      </c>
      <c r="C186" t="s">
        <v>1</v>
      </c>
      <c r="D186" t="s">
        <v>9053</v>
      </c>
      <c r="E186" t="s">
        <v>9051</v>
      </c>
      <c r="F186" t="s">
        <v>9052</v>
      </c>
      <c r="G186">
        <v>536</v>
      </c>
      <c r="H186">
        <v>536</v>
      </c>
      <c r="I186">
        <v>536</v>
      </c>
      <c r="J186">
        <v>536</v>
      </c>
      <c r="K186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65</v>
      </c>
      <c r="S186" s="2">
        <v>0</v>
      </c>
      <c r="T186" s="2">
        <v>0</v>
      </c>
      <c r="U186" s="2">
        <v>65</v>
      </c>
      <c r="V186" t="s">
        <v>55</v>
      </c>
    </row>
    <row r="187" spans="1:22" ht="15.75" hidden="1" thickBot="1" x14ac:dyDescent="0.3">
      <c r="A187" t="s">
        <v>8328</v>
      </c>
      <c r="B187" t="s">
        <v>9590</v>
      </c>
      <c r="C187" t="s">
        <v>1</v>
      </c>
      <c r="D187" t="s">
        <v>9053</v>
      </c>
      <c r="E187" t="s">
        <v>9051</v>
      </c>
      <c r="F187" t="s">
        <v>9052</v>
      </c>
      <c r="G187">
        <v>535</v>
      </c>
      <c r="H187">
        <v>535</v>
      </c>
      <c r="I187">
        <v>535</v>
      </c>
      <c r="J187">
        <v>535</v>
      </c>
      <c r="K187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862.5</v>
      </c>
      <c r="S187" s="2">
        <v>0</v>
      </c>
      <c r="T187" s="2">
        <v>0</v>
      </c>
      <c r="U187" s="2">
        <v>862.5</v>
      </c>
      <c r="V187" t="s">
        <v>55</v>
      </c>
    </row>
    <row r="188" spans="1:22" ht="15.75" hidden="1" thickBot="1" x14ac:dyDescent="0.3">
      <c r="A188" t="s">
        <v>8328</v>
      </c>
      <c r="B188" t="s">
        <v>9590</v>
      </c>
      <c r="C188" t="s">
        <v>1</v>
      </c>
      <c r="D188" t="s">
        <v>9053</v>
      </c>
      <c r="E188" t="s">
        <v>9051</v>
      </c>
      <c r="F188" t="s">
        <v>9052</v>
      </c>
      <c r="G188">
        <v>534</v>
      </c>
      <c r="H188">
        <v>534</v>
      </c>
      <c r="I188">
        <v>534</v>
      </c>
      <c r="J188">
        <v>534</v>
      </c>
      <c r="K188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150</v>
      </c>
      <c r="S188" s="2">
        <v>0</v>
      </c>
      <c r="T188" s="2">
        <v>0</v>
      </c>
      <c r="U188" s="2">
        <v>150</v>
      </c>
      <c r="V188" t="s">
        <v>55</v>
      </c>
    </row>
    <row r="189" spans="1:22" ht="15.75" hidden="1" thickBot="1" x14ac:dyDescent="0.3">
      <c r="A189" t="s">
        <v>8328</v>
      </c>
      <c r="B189" t="s">
        <v>9590</v>
      </c>
      <c r="C189" t="s">
        <v>1</v>
      </c>
      <c r="D189" t="s">
        <v>9053</v>
      </c>
      <c r="E189" t="s">
        <v>9051</v>
      </c>
      <c r="F189" t="s">
        <v>9052</v>
      </c>
      <c r="G189">
        <v>533</v>
      </c>
      <c r="H189">
        <v>533</v>
      </c>
      <c r="I189">
        <v>533</v>
      </c>
      <c r="J189">
        <v>533</v>
      </c>
      <c r="K189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400</v>
      </c>
      <c r="S189" s="2">
        <v>0</v>
      </c>
      <c r="T189" s="2">
        <v>0</v>
      </c>
      <c r="U189" s="2">
        <v>400</v>
      </c>
      <c r="V189" t="s">
        <v>55</v>
      </c>
    </row>
    <row r="190" spans="1:22" ht="15.75" hidden="1" thickBot="1" x14ac:dyDescent="0.3">
      <c r="A190" t="s">
        <v>8328</v>
      </c>
      <c r="B190" t="s">
        <v>9589</v>
      </c>
      <c r="C190" t="s">
        <v>1</v>
      </c>
      <c r="D190" t="s">
        <v>9053</v>
      </c>
      <c r="E190" t="s">
        <v>9051</v>
      </c>
      <c r="F190" t="s">
        <v>9052</v>
      </c>
      <c r="G190">
        <v>532</v>
      </c>
      <c r="H190">
        <v>532</v>
      </c>
      <c r="I190">
        <v>532</v>
      </c>
      <c r="J190">
        <v>532</v>
      </c>
      <c r="K190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816.4</v>
      </c>
      <c r="S190" s="2">
        <v>0</v>
      </c>
      <c r="T190" s="2">
        <v>0</v>
      </c>
      <c r="U190" s="2">
        <v>816.4</v>
      </c>
      <c r="V190" t="s">
        <v>55</v>
      </c>
    </row>
    <row r="191" spans="1:22" ht="15.75" hidden="1" thickBot="1" x14ac:dyDescent="0.3">
      <c r="A191" t="s">
        <v>8328</v>
      </c>
      <c r="B191" t="s">
        <v>9589</v>
      </c>
      <c r="C191" t="s">
        <v>1</v>
      </c>
      <c r="D191" t="s">
        <v>9053</v>
      </c>
      <c r="E191" t="s">
        <v>9051</v>
      </c>
      <c r="F191" t="s">
        <v>9052</v>
      </c>
      <c r="G191">
        <v>531</v>
      </c>
      <c r="H191">
        <v>531</v>
      </c>
      <c r="I191">
        <v>531</v>
      </c>
      <c r="J191">
        <v>531</v>
      </c>
      <c r="K191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1050</v>
      </c>
      <c r="S191" s="2">
        <v>0</v>
      </c>
      <c r="T191" s="2">
        <v>0</v>
      </c>
      <c r="U191" s="2">
        <v>1050</v>
      </c>
      <c r="V191" t="s">
        <v>55</v>
      </c>
    </row>
    <row r="192" spans="1:22" ht="15.75" hidden="1" thickBot="1" x14ac:dyDescent="0.3">
      <c r="A192" t="s">
        <v>8328</v>
      </c>
      <c r="B192" t="s">
        <v>9589</v>
      </c>
      <c r="C192" t="s">
        <v>1</v>
      </c>
      <c r="D192" t="s">
        <v>9053</v>
      </c>
      <c r="E192" t="s">
        <v>9051</v>
      </c>
      <c r="F192" t="s">
        <v>9052</v>
      </c>
      <c r="G192">
        <v>530</v>
      </c>
      <c r="H192">
        <v>530</v>
      </c>
      <c r="I192">
        <v>530</v>
      </c>
      <c r="J192">
        <v>530</v>
      </c>
      <c r="K19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350</v>
      </c>
      <c r="S192" s="2">
        <v>0</v>
      </c>
      <c r="T192" s="2">
        <v>0</v>
      </c>
      <c r="U192" s="2">
        <v>350</v>
      </c>
      <c r="V192" t="s">
        <v>55</v>
      </c>
    </row>
    <row r="193" spans="1:22" ht="15.75" hidden="1" thickBot="1" x14ac:dyDescent="0.3">
      <c r="A193" t="s">
        <v>8328</v>
      </c>
      <c r="B193" t="s">
        <v>9589</v>
      </c>
      <c r="C193" t="s">
        <v>1</v>
      </c>
      <c r="D193" t="s">
        <v>9053</v>
      </c>
      <c r="E193" t="s">
        <v>9051</v>
      </c>
      <c r="F193" t="s">
        <v>9052</v>
      </c>
      <c r="G193">
        <v>529</v>
      </c>
      <c r="H193">
        <v>529</v>
      </c>
      <c r="I193">
        <v>529</v>
      </c>
      <c r="J193">
        <v>529</v>
      </c>
      <c r="K193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t="s">
        <v>55</v>
      </c>
    </row>
    <row r="194" spans="1:22" ht="15.75" hidden="1" thickBot="1" x14ac:dyDescent="0.3">
      <c r="A194" t="s">
        <v>8328</v>
      </c>
      <c r="B194" t="s">
        <v>9589</v>
      </c>
      <c r="C194" t="s">
        <v>1</v>
      </c>
      <c r="D194" t="s">
        <v>9053</v>
      </c>
      <c r="E194" t="s">
        <v>9051</v>
      </c>
      <c r="F194" t="s">
        <v>9052</v>
      </c>
      <c r="G194">
        <v>528</v>
      </c>
      <c r="H194">
        <v>528</v>
      </c>
      <c r="I194">
        <v>528</v>
      </c>
      <c r="J194">
        <v>528</v>
      </c>
      <c r="K194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450</v>
      </c>
      <c r="S194" s="2">
        <v>0</v>
      </c>
      <c r="T194" s="2">
        <v>0</v>
      </c>
      <c r="U194" s="2">
        <v>450</v>
      </c>
      <c r="V194" t="s">
        <v>55</v>
      </c>
    </row>
    <row r="195" spans="1:22" ht="15.75" hidden="1" thickBot="1" x14ac:dyDescent="0.3">
      <c r="A195" t="s">
        <v>8328</v>
      </c>
      <c r="B195" t="s">
        <v>9589</v>
      </c>
      <c r="C195" t="s">
        <v>1</v>
      </c>
      <c r="D195" t="s">
        <v>9053</v>
      </c>
      <c r="E195" t="s">
        <v>9051</v>
      </c>
      <c r="F195" t="s">
        <v>9052</v>
      </c>
      <c r="G195">
        <v>527</v>
      </c>
      <c r="H195">
        <v>527</v>
      </c>
      <c r="I195">
        <v>527</v>
      </c>
      <c r="J195">
        <v>527</v>
      </c>
      <c r="K195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598.91</v>
      </c>
      <c r="S195" s="2">
        <v>0</v>
      </c>
      <c r="T195" s="2">
        <v>0</v>
      </c>
      <c r="U195" s="2">
        <v>598.91</v>
      </c>
      <c r="V195" t="s">
        <v>55</v>
      </c>
    </row>
    <row r="196" spans="1:22" ht="15.75" hidden="1" thickBot="1" x14ac:dyDescent="0.3">
      <c r="A196" t="s">
        <v>8328</v>
      </c>
      <c r="B196" t="s">
        <v>9589</v>
      </c>
      <c r="C196" t="s">
        <v>1</v>
      </c>
      <c r="D196" t="s">
        <v>9053</v>
      </c>
      <c r="E196" t="s">
        <v>9051</v>
      </c>
      <c r="F196" t="s">
        <v>9052</v>
      </c>
      <c r="G196">
        <v>526</v>
      </c>
      <c r="H196">
        <v>526</v>
      </c>
      <c r="I196">
        <v>526</v>
      </c>
      <c r="J196">
        <v>526</v>
      </c>
      <c r="K196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70.7</v>
      </c>
      <c r="S196" s="2">
        <v>0</v>
      </c>
      <c r="T196" s="2">
        <v>0</v>
      </c>
      <c r="U196" s="2">
        <v>70.7</v>
      </c>
      <c r="V196" t="s">
        <v>55</v>
      </c>
    </row>
    <row r="197" spans="1:22" ht="15.75" hidden="1" thickBot="1" x14ac:dyDescent="0.3">
      <c r="A197" t="s">
        <v>8328</v>
      </c>
      <c r="B197" t="s">
        <v>9589</v>
      </c>
      <c r="C197" t="s">
        <v>1</v>
      </c>
      <c r="D197" t="s">
        <v>9053</v>
      </c>
      <c r="E197" t="s">
        <v>9051</v>
      </c>
      <c r="F197" t="s">
        <v>9052</v>
      </c>
      <c r="G197">
        <v>525</v>
      </c>
      <c r="H197">
        <v>525</v>
      </c>
      <c r="I197">
        <v>525</v>
      </c>
      <c r="J197">
        <v>525</v>
      </c>
      <c r="K197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175</v>
      </c>
      <c r="S197" s="2">
        <v>0</v>
      </c>
      <c r="T197" s="2">
        <v>0</v>
      </c>
      <c r="U197" s="2">
        <v>175</v>
      </c>
      <c r="V197" t="s">
        <v>55</v>
      </c>
    </row>
    <row r="198" spans="1:22" ht="15.75" hidden="1" thickBot="1" x14ac:dyDescent="0.3">
      <c r="A198" t="s">
        <v>8328</v>
      </c>
      <c r="B198" t="s">
        <v>9589</v>
      </c>
      <c r="C198" t="s">
        <v>1</v>
      </c>
      <c r="D198" t="s">
        <v>9053</v>
      </c>
      <c r="E198" t="s">
        <v>9051</v>
      </c>
      <c r="F198" t="s">
        <v>9052</v>
      </c>
      <c r="G198">
        <v>524</v>
      </c>
      <c r="H198">
        <v>524</v>
      </c>
      <c r="I198">
        <v>524</v>
      </c>
      <c r="J198">
        <v>524</v>
      </c>
      <c r="K198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175</v>
      </c>
      <c r="S198" s="2">
        <v>0</v>
      </c>
      <c r="T198" s="2">
        <v>0</v>
      </c>
      <c r="U198" s="2">
        <v>175</v>
      </c>
      <c r="V198" t="s">
        <v>55</v>
      </c>
    </row>
    <row r="199" spans="1:22" ht="15.75" hidden="1" thickBot="1" x14ac:dyDescent="0.3">
      <c r="A199" t="s">
        <v>8328</v>
      </c>
      <c r="B199" t="s">
        <v>9589</v>
      </c>
      <c r="C199" t="s">
        <v>1</v>
      </c>
      <c r="D199" t="s">
        <v>9053</v>
      </c>
      <c r="E199" t="s">
        <v>9051</v>
      </c>
      <c r="F199" t="s">
        <v>9052</v>
      </c>
      <c r="G199">
        <v>523</v>
      </c>
      <c r="H199">
        <v>523</v>
      </c>
      <c r="I199">
        <v>523</v>
      </c>
      <c r="J199">
        <v>523</v>
      </c>
      <c r="K199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650</v>
      </c>
      <c r="S199" s="2">
        <v>0</v>
      </c>
      <c r="T199" s="2">
        <v>0</v>
      </c>
      <c r="U199" s="2">
        <v>650</v>
      </c>
      <c r="V199" t="s">
        <v>55</v>
      </c>
    </row>
    <row r="200" spans="1:22" ht="15.75" hidden="1" thickBot="1" x14ac:dyDescent="0.3">
      <c r="A200" t="s">
        <v>8328</v>
      </c>
      <c r="B200" t="s">
        <v>9589</v>
      </c>
      <c r="C200" t="s">
        <v>1</v>
      </c>
      <c r="D200" t="s">
        <v>9053</v>
      </c>
      <c r="E200" t="s">
        <v>9051</v>
      </c>
      <c r="F200" t="s">
        <v>9052</v>
      </c>
      <c r="G200">
        <v>522</v>
      </c>
      <c r="H200">
        <v>522</v>
      </c>
      <c r="I200">
        <v>522</v>
      </c>
      <c r="J200">
        <v>522</v>
      </c>
      <c r="K200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125</v>
      </c>
      <c r="S200" s="2">
        <v>0</v>
      </c>
      <c r="T200" s="2">
        <v>0</v>
      </c>
      <c r="U200" s="2">
        <v>125</v>
      </c>
      <c r="V200" t="s">
        <v>55</v>
      </c>
    </row>
    <row r="201" spans="1:22" ht="15.75" hidden="1" thickBot="1" x14ac:dyDescent="0.3">
      <c r="A201" t="s">
        <v>8328</v>
      </c>
      <c r="B201" t="s">
        <v>9589</v>
      </c>
      <c r="C201" t="s">
        <v>1</v>
      </c>
      <c r="D201" t="s">
        <v>9053</v>
      </c>
      <c r="E201" t="s">
        <v>9051</v>
      </c>
      <c r="F201" t="s">
        <v>9052</v>
      </c>
      <c r="G201">
        <v>521</v>
      </c>
      <c r="H201">
        <v>521</v>
      </c>
      <c r="I201">
        <v>521</v>
      </c>
      <c r="J201">
        <v>521</v>
      </c>
      <c r="K201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125</v>
      </c>
      <c r="S201" s="2">
        <v>0</v>
      </c>
      <c r="T201" s="2">
        <v>0</v>
      </c>
      <c r="U201" s="2">
        <v>125</v>
      </c>
      <c r="V201" t="s">
        <v>55</v>
      </c>
    </row>
    <row r="202" spans="1:22" ht="15.75" hidden="1" thickBot="1" x14ac:dyDescent="0.3">
      <c r="A202" t="s">
        <v>8328</v>
      </c>
      <c r="B202" t="s">
        <v>9589</v>
      </c>
      <c r="C202" t="s">
        <v>1</v>
      </c>
      <c r="D202" t="s">
        <v>9053</v>
      </c>
      <c r="E202" t="s">
        <v>9051</v>
      </c>
      <c r="F202" t="s">
        <v>9052</v>
      </c>
      <c r="G202">
        <v>520</v>
      </c>
      <c r="H202">
        <v>520</v>
      </c>
      <c r="I202">
        <v>520</v>
      </c>
      <c r="J202">
        <v>520</v>
      </c>
      <c r="K20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80</v>
      </c>
      <c r="S202" s="2">
        <v>0</v>
      </c>
      <c r="T202" s="2">
        <v>0</v>
      </c>
      <c r="U202" s="2">
        <v>80</v>
      </c>
      <c r="V202" t="s">
        <v>55</v>
      </c>
    </row>
    <row r="203" spans="1:22" ht="15.75" hidden="1" thickBot="1" x14ac:dyDescent="0.3">
      <c r="A203" t="s">
        <v>8328</v>
      </c>
      <c r="B203" t="s">
        <v>9589</v>
      </c>
      <c r="C203" t="s">
        <v>1</v>
      </c>
      <c r="D203" t="s">
        <v>9053</v>
      </c>
      <c r="E203" t="s">
        <v>9051</v>
      </c>
      <c r="F203" t="s">
        <v>9052</v>
      </c>
      <c r="G203">
        <v>519</v>
      </c>
      <c r="H203">
        <v>519</v>
      </c>
      <c r="I203">
        <v>519</v>
      </c>
      <c r="J203">
        <v>519</v>
      </c>
      <c r="K203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50</v>
      </c>
      <c r="S203" s="2">
        <v>0</v>
      </c>
      <c r="T203" s="2">
        <v>0</v>
      </c>
      <c r="U203" s="2">
        <v>50</v>
      </c>
      <c r="V203" t="s">
        <v>55</v>
      </c>
    </row>
    <row r="204" spans="1:22" ht="15.75" hidden="1" thickBot="1" x14ac:dyDescent="0.3">
      <c r="A204" t="s">
        <v>8328</v>
      </c>
      <c r="B204" t="s">
        <v>9589</v>
      </c>
      <c r="C204" t="s">
        <v>1</v>
      </c>
      <c r="D204" t="s">
        <v>9053</v>
      </c>
      <c r="E204" t="s">
        <v>9051</v>
      </c>
      <c r="F204" t="s">
        <v>9052</v>
      </c>
      <c r="G204">
        <v>518</v>
      </c>
      <c r="H204">
        <v>518</v>
      </c>
      <c r="I204">
        <v>518</v>
      </c>
      <c r="J204">
        <v>518</v>
      </c>
      <c r="K204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275</v>
      </c>
      <c r="S204" s="2">
        <v>0</v>
      </c>
      <c r="T204" s="2">
        <v>0</v>
      </c>
      <c r="U204" s="2">
        <v>275</v>
      </c>
      <c r="V204" t="s">
        <v>55</v>
      </c>
    </row>
    <row r="205" spans="1:22" ht="15.75" hidden="1" thickBot="1" x14ac:dyDescent="0.3">
      <c r="A205" t="s">
        <v>8328</v>
      </c>
      <c r="B205" t="s">
        <v>9588</v>
      </c>
      <c r="C205" t="s">
        <v>1</v>
      </c>
      <c r="D205" t="s">
        <v>9053</v>
      </c>
      <c r="E205" t="s">
        <v>9051</v>
      </c>
      <c r="F205" t="s">
        <v>9052</v>
      </c>
      <c r="G205">
        <v>517</v>
      </c>
      <c r="H205">
        <v>517</v>
      </c>
      <c r="I205">
        <v>517</v>
      </c>
      <c r="J205">
        <v>517</v>
      </c>
      <c r="K205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250</v>
      </c>
      <c r="S205" s="2">
        <v>0</v>
      </c>
      <c r="T205" s="2">
        <v>0</v>
      </c>
      <c r="U205" s="2">
        <v>250</v>
      </c>
      <c r="V205" t="s">
        <v>55</v>
      </c>
    </row>
    <row r="206" spans="1:22" ht="15.75" hidden="1" thickBot="1" x14ac:dyDescent="0.3">
      <c r="A206" t="s">
        <v>8328</v>
      </c>
      <c r="B206" t="s">
        <v>9588</v>
      </c>
      <c r="C206" t="s">
        <v>1</v>
      </c>
      <c r="D206" t="s">
        <v>9053</v>
      </c>
      <c r="E206" t="s">
        <v>9051</v>
      </c>
      <c r="F206" t="s">
        <v>9052</v>
      </c>
      <c r="G206">
        <v>516</v>
      </c>
      <c r="H206">
        <v>516</v>
      </c>
      <c r="I206">
        <v>516</v>
      </c>
      <c r="J206">
        <v>516</v>
      </c>
      <c r="K206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50</v>
      </c>
      <c r="S206" s="2">
        <v>0</v>
      </c>
      <c r="T206" s="2">
        <v>0</v>
      </c>
      <c r="U206" s="2">
        <v>50</v>
      </c>
      <c r="V206" t="s">
        <v>55</v>
      </c>
    </row>
    <row r="207" spans="1:22" ht="15.75" hidden="1" thickBot="1" x14ac:dyDescent="0.3">
      <c r="A207" t="s">
        <v>8328</v>
      </c>
      <c r="B207" t="s">
        <v>9588</v>
      </c>
      <c r="C207" t="s">
        <v>1</v>
      </c>
      <c r="D207" t="s">
        <v>9053</v>
      </c>
      <c r="E207" t="s">
        <v>9051</v>
      </c>
      <c r="F207" t="s">
        <v>9052</v>
      </c>
      <c r="G207">
        <v>515</v>
      </c>
      <c r="H207">
        <v>515</v>
      </c>
      <c r="I207">
        <v>515</v>
      </c>
      <c r="J207">
        <v>515</v>
      </c>
      <c r="K207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800</v>
      </c>
      <c r="S207" s="2">
        <v>0</v>
      </c>
      <c r="T207" s="2">
        <v>0</v>
      </c>
      <c r="U207" s="2">
        <v>800</v>
      </c>
      <c r="V207" t="s">
        <v>55</v>
      </c>
    </row>
    <row r="208" spans="1:22" ht="15.75" hidden="1" thickBot="1" x14ac:dyDescent="0.3">
      <c r="A208" t="s">
        <v>8328</v>
      </c>
      <c r="B208" t="s">
        <v>9588</v>
      </c>
      <c r="C208" t="s">
        <v>1</v>
      </c>
      <c r="D208" t="s">
        <v>9053</v>
      </c>
      <c r="E208" t="s">
        <v>9051</v>
      </c>
      <c r="F208" t="s">
        <v>9052</v>
      </c>
      <c r="G208">
        <v>514</v>
      </c>
      <c r="H208">
        <v>514</v>
      </c>
      <c r="I208">
        <v>514</v>
      </c>
      <c r="J208">
        <v>514</v>
      </c>
      <c r="K208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t="s">
        <v>55</v>
      </c>
    </row>
    <row r="209" spans="1:22" ht="15.75" hidden="1" thickBot="1" x14ac:dyDescent="0.3">
      <c r="A209" t="s">
        <v>8328</v>
      </c>
      <c r="B209" t="s">
        <v>9588</v>
      </c>
      <c r="C209" t="s">
        <v>1</v>
      </c>
      <c r="D209" t="s">
        <v>9053</v>
      </c>
      <c r="E209" t="s">
        <v>9051</v>
      </c>
      <c r="F209" t="s">
        <v>9052</v>
      </c>
      <c r="G209">
        <v>513</v>
      </c>
      <c r="H209">
        <v>513</v>
      </c>
      <c r="I209">
        <v>513</v>
      </c>
      <c r="J209">
        <v>513</v>
      </c>
      <c r="K209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150</v>
      </c>
      <c r="S209" s="2">
        <v>0</v>
      </c>
      <c r="T209" s="2">
        <v>0</v>
      </c>
      <c r="U209" s="2">
        <v>150</v>
      </c>
      <c r="V209" t="s">
        <v>55</v>
      </c>
    </row>
    <row r="210" spans="1:22" ht="15.75" hidden="1" thickBot="1" x14ac:dyDescent="0.3">
      <c r="A210" t="s">
        <v>8328</v>
      </c>
      <c r="B210" t="s">
        <v>9587</v>
      </c>
      <c r="C210" t="s">
        <v>1</v>
      </c>
      <c r="D210" t="s">
        <v>9053</v>
      </c>
      <c r="E210" t="s">
        <v>9051</v>
      </c>
      <c r="F210" t="s">
        <v>9052</v>
      </c>
      <c r="G210">
        <v>512</v>
      </c>
      <c r="H210">
        <v>512</v>
      </c>
      <c r="I210">
        <v>512</v>
      </c>
      <c r="J210">
        <v>512</v>
      </c>
      <c r="K210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110</v>
      </c>
      <c r="S210" s="2">
        <v>0</v>
      </c>
      <c r="T210" s="2">
        <v>0</v>
      </c>
      <c r="U210" s="2">
        <v>110</v>
      </c>
      <c r="V210" t="s">
        <v>55</v>
      </c>
    </row>
    <row r="211" spans="1:22" ht="15.75" hidden="1" thickBot="1" x14ac:dyDescent="0.3">
      <c r="A211" t="s">
        <v>8328</v>
      </c>
      <c r="B211" t="s">
        <v>9587</v>
      </c>
      <c r="C211" t="s">
        <v>1</v>
      </c>
      <c r="D211" t="s">
        <v>9053</v>
      </c>
      <c r="E211" t="s">
        <v>9051</v>
      </c>
      <c r="F211" t="s">
        <v>9052</v>
      </c>
      <c r="G211">
        <v>511</v>
      </c>
      <c r="H211">
        <v>511</v>
      </c>
      <c r="I211">
        <v>511</v>
      </c>
      <c r="J211">
        <v>511</v>
      </c>
      <c r="K211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450</v>
      </c>
      <c r="S211" s="2">
        <v>0</v>
      </c>
      <c r="T211" s="2">
        <v>0</v>
      </c>
      <c r="U211" s="2">
        <v>450</v>
      </c>
      <c r="V211" t="s">
        <v>55</v>
      </c>
    </row>
    <row r="212" spans="1:22" ht="15.75" hidden="1" thickBot="1" x14ac:dyDescent="0.3">
      <c r="A212" t="s">
        <v>8328</v>
      </c>
      <c r="B212" t="s">
        <v>9587</v>
      </c>
      <c r="C212" t="s">
        <v>1</v>
      </c>
      <c r="D212" t="s">
        <v>9053</v>
      </c>
      <c r="E212" t="s">
        <v>9051</v>
      </c>
      <c r="F212" t="s">
        <v>9052</v>
      </c>
      <c r="G212">
        <v>510</v>
      </c>
      <c r="H212">
        <v>510</v>
      </c>
      <c r="I212">
        <v>510</v>
      </c>
      <c r="J212">
        <v>510</v>
      </c>
      <c r="K21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t="s">
        <v>55</v>
      </c>
    </row>
    <row r="213" spans="1:22" ht="15.75" hidden="1" thickBot="1" x14ac:dyDescent="0.3">
      <c r="A213" t="s">
        <v>8328</v>
      </c>
      <c r="B213" t="s">
        <v>9587</v>
      </c>
      <c r="C213" t="s">
        <v>1</v>
      </c>
      <c r="D213" t="s">
        <v>9053</v>
      </c>
      <c r="E213" t="s">
        <v>9051</v>
      </c>
      <c r="F213" t="s">
        <v>9052</v>
      </c>
      <c r="G213">
        <v>509</v>
      </c>
      <c r="H213">
        <v>509</v>
      </c>
      <c r="I213">
        <v>509</v>
      </c>
      <c r="J213">
        <v>509</v>
      </c>
      <c r="K213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880</v>
      </c>
      <c r="S213" s="2">
        <v>0</v>
      </c>
      <c r="T213" s="2">
        <v>0</v>
      </c>
      <c r="U213" s="2">
        <v>880</v>
      </c>
      <c r="V213" t="s">
        <v>55</v>
      </c>
    </row>
    <row r="214" spans="1:22" ht="15.75" hidden="1" thickBot="1" x14ac:dyDescent="0.3">
      <c r="A214" t="s">
        <v>8328</v>
      </c>
      <c r="B214" t="s">
        <v>9587</v>
      </c>
      <c r="C214" t="s">
        <v>1</v>
      </c>
      <c r="D214" t="s">
        <v>9053</v>
      </c>
      <c r="E214" t="s">
        <v>9051</v>
      </c>
      <c r="F214" t="s">
        <v>9052</v>
      </c>
      <c r="G214">
        <v>508</v>
      </c>
      <c r="H214">
        <v>508</v>
      </c>
      <c r="I214">
        <v>508</v>
      </c>
      <c r="J214">
        <v>508</v>
      </c>
      <c r="K214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880</v>
      </c>
      <c r="S214" s="2">
        <v>0</v>
      </c>
      <c r="T214" s="2">
        <v>0</v>
      </c>
      <c r="U214" s="2">
        <v>880</v>
      </c>
      <c r="V214" t="s">
        <v>55</v>
      </c>
    </row>
    <row r="215" spans="1:22" ht="15.75" hidden="1" thickBot="1" x14ac:dyDescent="0.3">
      <c r="A215" t="s">
        <v>8328</v>
      </c>
      <c r="B215" t="s">
        <v>9587</v>
      </c>
      <c r="C215" t="s">
        <v>1</v>
      </c>
      <c r="D215" t="s">
        <v>9053</v>
      </c>
      <c r="E215" t="s">
        <v>9051</v>
      </c>
      <c r="F215" t="s">
        <v>9052</v>
      </c>
      <c r="G215">
        <v>507</v>
      </c>
      <c r="H215">
        <v>507</v>
      </c>
      <c r="I215">
        <v>507</v>
      </c>
      <c r="J215">
        <v>507</v>
      </c>
      <c r="K215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660</v>
      </c>
      <c r="S215" s="2">
        <v>0</v>
      </c>
      <c r="T215" s="2">
        <v>0</v>
      </c>
      <c r="U215" s="2">
        <v>660</v>
      </c>
      <c r="V215" t="s">
        <v>55</v>
      </c>
    </row>
    <row r="216" spans="1:22" ht="15.75" hidden="1" thickBot="1" x14ac:dyDescent="0.3">
      <c r="A216" t="s">
        <v>8328</v>
      </c>
      <c r="B216" t="s">
        <v>9587</v>
      </c>
      <c r="C216" t="s">
        <v>1</v>
      </c>
      <c r="D216" t="s">
        <v>9053</v>
      </c>
      <c r="E216" t="s">
        <v>9051</v>
      </c>
      <c r="F216" t="s">
        <v>9052</v>
      </c>
      <c r="G216">
        <v>506</v>
      </c>
      <c r="H216">
        <v>506</v>
      </c>
      <c r="I216">
        <v>506</v>
      </c>
      <c r="J216">
        <v>506</v>
      </c>
      <c r="K216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275</v>
      </c>
      <c r="S216" s="2">
        <v>0</v>
      </c>
      <c r="T216" s="2">
        <v>0</v>
      </c>
      <c r="U216" s="2">
        <v>275</v>
      </c>
      <c r="V216" t="s">
        <v>55</v>
      </c>
    </row>
    <row r="217" spans="1:22" ht="15.75" hidden="1" thickBot="1" x14ac:dyDescent="0.3">
      <c r="A217" t="s">
        <v>8328</v>
      </c>
      <c r="B217" t="s">
        <v>9587</v>
      </c>
      <c r="C217" t="s">
        <v>1</v>
      </c>
      <c r="D217" t="s">
        <v>9053</v>
      </c>
      <c r="E217" t="s">
        <v>9051</v>
      </c>
      <c r="F217" t="s">
        <v>9052</v>
      </c>
      <c r="G217">
        <v>505</v>
      </c>
      <c r="H217">
        <v>505</v>
      </c>
      <c r="I217">
        <v>505</v>
      </c>
      <c r="J217">
        <v>505</v>
      </c>
      <c r="K217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1100</v>
      </c>
      <c r="S217" s="2">
        <v>0</v>
      </c>
      <c r="T217" s="2">
        <v>0</v>
      </c>
      <c r="U217" s="2">
        <v>1100</v>
      </c>
      <c r="V217" t="s">
        <v>55</v>
      </c>
    </row>
    <row r="218" spans="1:22" ht="15.75" hidden="1" thickBot="1" x14ac:dyDescent="0.3">
      <c r="A218" t="s">
        <v>8328</v>
      </c>
      <c r="B218" t="s">
        <v>9587</v>
      </c>
      <c r="C218" t="s">
        <v>1</v>
      </c>
      <c r="D218" t="s">
        <v>9053</v>
      </c>
      <c r="E218" t="s">
        <v>9051</v>
      </c>
      <c r="F218" t="s">
        <v>9052</v>
      </c>
      <c r="G218">
        <v>504</v>
      </c>
      <c r="H218">
        <v>504</v>
      </c>
      <c r="I218">
        <v>504</v>
      </c>
      <c r="J218">
        <v>504</v>
      </c>
      <c r="K218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390</v>
      </c>
      <c r="S218" s="2">
        <v>0</v>
      </c>
      <c r="T218" s="2">
        <v>0</v>
      </c>
      <c r="U218" s="2">
        <v>390</v>
      </c>
      <c r="V218" t="s">
        <v>55</v>
      </c>
    </row>
    <row r="219" spans="1:22" ht="15.75" hidden="1" thickBot="1" x14ac:dyDescent="0.3">
      <c r="A219" t="s">
        <v>8328</v>
      </c>
      <c r="B219" t="s">
        <v>9587</v>
      </c>
      <c r="C219" t="s">
        <v>1</v>
      </c>
      <c r="D219" t="s">
        <v>9053</v>
      </c>
      <c r="E219" t="s">
        <v>9051</v>
      </c>
      <c r="F219" t="s">
        <v>9052</v>
      </c>
      <c r="G219">
        <v>503</v>
      </c>
      <c r="H219">
        <v>503</v>
      </c>
      <c r="I219">
        <v>503</v>
      </c>
      <c r="J219">
        <v>503</v>
      </c>
      <c r="K219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739.8</v>
      </c>
      <c r="S219" s="2">
        <v>0</v>
      </c>
      <c r="T219" s="2">
        <v>0</v>
      </c>
      <c r="U219" s="2">
        <v>739.8</v>
      </c>
      <c r="V219" t="s">
        <v>55</v>
      </c>
    </row>
    <row r="220" spans="1:22" ht="15.75" hidden="1" thickBot="1" x14ac:dyDescent="0.3">
      <c r="A220" t="s">
        <v>8328</v>
      </c>
      <c r="B220" t="s">
        <v>9587</v>
      </c>
      <c r="C220" t="s">
        <v>1</v>
      </c>
      <c r="D220" t="s">
        <v>9053</v>
      </c>
      <c r="E220" t="s">
        <v>9051</v>
      </c>
      <c r="F220" t="s">
        <v>9052</v>
      </c>
      <c r="G220">
        <v>502</v>
      </c>
      <c r="H220">
        <v>502</v>
      </c>
      <c r="I220">
        <v>502</v>
      </c>
      <c r="J220">
        <v>502</v>
      </c>
      <c r="K220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700</v>
      </c>
      <c r="S220" s="2">
        <v>0</v>
      </c>
      <c r="T220" s="2">
        <v>0</v>
      </c>
      <c r="U220" s="2">
        <v>700</v>
      </c>
      <c r="V220" t="s">
        <v>55</v>
      </c>
    </row>
    <row r="221" spans="1:22" ht="15.75" hidden="1" thickBot="1" x14ac:dyDescent="0.3">
      <c r="A221" t="s">
        <v>8328</v>
      </c>
      <c r="B221" t="s">
        <v>9587</v>
      </c>
      <c r="C221" t="s">
        <v>1</v>
      </c>
      <c r="D221" t="s">
        <v>9053</v>
      </c>
      <c r="E221" t="s">
        <v>9051</v>
      </c>
      <c r="F221" t="s">
        <v>9052</v>
      </c>
      <c r="G221">
        <v>501</v>
      </c>
      <c r="H221">
        <v>501</v>
      </c>
      <c r="I221">
        <v>501</v>
      </c>
      <c r="J221">
        <v>501</v>
      </c>
      <c r="K221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90</v>
      </c>
      <c r="S221" s="2">
        <v>0</v>
      </c>
      <c r="T221" s="2">
        <v>0</v>
      </c>
      <c r="U221" s="2">
        <v>90</v>
      </c>
      <c r="V221" t="s">
        <v>55</v>
      </c>
    </row>
    <row r="222" spans="1:22" ht="15.75" hidden="1" thickBot="1" x14ac:dyDescent="0.3">
      <c r="A222" t="s">
        <v>8328</v>
      </c>
      <c r="B222" t="s">
        <v>9587</v>
      </c>
      <c r="C222" t="s">
        <v>1</v>
      </c>
      <c r="D222" t="s">
        <v>9053</v>
      </c>
      <c r="E222" t="s">
        <v>9051</v>
      </c>
      <c r="F222" t="s">
        <v>9052</v>
      </c>
      <c r="G222">
        <v>500</v>
      </c>
      <c r="H222">
        <v>500</v>
      </c>
      <c r="I222">
        <v>500</v>
      </c>
      <c r="J222">
        <v>500</v>
      </c>
      <c r="K22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50</v>
      </c>
      <c r="S222" s="2">
        <v>0</v>
      </c>
      <c r="T222" s="2">
        <v>0</v>
      </c>
      <c r="U222" s="2">
        <v>50</v>
      </c>
      <c r="V222" t="s">
        <v>55</v>
      </c>
    </row>
    <row r="223" spans="1:22" ht="15.75" hidden="1" thickBot="1" x14ac:dyDescent="0.3">
      <c r="A223" t="s">
        <v>8328</v>
      </c>
      <c r="B223" t="s">
        <v>9586</v>
      </c>
      <c r="C223" t="s">
        <v>1</v>
      </c>
      <c r="D223" t="s">
        <v>9053</v>
      </c>
      <c r="E223" t="s">
        <v>9051</v>
      </c>
      <c r="F223" t="s">
        <v>9052</v>
      </c>
      <c r="G223">
        <v>499</v>
      </c>
      <c r="H223">
        <v>499</v>
      </c>
      <c r="I223">
        <v>499</v>
      </c>
      <c r="J223">
        <v>499</v>
      </c>
      <c r="K223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855</v>
      </c>
      <c r="S223" s="2">
        <v>0</v>
      </c>
      <c r="T223" s="2">
        <v>0</v>
      </c>
      <c r="U223" s="2">
        <v>855</v>
      </c>
      <c r="V223" t="s">
        <v>55</v>
      </c>
    </row>
    <row r="224" spans="1:22" ht="15.75" hidden="1" thickBot="1" x14ac:dyDescent="0.3">
      <c r="A224" t="s">
        <v>8328</v>
      </c>
      <c r="B224" t="s">
        <v>9585</v>
      </c>
      <c r="C224" t="s">
        <v>1</v>
      </c>
      <c r="D224" t="s">
        <v>9053</v>
      </c>
      <c r="E224" t="s">
        <v>9051</v>
      </c>
      <c r="F224" t="s">
        <v>9052</v>
      </c>
      <c r="G224">
        <v>498</v>
      </c>
      <c r="H224">
        <v>498</v>
      </c>
      <c r="I224">
        <v>498</v>
      </c>
      <c r="J224">
        <v>498</v>
      </c>
      <c r="K224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200</v>
      </c>
      <c r="S224" s="2">
        <v>0</v>
      </c>
      <c r="T224" s="2">
        <v>0</v>
      </c>
      <c r="U224" s="2">
        <v>200</v>
      </c>
      <c r="V224" t="s">
        <v>55</v>
      </c>
    </row>
    <row r="225" spans="1:22" ht="15.75" hidden="1" thickBot="1" x14ac:dyDescent="0.3">
      <c r="A225" t="s">
        <v>8328</v>
      </c>
      <c r="B225" t="s">
        <v>9585</v>
      </c>
      <c r="C225" t="s">
        <v>1</v>
      </c>
      <c r="D225" t="s">
        <v>9053</v>
      </c>
      <c r="E225" t="s">
        <v>9051</v>
      </c>
      <c r="F225" t="s">
        <v>9052</v>
      </c>
      <c r="G225">
        <v>497</v>
      </c>
      <c r="H225">
        <v>497</v>
      </c>
      <c r="I225">
        <v>497</v>
      </c>
      <c r="J225">
        <v>497</v>
      </c>
      <c r="K225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450</v>
      </c>
      <c r="S225" s="2">
        <v>0</v>
      </c>
      <c r="T225" s="2">
        <v>0</v>
      </c>
      <c r="U225" s="2">
        <v>450</v>
      </c>
      <c r="V225" t="s">
        <v>55</v>
      </c>
    </row>
    <row r="226" spans="1:22" ht="15.75" hidden="1" thickBot="1" x14ac:dyDescent="0.3">
      <c r="A226" t="s">
        <v>8328</v>
      </c>
      <c r="B226" t="s">
        <v>9585</v>
      </c>
      <c r="C226" t="s">
        <v>1</v>
      </c>
      <c r="D226" t="s">
        <v>9053</v>
      </c>
      <c r="E226" t="s">
        <v>9051</v>
      </c>
      <c r="F226" t="s">
        <v>9052</v>
      </c>
      <c r="G226">
        <v>496</v>
      </c>
      <c r="H226">
        <v>496</v>
      </c>
      <c r="I226">
        <v>496</v>
      </c>
      <c r="J226">
        <v>496</v>
      </c>
      <c r="K226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440</v>
      </c>
      <c r="S226" s="2">
        <v>0</v>
      </c>
      <c r="T226" s="2">
        <v>0</v>
      </c>
      <c r="U226" s="2">
        <v>440</v>
      </c>
      <c r="V226" t="s">
        <v>55</v>
      </c>
    </row>
    <row r="227" spans="1:22" ht="15.75" hidden="1" thickBot="1" x14ac:dyDescent="0.3">
      <c r="A227" t="s">
        <v>8328</v>
      </c>
      <c r="B227" t="s">
        <v>9585</v>
      </c>
      <c r="C227" t="s">
        <v>1</v>
      </c>
      <c r="D227" t="s">
        <v>9053</v>
      </c>
      <c r="E227" t="s">
        <v>9051</v>
      </c>
      <c r="F227" t="s">
        <v>9052</v>
      </c>
      <c r="G227">
        <v>495</v>
      </c>
      <c r="H227">
        <v>495</v>
      </c>
      <c r="I227">
        <v>495</v>
      </c>
      <c r="J227">
        <v>495</v>
      </c>
      <c r="K227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237.5</v>
      </c>
      <c r="S227" s="2">
        <v>0</v>
      </c>
      <c r="T227" s="2">
        <v>0</v>
      </c>
      <c r="U227" s="2">
        <v>237.5</v>
      </c>
      <c r="V227" t="s">
        <v>55</v>
      </c>
    </row>
    <row r="228" spans="1:22" ht="15.75" hidden="1" thickBot="1" x14ac:dyDescent="0.3">
      <c r="A228" t="s">
        <v>8328</v>
      </c>
      <c r="B228" t="s">
        <v>9585</v>
      </c>
      <c r="C228" t="s">
        <v>1</v>
      </c>
      <c r="D228" t="s">
        <v>9053</v>
      </c>
      <c r="E228" t="s">
        <v>9051</v>
      </c>
      <c r="F228" t="s">
        <v>9052</v>
      </c>
      <c r="G228">
        <v>494</v>
      </c>
      <c r="H228">
        <v>494</v>
      </c>
      <c r="I228">
        <v>494</v>
      </c>
      <c r="J228">
        <v>494</v>
      </c>
      <c r="K228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462.5</v>
      </c>
      <c r="S228" s="2">
        <v>0</v>
      </c>
      <c r="T228" s="2">
        <v>0</v>
      </c>
      <c r="U228" s="2">
        <v>462.5</v>
      </c>
      <c r="V228" t="s">
        <v>55</v>
      </c>
    </row>
    <row r="229" spans="1:22" ht="15.75" hidden="1" thickBot="1" x14ac:dyDescent="0.3">
      <c r="A229" t="s">
        <v>8328</v>
      </c>
      <c r="B229" t="s">
        <v>9585</v>
      </c>
      <c r="C229" t="s">
        <v>1</v>
      </c>
      <c r="D229" t="s">
        <v>9053</v>
      </c>
      <c r="E229" t="s">
        <v>9051</v>
      </c>
      <c r="F229" t="s">
        <v>9052</v>
      </c>
      <c r="G229">
        <v>493</v>
      </c>
      <c r="H229">
        <v>493</v>
      </c>
      <c r="I229">
        <v>493</v>
      </c>
      <c r="J229">
        <v>493</v>
      </c>
      <c r="K229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700</v>
      </c>
      <c r="S229" s="2">
        <v>0</v>
      </c>
      <c r="T229" s="2">
        <v>0</v>
      </c>
      <c r="U229" s="2">
        <v>700</v>
      </c>
      <c r="V229" t="s">
        <v>55</v>
      </c>
    </row>
    <row r="230" spans="1:22" ht="15.75" hidden="1" thickBot="1" x14ac:dyDescent="0.3">
      <c r="A230" t="s">
        <v>8327</v>
      </c>
      <c r="B230" t="s">
        <v>9581</v>
      </c>
      <c r="C230" t="s">
        <v>1</v>
      </c>
      <c r="D230" t="s">
        <v>9053</v>
      </c>
      <c r="E230" t="s">
        <v>9051</v>
      </c>
      <c r="F230" t="s">
        <v>9052</v>
      </c>
      <c r="G230">
        <v>492</v>
      </c>
      <c r="H230">
        <v>492</v>
      </c>
      <c r="I230">
        <v>492</v>
      </c>
      <c r="J230">
        <v>492</v>
      </c>
      <c r="K230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150</v>
      </c>
      <c r="S230" s="2">
        <v>0</v>
      </c>
      <c r="T230" s="2">
        <v>0</v>
      </c>
      <c r="U230" s="2">
        <v>150</v>
      </c>
      <c r="V230" t="s">
        <v>55</v>
      </c>
    </row>
    <row r="231" spans="1:22" ht="15.75" hidden="1" thickBot="1" x14ac:dyDescent="0.3">
      <c r="A231" t="s">
        <v>8327</v>
      </c>
      <c r="B231" t="s">
        <v>9581</v>
      </c>
      <c r="C231" t="s">
        <v>1</v>
      </c>
      <c r="D231" t="s">
        <v>9053</v>
      </c>
      <c r="E231" t="s">
        <v>9051</v>
      </c>
      <c r="F231" t="s">
        <v>9052</v>
      </c>
      <c r="G231">
        <v>491</v>
      </c>
      <c r="H231">
        <v>491</v>
      </c>
      <c r="I231">
        <v>491</v>
      </c>
      <c r="J231">
        <v>491</v>
      </c>
      <c r="K231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250</v>
      </c>
      <c r="S231" s="2">
        <v>0</v>
      </c>
      <c r="T231" s="2">
        <v>0</v>
      </c>
      <c r="U231" s="2">
        <v>250</v>
      </c>
      <c r="V231" t="s">
        <v>55</v>
      </c>
    </row>
    <row r="232" spans="1:22" ht="15.75" hidden="1" thickBot="1" x14ac:dyDescent="0.3">
      <c r="A232" t="s">
        <v>8327</v>
      </c>
      <c r="B232" t="s">
        <v>9581</v>
      </c>
      <c r="C232" t="s">
        <v>1</v>
      </c>
      <c r="D232" t="s">
        <v>9053</v>
      </c>
      <c r="E232" t="s">
        <v>9051</v>
      </c>
      <c r="F232" t="s">
        <v>9052</v>
      </c>
      <c r="G232">
        <v>490</v>
      </c>
      <c r="H232">
        <v>490</v>
      </c>
      <c r="I232">
        <v>490</v>
      </c>
      <c r="J232">
        <v>490</v>
      </c>
      <c r="K23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250</v>
      </c>
      <c r="S232" s="2">
        <v>0</v>
      </c>
      <c r="T232" s="2">
        <v>0</v>
      </c>
      <c r="U232" s="2">
        <v>250</v>
      </c>
      <c r="V232" t="s">
        <v>55</v>
      </c>
    </row>
    <row r="233" spans="1:22" ht="15.75" hidden="1" thickBot="1" x14ac:dyDescent="0.3">
      <c r="A233" t="s">
        <v>8327</v>
      </c>
      <c r="B233" t="s">
        <v>9581</v>
      </c>
      <c r="C233" t="s">
        <v>1</v>
      </c>
      <c r="D233" t="s">
        <v>9053</v>
      </c>
      <c r="E233" t="s">
        <v>9051</v>
      </c>
      <c r="F233" t="s">
        <v>9052</v>
      </c>
      <c r="G233">
        <v>489</v>
      </c>
      <c r="H233">
        <v>489</v>
      </c>
      <c r="I233">
        <v>489</v>
      </c>
      <c r="J233">
        <v>489</v>
      </c>
      <c r="K233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700</v>
      </c>
      <c r="S233" s="2">
        <v>0</v>
      </c>
      <c r="T233" s="2">
        <v>0</v>
      </c>
      <c r="U233" s="2">
        <v>700</v>
      </c>
      <c r="V233" t="s">
        <v>55</v>
      </c>
    </row>
    <row r="234" spans="1:22" ht="15.75" hidden="1" thickBot="1" x14ac:dyDescent="0.3">
      <c r="A234" t="s">
        <v>8327</v>
      </c>
      <c r="B234" t="s">
        <v>9581</v>
      </c>
      <c r="C234" t="s">
        <v>1</v>
      </c>
      <c r="D234" t="s">
        <v>9053</v>
      </c>
      <c r="E234" t="s">
        <v>9051</v>
      </c>
      <c r="F234" t="s">
        <v>9052</v>
      </c>
      <c r="G234">
        <v>488</v>
      </c>
      <c r="H234">
        <v>488</v>
      </c>
      <c r="I234">
        <v>488</v>
      </c>
      <c r="J234">
        <v>488</v>
      </c>
      <c r="K234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850</v>
      </c>
      <c r="S234" s="2">
        <v>0</v>
      </c>
      <c r="T234" s="2">
        <v>0</v>
      </c>
      <c r="U234" s="2">
        <v>850</v>
      </c>
      <c r="V234" t="s">
        <v>55</v>
      </c>
    </row>
    <row r="235" spans="1:22" ht="15.75" hidden="1" thickBot="1" x14ac:dyDescent="0.3">
      <c r="A235" t="s">
        <v>8327</v>
      </c>
      <c r="B235" t="s">
        <v>9580</v>
      </c>
      <c r="C235" t="s">
        <v>1</v>
      </c>
      <c r="D235" t="s">
        <v>9053</v>
      </c>
      <c r="E235" t="s">
        <v>9051</v>
      </c>
      <c r="F235" t="s">
        <v>9052</v>
      </c>
      <c r="G235">
        <v>487</v>
      </c>
      <c r="H235">
        <v>487</v>
      </c>
      <c r="I235">
        <v>487</v>
      </c>
      <c r="J235">
        <v>487</v>
      </c>
      <c r="K235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605</v>
      </c>
      <c r="S235" s="2">
        <v>0</v>
      </c>
      <c r="T235" s="2">
        <v>0</v>
      </c>
      <c r="U235" s="2">
        <v>605</v>
      </c>
      <c r="V235" t="s">
        <v>55</v>
      </c>
    </row>
    <row r="236" spans="1:22" ht="15.75" hidden="1" thickBot="1" x14ac:dyDescent="0.3">
      <c r="A236" t="s">
        <v>8327</v>
      </c>
      <c r="B236" t="s">
        <v>9579</v>
      </c>
      <c r="C236" t="s">
        <v>1</v>
      </c>
      <c r="D236" t="s">
        <v>9053</v>
      </c>
      <c r="E236" t="s">
        <v>9051</v>
      </c>
      <c r="F236" t="s">
        <v>9052</v>
      </c>
      <c r="G236">
        <v>486</v>
      </c>
      <c r="H236">
        <v>486</v>
      </c>
      <c r="I236">
        <v>486</v>
      </c>
      <c r="J236">
        <v>486</v>
      </c>
      <c r="K236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t="s">
        <v>55</v>
      </c>
    </row>
    <row r="237" spans="1:22" ht="15.75" hidden="1" thickBot="1" x14ac:dyDescent="0.3">
      <c r="A237" t="s">
        <v>8327</v>
      </c>
      <c r="B237" t="s">
        <v>9579</v>
      </c>
      <c r="C237" t="s">
        <v>1</v>
      </c>
      <c r="D237" t="s">
        <v>9053</v>
      </c>
      <c r="E237" t="s">
        <v>9051</v>
      </c>
      <c r="F237" t="s">
        <v>9052</v>
      </c>
      <c r="G237">
        <v>485</v>
      </c>
      <c r="H237">
        <v>485</v>
      </c>
      <c r="I237">
        <v>485</v>
      </c>
      <c r="J237">
        <v>485</v>
      </c>
      <c r="K237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275</v>
      </c>
      <c r="S237" s="2">
        <v>0</v>
      </c>
      <c r="T237" s="2">
        <v>0</v>
      </c>
      <c r="U237" s="2">
        <v>275</v>
      </c>
      <c r="V237" t="s">
        <v>55</v>
      </c>
    </row>
    <row r="238" spans="1:22" ht="15.75" hidden="1" thickBot="1" x14ac:dyDescent="0.3">
      <c r="A238" t="s">
        <v>8327</v>
      </c>
      <c r="B238" t="s">
        <v>9579</v>
      </c>
      <c r="C238" t="s">
        <v>1</v>
      </c>
      <c r="D238" t="s">
        <v>9053</v>
      </c>
      <c r="E238" t="s">
        <v>9051</v>
      </c>
      <c r="F238" t="s">
        <v>9052</v>
      </c>
      <c r="G238">
        <v>484</v>
      </c>
      <c r="H238">
        <v>484</v>
      </c>
      <c r="I238">
        <v>484</v>
      </c>
      <c r="J238">
        <v>484</v>
      </c>
      <c r="K238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900</v>
      </c>
      <c r="S238" s="2">
        <v>0</v>
      </c>
      <c r="T238" s="2">
        <v>0</v>
      </c>
      <c r="U238" s="2">
        <v>900</v>
      </c>
      <c r="V238" t="s">
        <v>55</v>
      </c>
    </row>
    <row r="239" spans="1:22" ht="15.75" hidden="1" thickBot="1" x14ac:dyDescent="0.3">
      <c r="A239" t="s">
        <v>8327</v>
      </c>
      <c r="B239" t="s">
        <v>9579</v>
      </c>
      <c r="C239" t="s">
        <v>1</v>
      </c>
      <c r="D239" t="s">
        <v>9053</v>
      </c>
      <c r="E239" t="s">
        <v>9051</v>
      </c>
      <c r="F239" t="s">
        <v>9052</v>
      </c>
      <c r="G239">
        <v>483</v>
      </c>
      <c r="H239">
        <v>483</v>
      </c>
      <c r="I239">
        <v>483</v>
      </c>
      <c r="J239">
        <v>483</v>
      </c>
      <c r="K239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765.65</v>
      </c>
      <c r="S239" s="2">
        <v>0</v>
      </c>
      <c r="T239" s="2">
        <v>0</v>
      </c>
      <c r="U239" s="2">
        <v>765.65</v>
      </c>
      <c r="V239" t="s">
        <v>55</v>
      </c>
    </row>
    <row r="240" spans="1:22" ht="15.75" hidden="1" thickBot="1" x14ac:dyDescent="0.3">
      <c r="A240" t="s">
        <v>8327</v>
      </c>
      <c r="B240" t="s">
        <v>9579</v>
      </c>
      <c r="C240" t="s">
        <v>1</v>
      </c>
      <c r="D240" t="s">
        <v>9053</v>
      </c>
      <c r="E240" t="s">
        <v>9051</v>
      </c>
      <c r="F240" t="s">
        <v>9052</v>
      </c>
      <c r="G240">
        <v>482</v>
      </c>
      <c r="H240">
        <v>482</v>
      </c>
      <c r="I240">
        <v>482</v>
      </c>
      <c r="J240">
        <v>482</v>
      </c>
      <c r="K240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900</v>
      </c>
      <c r="S240" s="2">
        <v>0</v>
      </c>
      <c r="T240" s="2">
        <v>0</v>
      </c>
      <c r="U240" s="2">
        <v>900</v>
      </c>
      <c r="V240" t="s">
        <v>55</v>
      </c>
    </row>
    <row r="241" spans="1:22" ht="15.75" hidden="1" thickBot="1" x14ac:dyDescent="0.3">
      <c r="A241" t="s">
        <v>8327</v>
      </c>
      <c r="B241" t="s">
        <v>9579</v>
      </c>
      <c r="C241" t="s">
        <v>1</v>
      </c>
      <c r="D241" t="s">
        <v>9053</v>
      </c>
      <c r="E241" t="s">
        <v>9051</v>
      </c>
      <c r="F241" t="s">
        <v>9052</v>
      </c>
      <c r="G241">
        <v>481</v>
      </c>
      <c r="H241">
        <v>481</v>
      </c>
      <c r="I241">
        <v>481</v>
      </c>
      <c r="J241">
        <v>481</v>
      </c>
      <c r="K241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375</v>
      </c>
      <c r="S241" s="2">
        <v>0</v>
      </c>
      <c r="T241" s="2">
        <v>0</v>
      </c>
      <c r="U241" s="2">
        <v>375</v>
      </c>
      <c r="V241" t="s">
        <v>55</v>
      </c>
    </row>
    <row r="242" spans="1:22" ht="15.75" hidden="1" thickBot="1" x14ac:dyDescent="0.3">
      <c r="A242" t="s">
        <v>8327</v>
      </c>
      <c r="B242" t="s">
        <v>9578</v>
      </c>
      <c r="C242" t="s">
        <v>1</v>
      </c>
      <c r="D242" t="s">
        <v>9053</v>
      </c>
      <c r="E242" t="s">
        <v>9051</v>
      </c>
      <c r="F242" t="s">
        <v>9052</v>
      </c>
      <c r="G242">
        <v>480</v>
      </c>
      <c r="H242">
        <v>480</v>
      </c>
      <c r="I242">
        <v>480</v>
      </c>
      <c r="J242">
        <v>480</v>
      </c>
      <c r="K24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t="s">
        <v>55</v>
      </c>
    </row>
    <row r="243" spans="1:22" ht="15.75" hidden="1" thickBot="1" x14ac:dyDescent="0.3">
      <c r="A243" t="s">
        <v>8327</v>
      </c>
      <c r="B243" t="s">
        <v>9578</v>
      </c>
      <c r="C243" t="s">
        <v>1</v>
      </c>
      <c r="D243" t="s">
        <v>9053</v>
      </c>
      <c r="E243" t="s">
        <v>9051</v>
      </c>
      <c r="F243" t="s">
        <v>9052</v>
      </c>
      <c r="G243">
        <v>479</v>
      </c>
      <c r="H243">
        <v>479</v>
      </c>
      <c r="I243">
        <v>479</v>
      </c>
      <c r="J243">
        <v>479</v>
      </c>
      <c r="K243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990</v>
      </c>
      <c r="S243" s="2">
        <v>0</v>
      </c>
      <c r="T243" s="2">
        <v>0</v>
      </c>
      <c r="U243" s="2">
        <v>990</v>
      </c>
      <c r="V243" t="s">
        <v>55</v>
      </c>
    </row>
    <row r="244" spans="1:22" ht="15.75" hidden="1" thickBot="1" x14ac:dyDescent="0.3">
      <c r="A244" t="s">
        <v>8327</v>
      </c>
      <c r="B244" t="s">
        <v>9578</v>
      </c>
      <c r="C244" t="s">
        <v>1</v>
      </c>
      <c r="D244" t="s">
        <v>9053</v>
      </c>
      <c r="E244" t="s">
        <v>9051</v>
      </c>
      <c r="F244" t="s">
        <v>9052</v>
      </c>
      <c r="G244">
        <v>478</v>
      </c>
      <c r="H244">
        <v>478</v>
      </c>
      <c r="I244">
        <v>478</v>
      </c>
      <c r="J244">
        <v>478</v>
      </c>
      <c r="K244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472.5</v>
      </c>
      <c r="S244" s="2">
        <v>0</v>
      </c>
      <c r="T244" s="2">
        <v>0</v>
      </c>
      <c r="U244" s="2">
        <v>472.5</v>
      </c>
      <c r="V244" t="s">
        <v>55</v>
      </c>
    </row>
    <row r="245" spans="1:22" ht="15.75" hidden="1" thickBot="1" x14ac:dyDescent="0.3">
      <c r="A245" t="s">
        <v>8327</v>
      </c>
      <c r="B245" t="s">
        <v>9578</v>
      </c>
      <c r="C245" t="s">
        <v>1</v>
      </c>
      <c r="D245" t="s">
        <v>9053</v>
      </c>
      <c r="E245" t="s">
        <v>9051</v>
      </c>
      <c r="F245" t="s">
        <v>9052</v>
      </c>
      <c r="G245">
        <v>477</v>
      </c>
      <c r="H245">
        <v>477</v>
      </c>
      <c r="I245">
        <v>477</v>
      </c>
      <c r="J245">
        <v>477</v>
      </c>
      <c r="K245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577.5</v>
      </c>
      <c r="S245" s="2">
        <v>0</v>
      </c>
      <c r="T245" s="2">
        <v>0</v>
      </c>
      <c r="U245" s="2">
        <v>577.5</v>
      </c>
      <c r="V245" t="s">
        <v>55</v>
      </c>
    </row>
    <row r="246" spans="1:22" ht="15.75" hidden="1" thickBot="1" x14ac:dyDescent="0.3">
      <c r="A246" t="s">
        <v>8327</v>
      </c>
      <c r="B246" t="s">
        <v>9577</v>
      </c>
      <c r="C246" t="s">
        <v>1</v>
      </c>
      <c r="D246" t="s">
        <v>9053</v>
      </c>
      <c r="E246" t="s">
        <v>9051</v>
      </c>
      <c r="F246" t="s">
        <v>9052</v>
      </c>
      <c r="G246">
        <v>476</v>
      </c>
      <c r="H246">
        <v>476</v>
      </c>
      <c r="I246">
        <v>476</v>
      </c>
      <c r="J246">
        <v>476</v>
      </c>
      <c r="K246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475</v>
      </c>
      <c r="S246" s="2">
        <v>0</v>
      </c>
      <c r="T246" s="2">
        <v>0</v>
      </c>
      <c r="U246" s="2">
        <v>475</v>
      </c>
      <c r="V246" t="s">
        <v>55</v>
      </c>
    </row>
    <row r="247" spans="1:22" ht="15.75" hidden="1" thickBot="1" x14ac:dyDescent="0.3">
      <c r="A247" t="s">
        <v>8327</v>
      </c>
      <c r="B247" t="s">
        <v>9577</v>
      </c>
      <c r="C247" t="s">
        <v>1</v>
      </c>
      <c r="D247" t="s">
        <v>9053</v>
      </c>
      <c r="E247" t="s">
        <v>9051</v>
      </c>
      <c r="F247" t="s">
        <v>9052</v>
      </c>
      <c r="G247">
        <v>475</v>
      </c>
      <c r="H247">
        <v>475</v>
      </c>
      <c r="I247">
        <v>475</v>
      </c>
      <c r="J247">
        <v>475</v>
      </c>
      <c r="K247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60</v>
      </c>
      <c r="S247" s="2">
        <v>0</v>
      </c>
      <c r="T247" s="2">
        <v>0</v>
      </c>
      <c r="U247" s="2">
        <v>60</v>
      </c>
      <c r="V247" t="s">
        <v>55</v>
      </c>
    </row>
    <row r="248" spans="1:22" ht="15.75" hidden="1" thickBot="1" x14ac:dyDescent="0.3">
      <c r="A248" t="s">
        <v>8327</v>
      </c>
      <c r="B248" t="s">
        <v>9577</v>
      </c>
      <c r="C248" t="s">
        <v>1</v>
      </c>
      <c r="D248" t="s">
        <v>9053</v>
      </c>
      <c r="E248" t="s">
        <v>9051</v>
      </c>
      <c r="F248" t="s">
        <v>9052</v>
      </c>
      <c r="G248">
        <v>474</v>
      </c>
      <c r="H248">
        <v>474</v>
      </c>
      <c r="I248">
        <v>474</v>
      </c>
      <c r="J248">
        <v>474</v>
      </c>
      <c r="K248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366.95</v>
      </c>
      <c r="S248" s="2">
        <v>0</v>
      </c>
      <c r="T248" s="2">
        <v>0</v>
      </c>
      <c r="U248" s="2">
        <v>366.95</v>
      </c>
      <c r="V248" t="s">
        <v>55</v>
      </c>
    </row>
    <row r="249" spans="1:22" ht="15.75" hidden="1" thickBot="1" x14ac:dyDescent="0.3">
      <c r="A249" t="s">
        <v>8327</v>
      </c>
      <c r="B249" t="s">
        <v>9577</v>
      </c>
      <c r="C249" t="s">
        <v>1</v>
      </c>
      <c r="D249" t="s">
        <v>9053</v>
      </c>
      <c r="E249" t="s">
        <v>9051</v>
      </c>
      <c r="F249" t="s">
        <v>9052</v>
      </c>
      <c r="G249">
        <v>473</v>
      </c>
      <c r="H249">
        <v>473</v>
      </c>
      <c r="I249">
        <v>473</v>
      </c>
      <c r="J249">
        <v>473</v>
      </c>
      <c r="K249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1320</v>
      </c>
      <c r="S249" s="2">
        <v>0</v>
      </c>
      <c r="T249" s="2">
        <v>0</v>
      </c>
      <c r="U249" s="2">
        <v>1320</v>
      </c>
      <c r="V249" t="s">
        <v>55</v>
      </c>
    </row>
    <row r="250" spans="1:22" ht="15.75" hidden="1" thickBot="1" x14ac:dyDescent="0.3">
      <c r="A250" t="s">
        <v>8327</v>
      </c>
      <c r="B250" t="s">
        <v>9577</v>
      </c>
      <c r="C250" t="s">
        <v>1</v>
      </c>
      <c r="D250" t="s">
        <v>9053</v>
      </c>
      <c r="E250" t="s">
        <v>9051</v>
      </c>
      <c r="F250" t="s">
        <v>9052</v>
      </c>
      <c r="G250">
        <v>472</v>
      </c>
      <c r="H250">
        <v>472</v>
      </c>
      <c r="I250">
        <v>472</v>
      </c>
      <c r="J250">
        <v>472</v>
      </c>
      <c r="K250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50</v>
      </c>
      <c r="S250" s="2">
        <v>0</v>
      </c>
      <c r="T250" s="2">
        <v>0</v>
      </c>
      <c r="U250" s="2">
        <v>50</v>
      </c>
      <c r="V250" t="s">
        <v>55</v>
      </c>
    </row>
    <row r="251" spans="1:22" ht="15.75" hidden="1" thickBot="1" x14ac:dyDescent="0.3">
      <c r="A251" t="s">
        <v>8327</v>
      </c>
      <c r="B251" t="s">
        <v>9577</v>
      </c>
      <c r="C251" t="s">
        <v>1</v>
      </c>
      <c r="D251" t="s">
        <v>9053</v>
      </c>
      <c r="E251" t="s">
        <v>9051</v>
      </c>
      <c r="F251" t="s">
        <v>9052</v>
      </c>
      <c r="G251">
        <v>471</v>
      </c>
      <c r="H251">
        <v>471</v>
      </c>
      <c r="I251">
        <v>471</v>
      </c>
      <c r="J251">
        <v>471</v>
      </c>
      <c r="K251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267.3</v>
      </c>
      <c r="S251" s="2">
        <v>0</v>
      </c>
      <c r="T251" s="2">
        <v>0</v>
      </c>
      <c r="U251" s="2">
        <v>267.3</v>
      </c>
      <c r="V251" t="s">
        <v>55</v>
      </c>
    </row>
    <row r="252" spans="1:22" ht="15.75" hidden="1" thickBot="1" x14ac:dyDescent="0.3">
      <c r="A252" t="s">
        <v>8327</v>
      </c>
      <c r="B252" t="s">
        <v>9577</v>
      </c>
      <c r="C252" t="s">
        <v>1</v>
      </c>
      <c r="D252" t="s">
        <v>9053</v>
      </c>
      <c r="E252" t="s">
        <v>9051</v>
      </c>
      <c r="F252" t="s">
        <v>9052</v>
      </c>
      <c r="G252">
        <v>470</v>
      </c>
      <c r="H252">
        <v>470</v>
      </c>
      <c r="I252">
        <v>470</v>
      </c>
      <c r="J252">
        <v>470</v>
      </c>
      <c r="K25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990</v>
      </c>
      <c r="S252" s="2">
        <v>0</v>
      </c>
      <c r="T252" s="2">
        <v>0</v>
      </c>
      <c r="U252" s="2">
        <v>990</v>
      </c>
      <c r="V252" t="s">
        <v>55</v>
      </c>
    </row>
    <row r="253" spans="1:22" ht="15.75" hidden="1" thickBot="1" x14ac:dyDescent="0.3">
      <c r="A253" t="s">
        <v>8327</v>
      </c>
      <c r="B253" t="s">
        <v>9577</v>
      </c>
      <c r="C253" t="s">
        <v>1</v>
      </c>
      <c r="D253" t="s">
        <v>9053</v>
      </c>
      <c r="E253" t="s">
        <v>9051</v>
      </c>
      <c r="F253" t="s">
        <v>9052</v>
      </c>
      <c r="G253">
        <v>469</v>
      </c>
      <c r="H253">
        <v>469</v>
      </c>
      <c r="I253">
        <v>469</v>
      </c>
      <c r="J253">
        <v>469</v>
      </c>
      <c r="K253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400</v>
      </c>
      <c r="S253" s="2">
        <v>0</v>
      </c>
      <c r="T253" s="2">
        <v>0</v>
      </c>
      <c r="U253" s="2">
        <v>400</v>
      </c>
      <c r="V253" t="s">
        <v>55</v>
      </c>
    </row>
    <row r="254" spans="1:22" ht="15.75" hidden="1" thickBot="1" x14ac:dyDescent="0.3">
      <c r="A254" t="s">
        <v>8327</v>
      </c>
      <c r="B254" t="s">
        <v>9577</v>
      </c>
      <c r="C254" t="s">
        <v>1</v>
      </c>
      <c r="D254" t="s">
        <v>9053</v>
      </c>
      <c r="E254" t="s">
        <v>9051</v>
      </c>
      <c r="F254" t="s">
        <v>9052</v>
      </c>
      <c r="G254">
        <v>468</v>
      </c>
      <c r="H254">
        <v>468</v>
      </c>
      <c r="I254">
        <v>468</v>
      </c>
      <c r="J254">
        <v>468</v>
      </c>
      <c r="K254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450</v>
      </c>
      <c r="S254" s="2">
        <v>0</v>
      </c>
      <c r="T254" s="2">
        <v>0</v>
      </c>
      <c r="U254" s="2">
        <v>450</v>
      </c>
      <c r="V254" t="s">
        <v>55</v>
      </c>
    </row>
    <row r="255" spans="1:22" ht="15.75" hidden="1" thickBot="1" x14ac:dyDescent="0.3">
      <c r="A255" t="s">
        <v>8327</v>
      </c>
      <c r="B255" t="s">
        <v>9577</v>
      </c>
      <c r="C255" t="s">
        <v>1</v>
      </c>
      <c r="D255" t="s">
        <v>9053</v>
      </c>
      <c r="E255" t="s">
        <v>9051</v>
      </c>
      <c r="F255" t="s">
        <v>9052</v>
      </c>
      <c r="G255">
        <v>467</v>
      </c>
      <c r="H255">
        <v>467</v>
      </c>
      <c r="I255">
        <v>467</v>
      </c>
      <c r="J255">
        <v>467</v>
      </c>
      <c r="K255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250</v>
      </c>
      <c r="S255" s="2">
        <v>0</v>
      </c>
      <c r="T255" s="2">
        <v>0</v>
      </c>
      <c r="U255" s="2">
        <v>250</v>
      </c>
      <c r="V255" t="s">
        <v>55</v>
      </c>
    </row>
    <row r="256" spans="1:22" ht="15.75" hidden="1" thickBot="1" x14ac:dyDescent="0.3">
      <c r="A256" t="s">
        <v>8327</v>
      </c>
      <c r="B256" t="s">
        <v>9576</v>
      </c>
      <c r="C256" t="s">
        <v>1</v>
      </c>
      <c r="D256" t="s">
        <v>9053</v>
      </c>
      <c r="E256" t="s">
        <v>9051</v>
      </c>
      <c r="F256" t="s">
        <v>9052</v>
      </c>
      <c r="G256">
        <v>466</v>
      </c>
      <c r="H256">
        <v>466</v>
      </c>
      <c r="I256">
        <v>466</v>
      </c>
      <c r="J256">
        <v>466</v>
      </c>
      <c r="K256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100</v>
      </c>
      <c r="S256" s="2">
        <v>0</v>
      </c>
      <c r="T256" s="2">
        <v>0</v>
      </c>
      <c r="U256" s="2">
        <v>100</v>
      </c>
      <c r="V256" t="s">
        <v>55</v>
      </c>
    </row>
    <row r="257" spans="1:22" ht="15.75" hidden="1" thickBot="1" x14ac:dyDescent="0.3">
      <c r="A257" t="s">
        <v>8327</v>
      </c>
      <c r="B257" t="s">
        <v>9576</v>
      </c>
      <c r="C257" t="s">
        <v>1</v>
      </c>
      <c r="D257" t="s">
        <v>9053</v>
      </c>
      <c r="E257" t="s">
        <v>9051</v>
      </c>
      <c r="F257" t="s">
        <v>9052</v>
      </c>
      <c r="G257">
        <v>465</v>
      </c>
      <c r="H257">
        <v>465</v>
      </c>
      <c r="I257">
        <v>465</v>
      </c>
      <c r="J257">
        <v>465</v>
      </c>
      <c r="K257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239.5</v>
      </c>
      <c r="S257" s="2">
        <v>0</v>
      </c>
      <c r="T257" s="2">
        <v>0</v>
      </c>
      <c r="U257" s="2">
        <v>239.5</v>
      </c>
      <c r="V257" t="s">
        <v>55</v>
      </c>
    </row>
    <row r="258" spans="1:22" ht="15.75" hidden="1" thickBot="1" x14ac:dyDescent="0.3">
      <c r="A258" t="s">
        <v>8327</v>
      </c>
      <c r="B258" t="s">
        <v>9576</v>
      </c>
      <c r="C258" t="s">
        <v>1</v>
      </c>
      <c r="D258" t="s">
        <v>9053</v>
      </c>
      <c r="E258" t="s">
        <v>9051</v>
      </c>
      <c r="F258" t="s">
        <v>9052</v>
      </c>
      <c r="G258">
        <v>464</v>
      </c>
      <c r="H258">
        <v>464</v>
      </c>
      <c r="I258">
        <v>464</v>
      </c>
      <c r="J258">
        <v>464</v>
      </c>
      <c r="K258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241.7</v>
      </c>
      <c r="S258" s="2">
        <v>0</v>
      </c>
      <c r="T258" s="2">
        <v>0</v>
      </c>
      <c r="U258" s="2">
        <v>241.7</v>
      </c>
      <c r="V258" t="s">
        <v>55</v>
      </c>
    </row>
    <row r="259" spans="1:22" ht="15.75" hidden="1" thickBot="1" x14ac:dyDescent="0.3">
      <c r="A259" t="s">
        <v>8327</v>
      </c>
      <c r="B259" t="s">
        <v>9576</v>
      </c>
      <c r="C259" t="s">
        <v>1</v>
      </c>
      <c r="D259" t="s">
        <v>9053</v>
      </c>
      <c r="E259" t="s">
        <v>9051</v>
      </c>
      <c r="F259" t="s">
        <v>9052</v>
      </c>
      <c r="G259">
        <v>463</v>
      </c>
      <c r="H259">
        <v>463</v>
      </c>
      <c r="I259">
        <v>463</v>
      </c>
      <c r="J259">
        <v>463</v>
      </c>
      <c r="K259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497.1</v>
      </c>
      <c r="S259" s="2">
        <v>0</v>
      </c>
      <c r="T259" s="2">
        <v>0</v>
      </c>
      <c r="U259" s="2">
        <v>497.1</v>
      </c>
      <c r="V259" t="s">
        <v>55</v>
      </c>
    </row>
    <row r="260" spans="1:22" ht="15.75" hidden="1" thickBot="1" x14ac:dyDescent="0.3">
      <c r="A260" t="s">
        <v>8327</v>
      </c>
      <c r="B260" t="s">
        <v>9576</v>
      </c>
      <c r="C260" t="s">
        <v>1</v>
      </c>
      <c r="D260" t="s">
        <v>9053</v>
      </c>
      <c r="E260" t="s">
        <v>9051</v>
      </c>
      <c r="F260" t="s">
        <v>9052</v>
      </c>
      <c r="G260">
        <v>462</v>
      </c>
      <c r="H260">
        <v>462</v>
      </c>
      <c r="I260">
        <v>462</v>
      </c>
      <c r="J260">
        <v>462</v>
      </c>
      <c r="K260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540</v>
      </c>
      <c r="S260" s="2">
        <v>0</v>
      </c>
      <c r="T260" s="2">
        <v>0</v>
      </c>
      <c r="U260" s="2">
        <v>540</v>
      </c>
      <c r="V260" t="s">
        <v>55</v>
      </c>
    </row>
    <row r="261" spans="1:22" ht="15.75" hidden="1" thickBot="1" x14ac:dyDescent="0.3">
      <c r="A261" t="s">
        <v>8327</v>
      </c>
      <c r="B261" t="s">
        <v>9576</v>
      </c>
      <c r="C261" t="s">
        <v>1</v>
      </c>
      <c r="D261" t="s">
        <v>9053</v>
      </c>
      <c r="E261" t="s">
        <v>9051</v>
      </c>
      <c r="F261" t="s">
        <v>9052</v>
      </c>
      <c r="G261">
        <v>461</v>
      </c>
      <c r="H261">
        <v>461</v>
      </c>
      <c r="I261">
        <v>461</v>
      </c>
      <c r="J261">
        <v>461</v>
      </c>
      <c r="K261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400</v>
      </c>
      <c r="S261" s="2">
        <v>0</v>
      </c>
      <c r="T261" s="2">
        <v>0</v>
      </c>
      <c r="U261" s="2">
        <v>400</v>
      </c>
      <c r="V261" t="s">
        <v>55</v>
      </c>
    </row>
    <row r="262" spans="1:22" ht="15.75" hidden="1" thickBot="1" x14ac:dyDescent="0.3">
      <c r="A262" t="s">
        <v>8327</v>
      </c>
      <c r="B262" t="s">
        <v>9576</v>
      </c>
      <c r="C262" t="s">
        <v>1</v>
      </c>
      <c r="D262" t="s">
        <v>9053</v>
      </c>
      <c r="E262" t="s">
        <v>9051</v>
      </c>
      <c r="F262" t="s">
        <v>9052</v>
      </c>
      <c r="G262">
        <v>460</v>
      </c>
      <c r="H262">
        <v>460</v>
      </c>
      <c r="I262">
        <v>460</v>
      </c>
      <c r="J262">
        <v>460</v>
      </c>
      <c r="K26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65</v>
      </c>
      <c r="S262" s="2">
        <v>0</v>
      </c>
      <c r="T262" s="2">
        <v>0</v>
      </c>
      <c r="U262" s="2">
        <v>65</v>
      </c>
      <c r="V262" t="s">
        <v>55</v>
      </c>
    </row>
    <row r="263" spans="1:22" ht="15.75" hidden="1" thickBot="1" x14ac:dyDescent="0.3">
      <c r="A263" t="s">
        <v>8327</v>
      </c>
      <c r="B263" t="s">
        <v>9576</v>
      </c>
      <c r="C263" t="s">
        <v>1</v>
      </c>
      <c r="D263" t="s">
        <v>9053</v>
      </c>
      <c r="E263" t="s">
        <v>9051</v>
      </c>
      <c r="F263" t="s">
        <v>9052</v>
      </c>
      <c r="G263">
        <v>459</v>
      </c>
      <c r="H263">
        <v>459</v>
      </c>
      <c r="I263">
        <v>459</v>
      </c>
      <c r="J263">
        <v>459</v>
      </c>
      <c r="K263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95</v>
      </c>
      <c r="S263" s="2">
        <v>0</v>
      </c>
      <c r="T263" s="2">
        <v>0</v>
      </c>
      <c r="U263" s="2">
        <v>95</v>
      </c>
      <c r="V263" t="s">
        <v>55</v>
      </c>
    </row>
    <row r="264" spans="1:22" ht="15.75" hidden="1" thickBot="1" x14ac:dyDescent="0.3">
      <c r="A264" t="s">
        <v>8327</v>
      </c>
      <c r="B264" t="s">
        <v>9576</v>
      </c>
      <c r="C264" t="s">
        <v>1</v>
      </c>
      <c r="D264" t="s">
        <v>9053</v>
      </c>
      <c r="E264" t="s">
        <v>9051</v>
      </c>
      <c r="F264" t="s">
        <v>9052</v>
      </c>
      <c r="G264">
        <v>458</v>
      </c>
      <c r="H264">
        <v>458</v>
      </c>
      <c r="I264">
        <v>458</v>
      </c>
      <c r="J264">
        <v>458</v>
      </c>
      <c r="K264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0</v>
      </c>
      <c r="V264" t="s">
        <v>55</v>
      </c>
    </row>
    <row r="265" spans="1:22" ht="15.75" hidden="1" thickBot="1" x14ac:dyDescent="0.3">
      <c r="A265" t="s">
        <v>8327</v>
      </c>
      <c r="B265" t="s">
        <v>9576</v>
      </c>
      <c r="C265" t="s">
        <v>1</v>
      </c>
      <c r="D265" t="s">
        <v>9053</v>
      </c>
      <c r="E265" t="s">
        <v>9051</v>
      </c>
      <c r="F265" t="s">
        <v>9052</v>
      </c>
      <c r="G265">
        <v>457</v>
      </c>
      <c r="H265">
        <v>457</v>
      </c>
      <c r="I265">
        <v>457</v>
      </c>
      <c r="J265">
        <v>457</v>
      </c>
      <c r="K265">
        <v>0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150</v>
      </c>
      <c r="S265" s="2">
        <v>0</v>
      </c>
      <c r="T265" s="2">
        <v>0</v>
      </c>
      <c r="U265" s="2">
        <v>150</v>
      </c>
      <c r="V265" t="s">
        <v>55</v>
      </c>
    </row>
    <row r="266" spans="1:22" ht="15.75" hidden="1" thickBot="1" x14ac:dyDescent="0.3">
      <c r="A266" t="s">
        <v>8327</v>
      </c>
      <c r="B266" t="s">
        <v>9575</v>
      </c>
      <c r="C266" t="s">
        <v>1</v>
      </c>
      <c r="D266" t="s">
        <v>9053</v>
      </c>
      <c r="E266" t="s">
        <v>9051</v>
      </c>
      <c r="F266" t="s">
        <v>9052</v>
      </c>
      <c r="G266">
        <v>456</v>
      </c>
      <c r="H266">
        <v>456</v>
      </c>
      <c r="I266">
        <v>456</v>
      </c>
      <c r="J266">
        <v>456</v>
      </c>
      <c r="K266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375</v>
      </c>
      <c r="S266" s="2">
        <v>0</v>
      </c>
      <c r="T266" s="2">
        <v>0</v>
      </c>
      <c r="U266" s="2">
        <v>375</v>
      </c>
      <c r="V266" t="s">
        <v>55</v>
      </c>
    </row>
    <row r="267" spans="1:22" ht="15.75" hidden="1" thickBot="1" x14ac:dyDescent="0.3">
      <c r="A267" t="s">
        <v>8327</v>
      </c>
      <c r="B267" t="s">
        <v>9575</v>
      </c>
      <c r="C267" t="s">
        <v>1</v>
      </c>
      <c r="D267" t="s">
        <v>9053</v>
      </c>
      <c r="E267" t="s">
        <v>9051</v>
      </c>
      <c r="F267" t="s">
        <v>9052</v>
      </c>
      <c r="G267">
        <v>455</v>
      </c>
      <c r="H267">
        <v>455</v>
      </c>
      <c r="I267">
        <v>455</v>
      </c>
      <c r="J267">
        <v>455</v>
      </c>
      <c r="K267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t="s">
        <v>55</v>
      </c>
    </row>
    <row r="268" spans="1:22" ht="15.75" hidden="1" thickBot="1" x14ac:dyDescent="0.3">
      <c r="A268" t="s">
        <v>8327</v>
      </c>
      <c r="B268" t="s">
        <v>9575</v>
      </c>
      <c r="C268" t="s">
        <v>1</v>
      </c>
      <c r="D268" t="s">
        <v>9053</v>
      </c>
      <c r="E268" t="s">
        <v>9051</v>
      </c>
      <c r="F268" t="s">
        <v>9052</v>
      </c>
      <c r="G268">
        <v>454</v>
      </c>
      <c r="H268">
        <v>454</v>
      </c>
      <c r="I268">
        <v>454</v>
      </c>
      <c r="J268">
        <v>454</v>
      </c>
      <c r="K268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275</v>
      </c>
      <c r="S268" s="2">
        <v>0</v>
      </c>
      <c r="T268" s="2">
        <v>0</v>
      </c>
      <c r="U268" s="2">
        <v>275</v>
      </c>
      <c r="V268" t="s">
        <v>55</v>
      </c>
    </row>
    <row r="269" spans="1:22" ht="15.75" hidden="1" thickBot="1" x14ac:dyDescent="0.3">
      <c r="A269" t="s">
        <v>8327</v>
      </c>
      <c r="B269" t="s">
        <v>9575</v>
      </c>
      <c r="C269" t="s">
        <v>1</v>
      </c>
      <c r="D269" t="s">
        <v>9053</v>
      </c>
      <c r="E269" t="s">
        <v>9051</v>
      </c>
      <c r="F269" t="s">
        <v>9052</v>
      </c>
      <c r="G269">
        <v>453</v>
      </c>
      <c r="H269">
        <v>453</v>
      </c>
      <c r="I269">
        <v>453</v>
      </c>
      <c r="J269">
        <v>453</v>
      </c>
      <c r="K269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275</v>
      </c>
      <c r="S269" s="2">
        <v>0</v>
      </c>
      <c r="T269" s="2">
        <v>0</v>
      </c>
      <c r="U269" s="2">
        <v>275</v>
      </c>
      <c r="V269" t="s">
        <v>55</v>
      </c>
    </row>
    <row r="270" spans="1:22" ht="15.75" hidden="1" thickBot="1" x14ac:dyDescent="0.3">
      <c r="A270" t="s">
        <v>8327</v>
      </c>
      <c r="B270" t="s">
        <v>9575</v>
      </c>
      <c r="C270" t="s">
        <v>1</v>
      </c>
      <c r="D270" t="s">
        <v>9053</v>
      </c>
      <c r="E270" t="s">
        <v>9051</v>
      </c>
      <c r="F270" t="s">
        <v>9052</v>
      </c>
      <c r="G270">
        <v>452</v>
      </c>
      <c r="H270">
        <v>452</v>
      </c>
      <c r="I270">
        <v>452</v>
      </c>
      <c r="J270">
        <v>452</v>
      </c>
      <c r="K270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525</v>
      </c>
      <c r="S270" s="2">
        <v>0</v>
      </c>
      <c r="T270" s="2">
        <v>0</v>
      </c>
      <c r="U270" s="2">
        <v>525</v>
      </c>
      <c r="V270" t="s">
        <v>55</v>
      </c>
    </row>
    <row r="271" spans="1:22" ht="15.75" hidden="1" thickBot="1" x14ac:dyDescent="0.3">
      <c r="A271" t="s">
        <v>8327</v>
      </c>
      <c r="B271" t="s">
        <v>9575</v>
      </c>
      <c r="C271" t="s">
        <v>1</v>
      </c>
      <c r="D271" t="s">
        <v>9053</v>
      </c>
      <c r="E271" t="s">
        <v>9051</v>
      </c>
      <c r="F271" t="s">
        <v>9052</v>
      </c>
      <c r="G271">
        <v>451</v>
      </c>
      <c r="H271">
        <v>451</v>
      </c>
      <c r="I271">
        <v>451</v>
      </c>
      <c r="J271">
        <v>451</v>
      </c>
      <c r="K271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325</v>
      </c>
      <c r="S271" s="2">
        <v>0</v>
      </c>
      <c r="T271" s="2">
        <v>0</v>
      </c>
      <c r="U271" s="2">
        <v>325</v>
      </c>
      <c r="V271" t="s">
        <v>55</v>
      </c>
    </row>
    <row r="272" spans="1:22" ht="15.75" hidden="1" thickBot="1" x14ac:dyDescent="0.3">
      <c r="A272" t="s">
        <v>8327</v>
      </c>
      <c r="B272" t="s">
        <v>9575</v>
      </c>
      <c r="C272" t="s">
        <v>1</v>
      </c>
      <c r="D272" t="s">
        <v>9053</v>
      </c>
      <c r="E272" t="s">
        <v>9051</v>
      </c>
      <c r="F272" t="s">
        <v>9052</v>
      </c>
      <c r="G272">
        <v>450</v>
      </c>
      <c r="H272">
        <v>450</v>
      </c>
      <c r="I272">
        <v>450</v>
      </c>
      <c r="J272">
        <v>450</v>
      </c>
      <c r="K27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804.57</v>
      </c>
      <c r="S272" s="2">
        <v>0</v>
      </c>
      <c r="T272" s="2">
        <v>0</v>
      </c>
      <c r="U272" s="2">
        <v>804.57</v>
      </c>
      <c r="V272" t="s">
        <v>55</v>
      </c>
    </row>
    <row r="273" spans="1:22" ht="15.75" hidden="1" thickBot="1" x14ac:dyDescent="0.3">
      <c r="A273" t="s">
        <v>8327</v>
      </c>
      <c r="B273" t="s">
        <v>9574</v>
      </c>
      <c r="C273" t="s">
        <v>1</v>
      </c>
      <c r="D273" t="s">
        <v>9053</v>
      </c>
      <c r="E273" t="s">
        <v>9051</v>
      </c>
      <c r="F273" t="s">
        <v>9052</v>
      </c>
      <c r="G273">
        <v>449</v>
      </c>
      <c r="H273">
        <v>449</v>
      </c>
      <c r="I273">
        <v>449</v>
      </c>
      <c r="J273">
        <v>449</v>
      </c>
      <c r="K273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775.3</v>
      </c>
      <c r="S273" s="2">
        <v>0</v>
      </c>
      <c r="T273" s="2">
        <v>0</v>
      </c>
      <c r="U273" s="2">
        <v>775.3</v>
      </c>
      <c r="V273" t="s">
        <v>55</v>
      </c>
    </row>
    <row r="274" spans="1:22" ht="15.75" hidden="1" thickBot="1" x14ac:dyDescent="0.3">
      <c r="A274" t="s">
        <v>8327</v>
      </c>
      <c r="B274" t="s">
        <v>9574</v>
      </c>
      <c r="C274" t="s">
        <v>1</v>
      </c>
      <c r="D274" t="s">
        <v>9053</v>
      </c>
      <c r="E274" t="s">
        <v>9051</v>
      </c>
      <c r="F274" t="s">
        <v>9052</v>
      </c>
      <c r="G274">
        <v>448</v>
      </c>
      <c r="H274">
        <v>448</v>
      </c>
      <c r="I274">
        <v>448</v>
      </c>
      <c r="J274">
        <v>448</v>
      </c>
      <c r="K274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1450</v>
      </c>
      <c r="S274" s="2">
        <v>0</v>
      </c>
      <c r="T274" s="2">
        <v>0</v>
      </c>
      <c r="U274" s="2">
        <v>1450</v>
      </c>
      <c r="V274" t="s">
        <v>55</v>
      </c>
    </row>
    <row r="275" spans="1:22" ht="15.75" hidden="1" thickBot="1" x14ac:dyDescent="0.3">
      <c r="A275" t="s">
        <v>8327</v>
      </c>
      <c r="B275" t="s">
        <v>9574</v>
      </c>
      <c r="C275" t="s">
        <v>1</v>
      </c>
      <c r="D275" t="s">
        <v>9053</v>
      </c>
      <c r="E275" t="s">
        <v>9051</v>
      </c>
      <c r="F275" t="s">
        <v>9052</v>
      </c>
      <c r="G275">
        <v>447</v>
      </c>
      <c r="H275">
        <v>447</v>
      </c>
      <c r="I275">
        <v>447</v>
      </c>
      <c r="J275">
        <v>447</v>
      </c>
      <c r="K275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1450</v>
      </c>
      <c r="S275" s="2">
        <v>0</v>
      </c>
      <c r="T275" s="2">
        <v>0</v>
      </c>
      <c r="U275" s="2">
        <v>1450</v>
      </c>
      <c r="V275" t="s">
        <v>55</v>
      </c>
    </row>
    <row r="276" spans="1:22" ht="15.75" hidden="1" thickBot="1" x14ac:dyDescent="0.3">
      <c r="A276" t="s">
        <v>8327</v>
      </c>
      <c r="B276" t="s">
        <v>9574</v>
      </c>
      <c r="C276" t="s">
        <v>1</v>
      </c>
      <c r="D276" t="s">
        <v>9053</v>
      </c>
      <c r="E276" t="s">
        <v>9051</v>
      </c>
      <c r="F276" t="s">
        <v>9052</v>
      </c>
      <c r="G276">
        <v>446</v>
      </c>
      <c r="H276">
        <v>446</v>
      </c>
      <c r="I276">
        <v>446</v>
      </c>
      <c r="J276">
        <v>446</v>
      </c>
      <c r="K276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341.2</v>
      </c>
      <c r="S276" s="2">
        <v>0</v>
      </c>
      <c r="T276" s="2">
        <v>0</v>
      </c>
      <c r="U276" s="2">
        <v>341.2</v>
      </c>
      <c r="V276" t="s">
        <v>55</v>
      </c>
    </row>
    <row r="277" spans="1:22" ht="15.75" hidden="1" thickBot="1" x14ac:dyDescent="0.3">
      <c r="A277" t="s">
        <v>8327</v>
      </c>
      <c r="B277" t="s">
        <v>9574</v>
      </c>
      <c r="C277" t="s">
        <v>1</v>
      </c>
      <c r="D277" t="s">
        <v>9053</v>
      </c>
      <c r="E277" t="s">
        <v>9051</v>
      </c>
      <c r="F277" t="s">
        <v>9052</v>
      </c>
      <c r="G277">
        <v>445</v>
      </c>
      <c r="H277">
        <v>445</v>
      </c>
      <c r="I277">
        <v>445</v>
      </c>
      <c r="J277">
        <v>445</v>
      </c>
      <c r="K277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415.6</v>
      </c>
      <c r="S277" s="2">
        <v>0</v>
      </c>
      <c r="T277" s="2">
        <v>0</v>
      </c>
      <c r="U277" s="2">
        <v>415.6</v>
      </c>
      <c r="V277" t="s">
        <v>55</v>
      </c>
    </row>
    <row r="278" spans="1:22" ht="15.75" hidden="1" thickBot="1" x14ac:dyDescent="0.3">
      <c r="A278" t="s">
        <v>8327</v>
      </c>
      <c r="B278" t="s">
        <v>9574</v>
      </c>
      <c r="C278" t="s">
        <v>1</v>
      </c>
      <c r="D278" t="s">
        <v>9053</v>
      </c>
      <c r="E278" t="s">
        <v>9051</v>
      </c>
      <c r="F278" t="s">
        <v>9052</v>
      </c>
      <c r="G278">
        <v>444</v>
      </c>
      <c r="H278">
        <v>444</v>
      </c>
      <c r="I278">
        <v>444</v>
      </c>
      <c r="J278">
        <v>444</v>
      </c>
      <c r="K278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415.58</v>
      </c>
      <c r="S278" s="2">
        <v>0</v>
      </c>
      <c r="T278" s="2">
        <v>0</v>
      </c>
      <c r="U278" s="2">
        <v>415.58</v>
      </c>
      <c r="V278" t="s">
        <v>55</v>
      </c>
    </row>
    <row r="279" spans="1:22" ht="15.75" hidden="1" thickBot="1" x14ac:dyDescent="0.3">
      <c r="A279" t="s">
        <v>8327</v>
      </c>
      <c r="B279" t="s">
        <v>9574</v>
      </c>
      <c r="C279" t="s">
        <v>1</v>
      </c>
      <c r="D279" t="s">
        <v>9053</v>
      </c>
      <c r="E279" t="s">
        <v>9051</v>
      </c>
      <c r="F279" t="s">
        <v>9052</v>
      </c>
      <c r="G279">
        <v>443</v>
      </c>
      <c r="H279">
        <v>443</v>
      </c>
      <c r="I279">
        <v>443</v>
      </c>
      <c r="J279">
        <v>443</v>
      </c>
      <c r="K279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365</v>
      </c>
      <c r="S279" s="2">
        <v>0</v>
      </c>
      <c r="T279" s="2">
        <v>0</v>
      </c>
      <c r="U279" s="2">
        <v>365</v>
      </c>
      <c r="V279" t="s">
        <v>55</v>
      </c>
    </row>
    <row r="280" spans="1:22" ht="15.75" hidden="1" thickBot="1" x14ac:dyDescent="0.3">
      <c r="A280" t="s">
        <v>8327</v>
      </c>
      <c r="B280" t="s">
        <v>9574</v>
      </c>
      <c r="C280" t="s">
        <v>1</v>
      </c>
      <c r="D280" t="s">
        <v>9053</v>
      </c>
      <c r="E280" t="s">
        <v>9051</v>
      </c>
      <c r="F280" t="s">
        <v>9052</v>
      </c>
      <c r="G280">
        <v>442</v>
      </c>
      <c r="H280">
        <v>442</v>
      </c>
      <c r="I280">
        <v>442</v>
      </c>
      <c r="J280">
        <v>442</v>
      </c>
      <c r="K280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412.5</v>
      </c>
      <c r="S280" s="2">
        <v>0</v>
      </c>
      <c r="T280" s="2">
        <v>0</v>
      </c>
      <c r="U280" s="2">
        <v>412.5</v>
      </c>
      <c r="V280" t="s">
        <v>55</v>
      </c>
    </row>
    <row r="281" spans="1:22" ht="15.75" hidden="1" thickBot="1" x14ac:dyDescent="0.3">
      <c r="A281" t="s">
        <v>8327</v>
      </c>
      <c r="B281" t="s">
        <v>9574</v>
      </c>
      <c r="C281" t="s">
        <v>1</v>
      </c>
      <c r="D281" t="s">
        <v>9053</v>
      </c>
      <c r="E281" t="s">
        <v>9051</v>
      </c>
      <c r="F281" t="s">
        <v>9052</v>
      </c>
      <c r="G281">
        <v>441</v>
      </c>
      <c r="H281">
        <v>441</v>
      </c>
      <c r="I281">
        <v>441</v>
      </c>
      <c r="J281">
        <v>441</v>
      </c>
      <c r="K281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700</v>
      </c>
      <c r="S281" s="2">
        <v>0</v>
      </c>
      <c r="T281" s="2">
        <v>0</v>
      </c>
      <c r="U281" s="2">
        <v>700</v>
      </c>
      <c r="V281" t="s">
        <v>55</v>
      </c>
    </row>
    <row r="282" spans="1:22" ht="15.75" hidden="1" thickBot="1" x14ac:dyDescent="0.3">
      <c r="A282" t="s">
        <v>8327</v>
      </c>
      <c r="B282" t="s">
        <v>9573</v>
      </c>
      <c r="C282" t="s">
        <v>1</v>
      </c>
      <c r="D282" t="s">
        <v>9053</v>
      </c>
      <c r="E282" t="s">
        <v>9051</v>
      </c>
      <c r="F282" t="s">
        <v>9052</v>
      </c>
      <c r="G282">
        <v>440</v>
      </c>
      <c r="H282">
        <v>440</v>
      </c>
      <c r="I282">
        <v>440</v>
      </c>
      <c r="J282">
        <v>440</v>
      </c>
      <c r="K28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125</v>
      </c>
      <c r="S282" s="2">
        <v>0</v>
      </c>
      <c r="T282" s="2">
        <v>0</v>
      </c>
      <c r="U282" s="2">
        <v>125</v>
      </c>
      <c r="V282" t="s">
        <v>55</v>
      </c>
    </row>
    <row r="283" spans="1:22" ht="15.75" hidden="1" thickBot="1" x14ac:dyDescent="0.3">
      <c r="A283" t="s">
        <v>8327</v>
      </c>
      <c r="B283" t="s">
        <v>9573</v>
      </c>
      <c r="C283" t="s">
        <v>1</v>
      </c>
      <c r="D283" t="s">
        <v>9053</v>
      </c>
      <c r="E283" t="s">
        <v>9051</v>
      </c>
      <c r="F283" t="s">
        <v>9052</v>
      </c>
      <c r="G283">
        <v>439</v>
      </c>
      <c r="H283">
        <v>439</v>
      </c>
      <c r="I283">
        <v>439</v>
      </c>
      <c r="J283">
        <v>439</v>
      </c>
      <c r="K283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110</v>
      </c>
      <c r="S283" s="2">
        <v>0</v>
      </c>
      <c r="T283" s="2">
        <v>0</v>
      </c>
      <c r="U283" s="2">
        <v>110</v>
      </c>
      <c r="V283" t="s">
        <v>55</v>
      </c>
    </row>
    <row r="284" spans="1:22" ht="15.75" hidden="1" thickBot="1" x14ac:dyDescent="0.3">
      <c r="A284" t="s">
        <v>8327</v>
      </c>
      <c r="B284" t="s">
        <v>9573</v>
      </c>
      <c r="C284" t="s">
        <v>1</v>
      </c>
      <c r="D284" t="s">
        <v>9053</v>
      </c>
      <c r="E284" t="s">
        <v>9051</v>
      </c>
      <c r="F284" t="s">
        <v>9052</v>
      </c>
      <c r="G284">
        <v>438</v>
      </c>
      <c r="H284">
        <v>438</v>
      </c>
      <c r="I284">
        <v>438</v>
      </c>
      <c r="J284">
        <v>438</v>
      </c>
      <c r="K284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125</v>
      </c>
      <c r="S284" s="2">
        <v>0</v>
      </c>
      <c r="T284" s="2">
        <v>0</v>
      </c>
      <c r="U284" s="2">
        <v>125</v>
      </c>
      <c r="V284" t="s">
        <v>55</v>
      </c>
    </row>
    <row r="285" spans="1:22" ht="15.75" hidden="1" thickBot="1" x14ac:dyDescent="0.3">
      <c r="A285" t="s">
        <v>8327</v>
      </c>
      <c r="B285" t="s">
        <v>9573</v>
      </c>
      <c r="C285" t="s">
        <v>1</v>
      </c>
      <c r="D285" t="s">
        <v>9053</v>
      </c>
      <c r="E285" t="s">
        <v>9051</v>
      </c>
      <c r="F285" t="s">
        <v>9052</v>
      </c>
      <c r="G285">
        <v>437</v>
      </c>
      <c r="H285">
        <v>437</v>
      </c>
      <c r="I285">
        <v>437</v>
      </c>
      <c r="J285">
        <v>437</v>
      </c>
      <c r="K285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0</v>
      </c>
      <c r="V285" t="s">
        <v>55</v>
      </c>
    </row>
    <row r="286" spans="1:22" ht="15.75" hidden="1" thickBot="1" x14ac:dyDescent="0.3">
      <c r="A286" t="s">
        <v>8327</v>
      </c>
      <c r="B286" t="s">
        <v>9573</v>
      </c>
      <c r="C286" t="s">
        <v>1</v>
      </c>
      <c r="D286" t="s">
        <v>9053</v>
      </c>
      <c r="E286" t="s">
        <v>9051</v>
      </c>
      <c r="F286" t="s">
        <v>9052</v>
      </c>
      <c r="G286">
        <v>436</v>
      </c>
      <c r="H286">
        <v>436</v>
      </c>
      <c r="I286">
        <v>436</v>
      </c>
      <c r="J286">
        <v>436</v>
      </c>
      <c r="K286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100</v>
      </c>
      <c r="S286" s="2">
        <v>0</v>
      </c>
      <c r="T286" s="2">
        <v>0</v>
      </c>
      <c r="U286" s="2">
        <v>100</v>
      </c>
      <c r="V286" t="s">
        <v>55</v>
      </c>
    </row>
    <row r="287" spans="1:22" ht="15.75" hidden="1" thickBot="1" x14ac:dyDescent="0.3">
      <c r="A287" t="s">
        <v>8327</v>
      </c>
      <c r="B287" t="s">
        <v>9573</v>
      </c>
      <c r="C287" t="s">
        <v>1</v>
      </c>
      <c r="D287" t="s">
        <v>9053</v>
      </c>
      <c r="E287" t="s">
        <v>9051</v>
      </c>
      <c r="F287" t="s">
        <v>9052</v>
      </c>
      <c r="G287">
        <v>435</v>
      </c>
      <c r="H287">
        <v>435</v>
      </c>
      <c r="I287">
        <v>435</v>
      </c>
      <c r="J287">
        <v>435</v>
      </c>
      <c r="K287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275</v>
      </c>
      <c r="S287" s="2">
        <v>0</v>
      </c>
      <c r="T287" s="2">
        <v>0</v>
      </c>
      <c r="U287" s="2">
        <v>275</v>
      </c>
      <c r="V287" t="s">
        <v>55</v>
      </c>
    </row>
    <row r="288" spans="1:22" ht="15.75" hidden="1" thickBot="1" x14ac:dyDescent="0.3">
      <c r="A288" t="s">
        <v>8327</v>
      </c>
      <c r="B288" t="s">
        <v>9572</v>
      </c>
      <c r="C288" t="s">
        <v>1</v>
      </c>
      <c r="D288" t="s">
        <v>9053</v>
      </c>
      <c r="E288" t="s">
        <v>9051</v>
      </c>
      <c r="F288" t="s">
        <v>9052</v>
      </c>
      <c r="G288">
        <v>434</v>
      </c>
      <c r="H288">
        <v>434</v>
      </c>
      <c r="I288">
        <v>434</v>
      </c>
      <c r="J288">
        <v>434</v>
      </c>
      <c r="K288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90</v>
      </c>
      <c r="S288" s="2">
        <v>0</v>
      </c>
      <c r="T288" s="2">
        <v>0</v>
      </c>
      <c r="U288" s="2">
        <v>90</v>
      </c>
      <c r="V288" t="s">
        <v>55</v>
      </c>
    </row>
    <row r="289" spans="1:22" ht="15.75" hidden="1" thickBot="1" x14ac:dyDescent="0.3">
      <c r="A289" t="s">
        <v>8327</v>
      </c>
      <c r="B289" t="s">
        <v>9572</v>
      </c>
      <c r="C289" t="s">
        <v>1</v>
      </c>
      <c r="D289" t="s">
        <v>9053</v>
      </c>
      <c r="E289" t="s">
        <v>9051</v>
      </c>
      <c r="F289" t="s">
        <v>9052</v>
      </c>
      <c r="G289">
        <v>433</v>
      </c>
      <c r="H289">
        <v>433</v>
      </c>
      <c r="I289">
        <v>433</v>
      </c>
      <c r="J289">
        <v>433</v>
      </c>
      <c r="K289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250</v>
      </c>
      <c r="S289" s="2">
        <v>0</v>
      </c>
      <c r="T289" s="2">
        <v>0</v>
      </c>
      <c r="U289" s="2">
        <v>250</v>
      </c>
      <c r="V289" t="s">
        <v>55</v>
      </c>
    </row>
    <row r="290" spans="1:22" ht="15.75" hidden="1" thickBot="1" x14ac:dyDescent="0.3">
      <c r="A290" t="s">
        <v>8327</v>
      </c>
      <c r="B290" t="s">
        <v>9571</v>
      </c>
      <c r="C290" t="s">
        <v>1</v>
      </c>
      <c r="D290" t="s">
        <v>9053</v>
      </c>
      <c r="E290" t="s">
        <v>9051</v>
      </c>
      <c r="F290" t="s">
        <v>9052</v>
      </c>
      <c r="G290">
        <v>432</v>
      </c>
      <c r="H290">
        <v>432</v>
      </c>
      <c r="I290">
        <v>432</v>
      </c>
      <c r="J290">
        <v>432</v>
      </c>
      <c r="K290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400</v>
      </c>
      <c r="S290" s="2">
        <v>0</v>
      </c>
      <c r="T290" s="2">
        <v>0</v>
      </c>
      <c r="U290" s="2">
        <v>400</v>
      </c>
      <c r="V290" t="s">
        <v>55</v>
      </c>
    </row>
    <row r="291" spans="1:22" ht="15.75" hidden="1" thickBot="1" x14ac:dyDescent="0.3">
      <c r="A291" t="s">
        <v>8327</v>
      </c>
      <c r="B291" t="s">
        <v>9571</v>
      </c>
      <c r="C291" t="s">
        <v>1</v>
      </c>
      <c r="D291" t="s">
        <v>9053</v>
      </c>
      <c r="E291" t="s">
        <v>9051</v>
      </c>
      <c r="F291" t="s">
        <v>9052</v>
      </c>
      <c r="G291">
        <v>431</v>
      </c>
      <c r="H291">
        <v>431</v>
      </c>
      <c r="I291">
        <v>431</v>
      </c>
      <c r="J291">
        <v>431</v>
      </c>
      <c r="K291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150</v>
      </c>
      <c r="S291" s="2">
        <v>0</v>
      </c>
      <c r="T291" s="2">
        <v>0</v>
      </c>
      <c r="U291" s="2">
        <v>150</v>
      </c>
      <c r="V291" t="s">
        <v>55</v>
      </c>
    </row>
    <row r="292" spans="1:22" ht="15.75" hidden="1" thickBot="1" x14ac:dyDescent="0.3">
      <c r="A292" t="s">
        <v>8327</v>
      </c>
      <c r="B292" t="s">
        <v>9571</v>
      </c>
      <c r="C292" t="s">
        <v>1</v>
      </c>
      <c r="D292" t="s">
        <v>9053</v>
      </c>
      <c r="E292" t="s">
        <v>9051</v>
      </c>
      <c r="F292" t="s">
        <v>9052</v>
      </c>
      <c r="G292">
        <v>430</v>
      </c>
      <c r="H292">
        <v>430</v>
      </c>
      <c r="I292">
        <v>430</v>
      </c>
      <c r="J292">
        <v>430</v>
      </c>
      <c r="K29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1500</v>
      </c>
      <c r="S292" s="2">
        <v>0</v>
      </c>
      <c r="T292" s="2">
        <v>0</v>
      </c>
      <c r="U292" s="2">
        <v>1500</v>
      </c>
      <c r="V292" t="s">
        <v>55</v>
      </c>
    </row>
    <row r="293" spans="1:22" ht="15.75" hidden="1" thickBot="1" x14ac:dyDescent="0.3">
      <c r="A293" t="s">
        <v>8327</v>
      </c>
      <c r="B293" t="s">
        <v>9571</v>
      </c>
      <c r="C293" t="s">
        <v>1</v>
      </c>
      <c r="D293" t="s">
        <v>9053</v>
      </c>
      <c r="E293" t="s">
        <v>9051</v>
      </c>
      <c r="F293" t="s">
        <v>9052</v>
      </c>
      <c r="G293">
        <v>429</v>
      </c>
      <c r="H293">
        <v>429</v>
      </c>
      <c r="I293">
        <v>429</v>
      </c>
      <c r="J293">
        <v>429</v>
      </c>
      <c r="K293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880</v>
      </c>
      <c r="S293" s="2">
        <v>0</v>
      </c>
      <c r="T293" s="2">
        <v>0</v>
      </c>
      <c r="U293" s="2">
        <v>880</v>
      </c>
      <c r="V293" t="s">
        <v>55</v>
      </c>
    </row>
    <row r="294" spans="1:22" ht="15.75" hidden="1" thickBot="1" x14ac:dyDescent="0.3">
      <c r="A294" t="s">
        <v>8327</v>
      </c>
      <c r="B294" t="s">
        <v>9571</v>
      </c>
      <c r="C294" t="s">
        <v>1</v>
      </c>
      <c r="D294" t="s">
        <v>9053</v>
      </c>
      <c r="E294" t="s">
        <v>9051</v>
      </c>
      <c r="F294" t="s">
        <v>9052</v>
      </c>
      <c r="G294">
        <v>428</v>
      </c>
      <c r="H294">
        <v>428</v>
      </c>
      <c r="I294">
        <v>428</v>
      </c>
      <c r="J294">
        <v>428</v>
      </c>
      <c r="K294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450</v>
      </c>
      <c r="S294" s="2">
        <v>0</v>
      </c>
      <c r="T294" s="2">
        <v>0</v>
      </c>
      <c r="U294" s="2">
        <v>450</v>
      </c>
      <c r="V294" t="s">
        <v>55</v>
      </c>
    </row>
    <row r="295" spans="1:22" ht="15.75" hidden="1" thickBot="1" x14ac:dyDescent="0.3">
      <c r="A295" t="s">
        <v>8327</v>
      </c>
      <c r="B295" t="s">
        <v>9571</v>
      </c>
      <c r="C295" t="s">
        <v>1</v>
      </c>
      <c r="D295" t="s">
        <v>9053</v>
      </c>
      <c r="E295" t="s">
        <v>9051</v>
      </c>
      <c r="F295" t="s">
        <v>9052</v>
      </c>
      <c r="G295">
        <v>427</v>
      </c>
      <c r="H295">
        <v>427</v>
      </c>
      <c r="I295">
        <v>427</v>
      </c>
      <c r="J295">
        <v>427</v>
      </c>
      <c r="K295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880</v>
      </c>
      <c r="S295" s="2">
        <v>0</v>
      </c>
      <c r="T295" s="2">
        <v>0</v>
      </c>
      <c r="U295" s="2">
        <v>880</v>
      </c>
      <c r="V295" t="s">
        <v>55</v>
      </c>
    </row>
    <row r="296" spans="1:22" ht="15.75" hidden="1" thickBot="1" x14ac:dyDescent="0.3">
      <c r="A296" t="s">
        <v>8327</v>
      </c>
      <c r="B296" t="s">
        <v>9571</v>
      </c>
      <c r="C296" t="s">
        <v>1</v>
      </c>
      <c r="D296" t="s">
        <v>9053</v>
      </c>
      <c r="E296" t="s">
        <v>9051</v>
      </c>
      <c r="F296" t="s">
        <v>9052</v>
      </c>
      <c r="G296">
        <v>427</v>
      </c>
      <c r="H296">
        <v>427</v>
      </c>
      <c r="I296">
        <v>427</v>
      </c>
      <c r="J296">
        <v>427</v>
      </c>
      <c r="K296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880</v>
      </c>
      <c r="S296" s="2">
        <v>0</v>
      </c>
      <c r="T296" s="2">
        <v>0</v>
      </c>
      <c r="U296" s="2">
        <v>880</v>
      </c>
      <c r="V296" t="s">
        <v>55</v>
      </c>
    </row>
    <row r="297" spans="1:22" ht="15.75" hidden="1" thickBot="1" x14ac:dyDescent="0.3">
      <c r="A297" t="s">
        <v>8327</v>
      </c>
      <c r="B297" t="s">
        <v>9570</v>
      </c>
      <c r="C297" t="s">
        <v>1</v>
      </c>
      <c r="D297" t="s">
        <v>9053</v>
      </c>
      <c r="E297" t="s">
        <v>9051</v>
      </c>
      <c r="F297" t="s">
        <v>9052</v>
      </c>
      <c r="G297">
        <v>426</v>
      </c>
      <c r="H297">
        <v>426</v>
      </c>
      <c r="I297">
        <v>426</v>
      </c>
      <c r="J297">
        <v>426</v>
      </c>
      <c r="K297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450</v>
      </c>
      <c r="S297" s="2">
        <v>0</v>
      </c>
      <c r="T297" s="2">
        <v>0</v>
      </c>
      <c r="U297" s="2">
        <v>450</v>
      </c>
      <c r="V297" t="s">
        <v>55</v>
      </c>
    </row>
    <row r="298" spans="1:22" ht="15.75" hidden="1" thickBot="1" x14ac:dyDescent="0.3">
      <c r="A298" t="s">
        <v>8327</v>
      </c>
      <c r="B298" t="s">
        <v>9570</v>
      </c>
      <c r="C298" t="s">
        <v>1</v>
      </c>
      <c r="D298" t="s">
        <v>9053</v>
      </c>
      <c r="E298" t="s">
        <v>9051</v>
      </c>
      <c r="F298" t="s">
        <v>9052</v>
      </c>
      <c r="G298">
        <v>425</v>
      </c>
      <c r="H298">
        <v>425</v>
      </c>
      <c r="I298">
        <v>425</v>
      </c>
      <c r="J298">
        <v>425</v>
      </c>
      <c r="K298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265.8</v>
      </c>
      <c r="S298" s="2">
        <v>0</v>
      </c>
      <c r="T298" s="2">
        <v>0</v>
      </c>
      <c r="U298" s="2">
        <v>265.8</v>
      </c>
      <c r="V298" t="s">
        <v>55</v>
      </c>
    </row>
    <row r="299" spans="1:22" ht="15.75" hidden="1" thickBot="1" x14ac:dyDescent="0.3">
      <c r="A299" t="s">
        <v>8327</v>
      </c>
      <c r="B299" t="s">
        <v>9570</v>
      </c>
      <c r="C299" t="s">
        <v>1</v>
      </c>
      <c r="D299" t="s">
        <v>9053</v>
      </c>
      <c r="E299" t="s">
        <v>9051</v>
      </c>
      <c r="F299" t="s">
        <v>9052</v>
      </c>
      <c r="G299">
        <v>424</v>
      </c>
      <c r="H299">
        <v>424</v>
      </c>
      <c r="I299">
        <v>424</v>
      </c>
      <c r="J299">
        <v>424</v>
      </c>
      <c r="K299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766.4</v>
      </c>
      <c r="S299" s="2">
        <v>0</v>
      </c>
      <c r="T299" s="2">
        <v>0</v>
      </c>
      <c r="U299" s="2">
        <v>766.4</v>
      </c>
      <c r="V299" t="s">
        <v>55</v>
      </c>
    </row>
    <row r="300" spans="1:22" ht="15.75" hidden="1" thickBot="1" x14ac:dyDescent="0.3">
      <c r="A300" t="s">
        <v>8327</v>
      </c>
      <c r="B300" t="s">
        <v>9570</v>
      </c>
      <c r="C300" t="s">
        <v>1</v>
      </c>
      <c r="D300" t="s">
        <v>9053</v>
      </c>
      <c r="E300" t="s">
        <v>9051</v>
      </c>
      <c r="F300" t="s">
        <v>9052</v>
      </c>
      <c r="G300">
        <v>423</v>
      </c>
      <c r="H300">
        <v>423</v>
      </c>
      <c r="I300">
        <v>423</v>
      </c>
      <c r="J300">
        <v>423</v>
      </c>
      <c r="K300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444.51</v>
      </c>
      <c r="S300" s="2">
        <v>0</v>
      </c>
      <c r="T300" s="2">
        <v>0</v>
      </c>
      <c r="U300" s="2">
        <v>444.51</v>
      </c>
      <c r="V300" t="s">
        <v>55</v>
      </c>
    </row>
    <row r="301" spans="1:22" ht="15.75" hidden="1" thickBot="1" x14ac:dyDescent="0.3">
      <c r="A301" t="s">
        <v>8327</v>
      </c>
      <c r="B301" t="s">
        <v>9570</v>
      </c>
      <c r="C301" t="s">
        <v>1</v>
      </c>
      <c r="D301" t="s">
        <v>9053</v>
      </c>
      <c r="E301" t="s">
        <v>9051</v>
      </c>
      <c r="F301" t="s">
        <v>9052</v>
      </c>
      <c r="G301">
        <v>422</v>
      </c>
      <c r="H301">
        <v>422</v>
      </c>
      <c r="I301">
        <v>422</v>
      </c>
      <c r="J301">
        <v>422</v>
      </c>
      <c r="K301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254.57</v>
      </c>
      <c r="S301" s="2">
        <v>0</v>
      </c>
      <c r="T301" s="2">
        <v>0</v>
      </c>
      <c r="U301" s="2">
        <v>254.57</v>
      </c>
      <c r="V301" t="s">
        <v>55</v>
      </c>
    </row>
    <row r="302" spans="1:22" ht="15.75" hidden="1" thickBot="1" x14ac:dyDescent="0.3">
      <c r="A302" t="s">
        <v>8327</v>
      </c>
      <c r="B302" t="s">
        <v>9570</v>
      </c>
      <c r="C302" t="s">
        <v>1</v>
      </c>
      <c r="D302" t="s">
        <v>9053</v>
      </c>
      <c r="E302" t="s">
        <v>9051</v>
      </c>
      <c r="F302" t="s">
        <v>9052</v>
      </c>
      <c r="G302">
        <v>421</v>
      </c>
      <c r="H302">
        <v>421</v>
      </c>
      <c r="I302">
        <v>421</v>
      </c>
      <c r="J302">
        <v>421</v>
      </c>
      <c r="K30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450</v>
      </c>
      <c r="S302" s="2">
        <v>0</v>
      </c>
      <c r="T302" s="2">
        <v>0</v>
      </c>
      <c r="U302" s="2">
        <v>450</v>
      </c>
      <c r="V302" t="s">
        <v>55</v>
      </c>
    </row>
    <row r="303" spans="1:22" ht="15.75" hidden="1" thickBot="1" x14ac:dyDescent="0.3">
      <c r="A303" t="s">
        <v>8327</v>
      </c>
      <c r="B303" t="s">
        <v>9569</v>
      </c>
      <c r="C303" t="s">
        <v>1</v>
      </c>
      <c r="D303" t="s">
        <v>9053</v>
      </c>
      <c r="E303" t="s">
        <v>9051</v>
      </c>
      <c r="F303" t="s">
        <v>9052</v>
      </c>
      <c r="G303">
        <v>420</v>
      </c>
      <c r="H303">
        <v>420</v>
      </c>
      <c r="I303">
        <v>420</v>
      </c>
      <c r="J303">
        <v>420</v>
      </c>
      <c r="K303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275</v>
      </c>
      <c r="S303" s="2">
        <v>0</v>
      </c>
      <c r="T303" s="2">
        <v>0</v>
      </c>
      <c r="U303" s="2">
        <v>275</v>
      </c>
      <c r="V303" t="s">
        <v>55</v>
      </c>
    </row>
    <row r="304" spans="1:22" ht="15.75" hidden="1" thickBot="1" x14ac:dyDescent="0.3">
      <c r="A304" t="s">
        <v>8327</v>
      </c>
      <c r="B304" t="s">
        <v>9568</v>
      </c>
      <c r="C304" t="s">
        <v>1</v>
      </c>
      <c r="D304" t="s">
        <v>9053</v>
      </c>
      <c r="E304" t="s">
        <v>9051</v>
      </c>
      <c r="F304" t="s">
        <v>9052</v>
      </c>
      <c r="G304">
        <v>419</v>
      </c>
      <c r="H304">
        <v>419</v>
      </c>
      <c r="I304">
        <v>419</v>
      </c>
      <c r="J304">
        <v>419</v>
      </c>
      <c r="K304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400</v>
      </c>
      <c r="S304" s="2">
        <v>0</v>
      </c>
      <c r="T304" s="2">
        <v>0</v>
      </c>
      <c r="U304" s="2">
        <v>400</v>
      </c>
      <c r="V304" t="s">
        <v>55</v>
      </c>
    </row>
    <row r="305" spans="1:22" ht="15.75" hidden="1" thickBot="1" x14ac:dyDescent="0.3">
      <c r="A305" t="s">
        <v>8327</v>
      </c>
      <c r="B305" t="s">
        <v>9568</v>
      </c>
      <c r="C305" t="s">
        <v>1</v>
      </c>
      <c r="D305" t="s">
        <v>9053</v>
      </c>
      <c r="E305" t="s">
        <v>9051</v>
      </c>
      <c r="F305" t="s">
        <v>9052</v>
      </c>
      <c r="G305">
        <v>418</v>
      </c>
      <c r="H305">
        <v>418</v>
      </c>
      <c r="I305">
        <v>418</v>
      </c>
      <c r="J305">
        <v>418</v>
      </c>
      <c r="K305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0</v>
      </c>
      <c r="R305" s="2">
        <v>85</v>
      </c>
      <c r="S305" s="2">
        <v>0</v>
      </c>
      <c r="T305" s="2">
        <v>0</v>
      </c>
      <c r="U305" s="2">
        <v>85</v>
      </c>
      <c r="V305" t="s">
        <v>55</v>
      </c>
    </row>
    <row r="306" spans="1:22" ht="15.75" hidden="1" thickBot="1" x14ac:dyDescent="0.3">
      <c r="A306" t="s">
        <v>8327</v>
      </c>
      <c r="B306" t="s">
        <v>9568</v>
      </c>
      <c r="C306" t="s">
        <v>1</v>
      </c>
      <c r="D306" t="s">
        <v>9053</v>
      </c>
      <c r="E306" t="s">
        <v>9051</v>
      </c>
      <c r="F306" t="s">
        <v>9052</v>
      </c>
      <c r="G306">
        <v>417</v>
      </c>
      <c r="H306">
        <v>417</v>
      </c>
      <c r="I306">
        <v>417</v>
      </c>
      <c r="J306">
        <v>417</v>
      </c>
      <c r="K306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90</v>
      </c>
      <c r="S306" s="2">
        <v>0</v>
      </c>
      <c r="T306" s="2">
        <v>0</v>
      </c>
      <c r="U306" s="2">
        <v>90</v>
      </c>
      <c r="V306" t="s">
        <v>55</v>
      </c>
    </row>
    <row r="307" spans="1:22" ht="15.75" hidden="1" thickBot="1" x14ac:dyDescent="0.3">
      <c r="A307" t="s">
        <v>8327</v>
      </c>
      <c r="B307" t="s">
        <v>9567</v>
      </c>
      <c r="C307" t="s">
        <v>1</v>
      </c>
      <c r="D307" t="s">
        <v>9053</v>
      </c>
      <c r="E307" t="s">
        <v>9051</v>
      </c>
      <c r="F307" t="s">
        <v>9052</v>
      </c>
      <c r="G307">
        <v>416</v>
      </c>
      <c r="H307">
        <v>416</v>
      </c>
      <c r="I307">
        <v>416</v>
      </c>
      <c r="J307">
        <v>416</v>
      </c>
      <c r="K307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150</v>
      </c>
      <c r="S307" s="2">
        <v>0</v>
      </c>
      <c r="T307" s="2">
        <v>0</v>
      </c>
      <c r="U307" s="2">
        <v>150</v>
      </c>
      <c r="V307" t="s">
        <v>55</v>
      </c>
    </row>
    <row r="308" spans="1:22" ht="15.75" hidden="1" thickBot="1" x14ac:dyDescent="0.3">
      <c r="A308" t="s">
        <v>8327</v>
      </c>
      <c r="B308" t="s">
        <v>9567</v>
      </c>
      <c r="C308" t="s">
        <v>1</v>
      </c>
      <c r="D308" t="s">
        <v>9053</v>
      </c>
      <c r="E308" t="s">
        <v>9051</v>
      </c>
      <c r="F308" t="s">
        <v>9052</v>
      </c>
      <c r="G308">
        <v>415</v>
      </c>
      <c r="H308">
        <v>415</v>
      </c>
      <c r="I308">
        <v>415</v>
      </c>
      <c r="J308">
        <v>415</v>
      </c>
      <c r="K308">
        <v>0</v>
      </c>
      <c r="L308" s="2">
        <v>0</v>
      </c>
      <c r="M308" s="2">
        <v>0</v>
      </c>
      <c r="N308" s="2">
        <v>0</v>
      </c>
      <c r="O308" s="2">
        <v>0</v>
      </c>
      <c r="P308" s="2">
        <v>0</v>
      </c>
      <c r="Q308" s="2">
        <v>0</v>
      </c>
      <c r="R308" s="2">
        <v>150</v>
      </c>
      <c r="S308" s="2">
        <v>0</v>
      </c>
      <c r="T308" s="2">
        <v>0</v>
      </c>
      <c r="U308" s="2">
        <v>150</v>
      </c>
      <c r="V308" t="s">
        <v>55</v>
      </c>
    </row>
    <row r="309" spans="1:22" ht="15.75" hidden="1" thickBot="1" x14ac:dyDescent="0.3">
      <c r="A309" t="s">
        <v>8327</v>
      </c>
      <c r="B309" t="s">
        <v>9566</v>
      </c>
      <c r="C309" t="s">
        <v>1</v>
      </c>
      <c r="D309" t="s">
        <v>9053</v>
      </c>
      <c r="E309" t="s">
        <v>9051</v>
      </c>
      <c r="F309" t="s">
        <v>9052</v>
      </c>
      <c r="G309">
        <v>414</v>
      </c>
      <c r="H309">
        <v>414</v>
      </c>
      <c r="I309">
        <v>414</v>
      </c>
      <c r="J309">
        <v>414</v>
      </c>
      <c r="K309">
        <v>0</v>
      </c>
      <c r="L309" s="2">
        <v>0</v>
      </c>
      <c r="M309" s="2">
        <v>0</v>
      </c>
      <c r="N309" s="2">
        <v>0</v>
      </c>
      <c r="O309" s="2">
        <v>0</v>
      </c>
      <c r="P309" s="2">
        <v>0</v>
      </c>
      <c r="Q309" s="2">
        <v>0</v>
      </c>
      <c r="R309" s="2">
        <v>135</v>
      </c>
      <c r="S309" s="2">
        <v>0</v>
      </c>
      <c r="T309" s="2">
        <v>0</v>
      </c>
      <c r="U309" s="2">
        <v>135</v>
      </c>
      <c r="V309" t="s">
        <v>55</v>
      </c>
    </row>
    <row r="310" spans="1:22" ht="15.75" hidden="1" thickBot="1" x14ac:dyDescent="0.3">
      <c r="A310" t="s">
        <v>8327</v>
      </c>
      <c r="B310" t="s">
        <v>9566</v>
      </c>
      <c r="C310" t="s">
        <v>1</v>
      </c>
      <c r="D310" t="s">
        <v>9053</v>
      </c>
      <c r="E310" t="s">
        <v>9051</v>
      </c>
      <c r="F310" t="s">
        <v>9052</v>
      </c>
      <c r="G310">
        <v>413</v>
      </c>
      <c r="H310">
        <v>413</v>
      </c>
      <c r="I310">
        <v>413</v>
      </c>
      <c r="J310">
        <v>413</v>
      </c>
      <c r="K310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825</v>
      </c>
      <c r="S310" s="2">
        <v>0</v>
      </c>
      <c r="T310" s="2">
        <v>0</v>
      </c>
      <c r="U310" s="2">
        <v>825</v>
      </c>
      <c r="V310" t="s">
        <v>55</v>
      </c>
    </row>
    <row r="311" spans="1:22" ht="15.75" hidden="1" thickBot="1" x14ac:dyDescent="0.3">
      <c r="A311" t="s">
        <v>8327</v>
      </c>
      <c r="B311" t="s">
        <v>9565</v>
      </c>
      <c r="C311" t="s">
        <v>1</v>
      </c>
      <c r="D311" t="s">
        <v>9053</v>
      </c>
      <c r="E311" t="s">
        <v>9051</v>
      </c>
      <c r="F311" t="s">
        <v>9052</v>
      </c>
      <c r="G311">
        <v>412</v>
      </c>
      <c r="H311">
        <v>412</v>
      </c>
      <c r="I311">
        <v>412</v>
      </c>
      <c r="J311">
        <v>412</v>
      </c>
      <c r="K311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65</v>
      </c>
      <c r="S311" s="2">
        <v>0</v>
      </c>
      <c r="T311" s="2">
        <v>0</v>
      </c>
      <c r="U311" s="2">
        <v>65</v>
      </c>
      <c r="V311" t="s">
        <v>55</v>
      </c>
    </row>
    <row r="312" spans="1:22" ht="15.75" hidden="1" thickBot="1" x14ac:dyDescent="0.3">
      <c r="A312" t="s">
        <v>8327</v>
      </c>
      <c r="B312" t="s">
        <v>9565</v>
      </c>
      <c r="C312" t="s">
        <v>1</v>
      </c>
      <c r="D312" t="s">
        <v>9053</v>
      </c>
      <c r="E312" t="s">
        <v>9051</v>
      </c>
      <c r="F312" t="s">
        <v>9052</v>
      </c>
      <c r="G312">
        <v>411</v>
      </c>
      <c r="H312">
        <v>411</v>
      </c>
      <c r="I312">
        <v>411</v>
      </c>
      <c r="J312">
        <v>411</v>
      </c>
      <c r="K31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500</v>
      </c>
      <c r="S312" s="2">
        <v>0</v>
      </c>
      <c r="T312" s="2">
        <v>0</v>
      </c>
      <c r="U312" s="2">
        <v>500</v>
      </c>
      <c r="V312" t="s">
        <v>55</v>
      </c>
    </row>
    <row r="313" spans="1:22" ht="15.75" hidden="1" thickBot="1" x14ac:dyDescent="0.3">
      <c r="A313" t="s">
        <v>8327</v>
      </c>
      <c r="B313" t="s">
        <v>9564</v>
      </c>
      <c r="C313" t="s">
        <v>1</v>
      </c>
      <c r="D313" t="s">
        <v>9053</v>
      </c>
      <c r="E313" t="s">
        <v>9051</v>
      </c>
      <c r="F313" t="s">
        <v>9052</v>
      </c>
      <c r="G313">
        <v>410</v>
      </c>
      <c r="H313">
        <v>410</v>
      </c>
      <c r="I313">
        <v>410</v>
      </c>
      <c r="J313">
        <v>410</v>
      </c>
      <c r="K313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80</v>
      </c>
      <c r="S313" s="2">
        <v>0</v>
      </c>
      <c r="T313" s="2">
        <v>0</v>
      </c>
      <c r="U313" s="2">
        <v>80</v>
      </c>
      <c r="V313" t="s">
        <v>55</v>
      </c>
    </row>
    <row r="314" spans="1:22" ht="15.75" hidden="1" thickBot="1" x14ac:dyDescent="0.3">
      <c r="A314" t="s">
        <v>8327</v>
      </c>
      <c r="B314" t="s">
        <v>9564</v>
      </c>
      <c r="C314" t="s">
        <v>1</v>
      </c>
      <c r="D314" t="s">
        <v>9053</v>
      </c>
      <c r="E314" t="s">
        <v>9051</v>
      </c>
      <c r="F314" t="s">
        <v>9052</v>
      </c>
      <c r="G314">
        <v>409</v>
      </c>
      <c r="H314">
        <v>409</v>
      </c>
      <c r="I314">
        <v>409</v>
      </c>
      <c r="J314">
        <v>409</v>
      </c>
      <c r="K314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200</v>
      </c>
      <c r="S314" s="2">
        <v>0</v>
      </c>
      <c r="T314" s="2">
        <v>0</v>
      </c>
      <c r="U314" s="2">
        <v>200</v>
      </c>
      <c r="V314" t="s">
        <v>55</v>
      </c>
    </row>
    <row r="315" spans="1:22" ht="15.75" hidden="1" thickBot="1" x14ac:dyDescent="0.3">
      <c r="A315" t="s">
        <v>8327</v>
      </c>
      <c r="B315" t="s">
        <v>9563</v>
      </c>
      <c r="C315" t="s">
        <v>1</v>
      </c>
      <c r="D315" t="s">
        <v>9053</v>
      </c>
      <c r="E315" t="s">
        <v>9051</v>
      </c>
      <c r="F315" t="s">
        <v>9052</v>
      </c>
      <c r="G315">
        <v>408</v>
      </c>
      <c r="H315">
        <v>408</v>
      </c>
      <c r="I315">
        <v>408</v>
      </c>
      <c r="J315">
        <v>408</v>
      </c>
      <c r="K315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239.9</v>
      </c>
      <c r="S315" s="2">
        <v>0</v>
      </c>
      <c r="T315" s="2">
        <v>0</v>
      </c>
      <c r="U315" s="2">
        <v>239.9</v>
      </c>
      <c r="V315" t="s">
        <v>55</v>
      </c>
    </row>
    <row r="316" spans="1:22" ht="15.75" hidden="1" thickBot="1" x14ac:dyDescent="0.3">
      <c r="A316" t="s">
        <v>8327</v>
      </c>
      <c r="B316" t="s">
        <v>9563</v>
      </c>
      <c r="C316" t="s">
        <v>1</v>
      </c>
      <c r="D316" t="s">
        <v>9053</v>
      </c>
      <c r="E316" t="s">
        <v>9051</v>
      </c>
      <c r="F316" t="s">
        <v>9052</v>
      </c>
      <c r="G316">
        <v>407</v>
      </c>
      <c r="H316">
        <v>407</v>
      </c>
      <c r="I316">
        <v>407</v>
      </c>
      <c r="J316">
        <v>407</v>
      </c>
      <c r="K316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">
        <v>419.25</v>
      </c>
      <c r="S316" s="2">
        <v>0</v>
      </c>
      <c r="T316" s="2">
        <v>0</v>
      </c>
      <c r="U316" s="2">
        <v>419.25</v>
      </c>
      <c r="V316" t="s">
        <v>55</v>
      </c>
    </row>
    <row r="317" spans="1:22" ht="15.75" hidden="1" thickBot="1" x14ac:dyDescent="0.3">
      <c r="A317" t="s">
        <v>8327</v>
      </c>
      <c r="B317" t="s">
        <v>9563</v>
      </c>
      <c r="C317" t="s">
        <v>1</v>
      </c>
      <c r="D317" t="s">
        <v>9053</v>
      </c>
      <c r="E317" t="s">
        <v>9051</v>
      </c>
      <c r="F317" t="s">
        <v>9052</v>
      </c>
      <c r="G317">
        <v>406</v>
      </c>
      <c r="H317">
        <v>406</v>
      </c>
      <c r="I317">
        <v>406</v>
      </c>
      <c r="J317">
        <v>406</v>
      </c>
      <c r="K317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90</v>
      </c>
      <c r="S317" s="2">
        <v>0</v>
      </c>
      <c r="T317" s="2">
        <v>0</v>
      </c>
      <c r="U317" s="2">
        <v>90</v>
      </c>
      <c r="V317" t="s">
        <v>55</v>
      </c>
    </row>
    <row r="318" spans="1:22" ht="15.75" hidden="1" thickBot="1" x14ac:dyDescent="0.3">
      <c r="A318" t="s">
        <v>8327</v>
      </c>
      <c r="B318" t="s">
        <v>9563</v>
      </c>
      <c r="C318" t="s">
        <v>1</v>
      </c>
      <c r="D318" t="s">
        <v>9053</v>
      </c>
      <c r="E318" t="s">
        <v>9051</v>
      </c>
      <c r="F318" t="s">
        <v>9052</v>
      </c>
      <c r="G318">
        <v>405</v>
      </c>
      <c r="H318">
        <v>405</v>
      </c>
      <c r="I318">
        <v>405</v>
      </c>
      <c r="J318">
        <v>405</v>
      </c>
      <c r="K318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180</v>
      </c>
      <c r="S318" s="2">
        <v>0</v>
      </c>
      <c r="T318" s="2">
        <v>0</v>
      </c>
      <c r="U318" s="2">
        <v>180</v>
      </c>
      <c r="V318" t="s">
        <v>55</v>
      </c>
    </row>
    <row r="319" spans="1:22" ht="15.75" hidden="1" thickBot="1" x14ac:dyDescent="0.3">
      <c r="A319" t="s">
        <v>8327</v>
      </c>
      <c r="B319" t="s">
        <v>9563</v>
      </c>
      <c r="C319" t="s">
        <v>1</v>
      </c>
      <c r="D319" t="s">
        <v>9053</v>
      </c>
      <c r="E319" t="s">
        <v>9051</v>
      </c>
      <c r="F319" t="s">
        <v>9052</v>
      </c>
      <c r="G319">
        <v>404</v>
      </c>
      <c r="H319">
        <v>404</v>
      </c>
      <c r="I319">
        <v>404</v>
      </c>
      <c r="J319">
        <v>404</v>
      </c>
      <c r="K319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100</v>
      </c>
      <c r="S319" s="2">
        <v>0</v>
      </c>
      <c r="T319" s="2">
        <v>0</v>
      </c>
      <c r="U319" s="2">
        <v>100</v>
      </c>
      <c r="V319" t="s">
        <v>55</v>
      </c>
    </row>
    <row r="320" spans="1:22" ht="15.75" hidden="1" thickBot="1" x14ac:dyDescent="0.3">
      <c r="A320" t="s">
        <v>8327</v>
      </c>
      <c r="B320" t="s">
        <v>9563</v>
      </c>
      <c r="C320" t="s">
        <v>1</v>
      </c>
      <c r="D320" t="s">
        <v>9053</v>
      </c>
      <c r="E320" t="s">
        <v>9051</v>
      </c>
      <c r="F320" t="s">
        <v>9052</v>
      </c>
      <c r="G320">
        <v>403</v>
      </c>
      <c r="H320">
        <v>403</v>
      </c>
      <c r="I320">
        <v>403</v>
      </c>
      <c r="J320">
        <v>403</v>
      </c>
      <c r="K320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240</v>
      </c>
      <c r="S320" s="2">
        <v>0</v>
      </c>
      <c r="T320" s="2">
        <v>0</v>
      </c>
      <c r="U320" s="2">
        <v>240</v>
      </c>
      <c r="V320" t="s">
        <v>55</v>
      </c>
    </row>
    <row r="321" spans="1:22" ht="15.75" hidden="1" thickBot="1" x14ac:dyDescent="0.3">
      <c r="A321" t="s">
        <v>8327</v>
      </c>
      <c r="B321" t="s">
        <v>9563</v>
      </c>
      <c r="C321" t="s">
        <v>1</v>
      </c>
      <c r="D321" t="s">
        <v>9053</v>
      </c>
      <c r="E321" t="s">
        <v>9051</v>
      </c>
      <c r="F321" t="s">
        <v>9052</v>
      </c>
      <c r="G321">
        <v>402</v>
      </c>
      <c r="H321">
        <v>402</v>
      </c>
      <c r="I321">
        <v>402</v>
      </c>
      <c r="J321">
        <v>402</v>
      </c>
      <c r="K321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100</v>
      </c>
      <c r="S321" s="2">
        <v>0</v>
      </c>
      <c r="T321" s="2">
        <v>0</v>
      </c>
      <c r="U321" s="2">
        <v>100</v>
      </c>
      <c r="V321" t="s">
        <v>55</v>
      </c>
    </row>
    <row r="322" spans="1:22" ht="15.75" hidden="1" thickBot="1" x14ac:dyDescent="0.3">
      <c r="A322" t="s">
        <v>8327</v>
      </c>
      <c r="B322" t="s">
        <v>9563</v>
      </c>
      <c r="C322" t="s">
        <v>1</v>
      </c>
      <c r="D322" t="s">
        <v>9053</v>
      </c>
      <c r="E322" t="s">
        <v>9051</v>
      </c>
      <c r="F322" t="s">
        <v>9052</v>
      </c>
      <c r="G322">
        <v>401</v>
      </c>
      <c r="H322">
        <v>401</v>
      </c>
      <c r="I322">
        <v>401</v>
      </c>
      <c r="J322">
        <v>401</v>
      </c>
      <c r="K32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866.3</v>
      </c>
      <c r="S322" s="2">
        <v>0</v>
      </c>
      <c r="T322" s="2">
        <v>0</v>
      </c>
      <c r="U322" s="2">
        <v>866.3</v>
      </c>
      <c r="V322" t="s">
        <v>55</v>
      </c>
    </row>
    <row r="323" spans="1:22" ht="15.75" hidden="1" thickBot="1" x14ac:dyDescent="0.3">
      <c r="A323" t="s">
        <v>8327</v>
      </c>
      <c r="B323" t="s">
        <v>9563</v>
      </c>
      <c r="C323" t="s">
        <v>1</v>
      </c>
      <c r="D323" t="s">
        <v>9053</v>
      </c>
      <c r="E323" t="s">
        <v>9051</v>
      </c>
      <c r="F323" t="s">
        <v>9052</v>
      </c>
      <c r="G323">
        <v>400</v>
      </c>
      <c r="H323">
        <v>400</v>
      </c>
      <c r="I323">
        <v>400</v>
      </c>
      <c r="J323">
        <v>400</v>
      </c>
      <c r="K323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150</v>
      </c>
      <c r="S323" s="2">
        <v>0</v>
      </c>
      <c r="T323" s="2">
        <v>0</v>
      </c>
      <c r="U323" s="2">
        <v>150</v>
      </c>
      <c r="V323" t="s">
        <v>55</v>
      </c>
    </row>
    <row r="324" spans="1:22" ht="15.75" hidden="1" thickBot="1" x14ac:dyDescent="0.3">
      <c r="A324" t="s">
        <v>8327</v>
      </c>
      <c r="B324" t="s">
        <v>9563</v>
      </c>
      <c r="C324" t="s">
        <v>1</v>
      </c>
      <c r="D324" t="s">
        <v>9053</v>
      </c>
      <c r="E324" t="s">
        <v>9051</v>
      </c>
      <c r="F324" t="s">
        <v>9052</v>
      </c>
      <c r="G324">
        <v>399</v>
      </c>
      <c r="H324">
        <v>399</v>
      </c>
      <c r="I324">
        <v>399</v>
      </c>
      <c r="J324">
        <v>399</v>
      </c>
      <c r="K324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v>0</v>
      </c>
      <c r="R324" s="2">
        <v>605</v>
      </c>
      <c r="S324" s="2">
        <v>0</v>
      </c>
      <c r="T324" s="2">
        <v>0</v>
      </c>
      <c r="U324" s="2">
        <v>605</v>
      </c>
      <c r="V324" t="s">
        <v>55</v>
      </c>
    </row>
    <row r="325" spans="1:22" ht="15.75" hidden="1" thickBot="1" x14ac:dyDescent="0.3">
      <c r="A325" t="s">
        <v>8327</v>
      </c>
      <c r="B325" t="s">
        <v>9563</v>
      </c>
      <c r="C325" t="s">
        <v>1</v>
      </c>
      <c r="D325" t="s">
        <v>9053</v>
      </c>
      <c r="E325" t="s">
        <v>9051</v>
      </c>
      <c r="F325" t="s">
        <v>9052</v>
      </c>
      <c r="G325">
        <v>398</v>
      </c>
      <c r="H325">
        <v>398</v>
      </c>
      <c r="I325">
        <v>398</v>
      </c>
      <c r="J325">
        <v>398</v>
      </c>
      <c r="K325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1300</v>
      </c>
      <c r="S325" s="2">
        <v>0</v>
      </c>
      <c r="T325" s="2">
        <v>0</v>
      </c>
      <c r="U325" s="2">
        <v>1300</v>
      </c>
      <c r="V325" t="s">
        <v>55</v>
      </c>
    </row>
    <row r="326" spans="1:22" ht="15.75" hidden="1" thickBot="1" x14ac:dyDescent="0.3">
      <c r="A326" t="s">
        <v>8327</v>
      </c>
      <c r="B326" t="s">
        <v>9563</v>
      </c>
      <c r="C326" t="s">
        <v>1</v>
      </c>
      <c r="D326" t="s">
        <v>9053</v>
      </c>
      <c r="E326" t="s">
        <v>9051</v>
      </c>
      <c r="F326" t="s">
        <v>9052</v>
      </c>
      <c r="G326">
        <v>397</v>
      </c>
      <c r="H326">
        <v>397</v>
      </c>
      <c r="I326">
        <v>397</v>
      </c>
      <c r="J326">
        <v>397</v>
      </c>
      <c r="K326">
        <v>0</v>
      </c>
      <c r="L326" s="2">
        <v>0</v>
      </c>
      <c r="M326" s="2">
        <v>0</v>
      </c>
      <c r="N326" s="2">
        <v>0</v>
      </c>
      <c r="O326" s="2">
        <v>0</v>
      </c>
      <c r="P326" s="2">
        <v>0</v>
      </c>
      <c r="Q326" s="2">
        <v>0</v>
      </c>
      <c r="R326" s="2">
        <v>237.5</v>
      </c>
      <c r="S326" s="2">
        <v>0</v>
      </c>
      <c r="T326" s="2">
        <v>0</v>
      </c>
      <c r="U326" s="2">
        <v>237.5</v>
      </c>
      <c r="V326" t="s">
        <v>55</v>
      </c>
    </row>
    <row r="327" spans="1:22" ht="15.75" hidden="1" thickBot="1" x14ac:dyDescent="0.3">
      <c r="A327" t="s">
        <v>8327</v>
      </c>
      <c r="B327" t="s">
        <v>9563</v>
      </c>
      <c r="C327" t="s">
        <v>1</v>
      </c>
      <c r="D327" t="s">
        <v>9053</v>
      </c>
      <c r="E327" t="s">
        <v>9051</v>
      </c>
      <c r="F327" t="s">
        <v>9052</v>
      </c>
      <c r="G327">
        <v>396</v>
      </c>
      <c r="H327">
        <v>396</v>
      </c>
      <c r="I327">
        <v>396</v>
      </c>
      <c r="J327">
        <v>396</v>
      </c>
      <c r="K327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880</v>
      </c>
      <c r="S327" s="2">
        <v>0</v>
      </c>
      <c r="T327" s="2">
        <v>0</v>
      </c>
      <c r="U327" s="2">
        <v>880</v>
      </c>
      <c r="V327" t="s">
        <v>55</v>
      </c>
    </row>
    <row r="328" spans="1:22" ht="15.75" hidden="1" thickBot="1" x14ac:dyDescent="0.3">
      <c r="A328" t="s">
        <v>8327</v>
      </c>
      <c r="B328" t="s">
        <v>9563</v>
      </c>
      <c r="C328" t="s">
        <v>1</v>
      </c>
      <c r="D328" t="s">
        <v>9053</v>
      </c>
      <c r="E328" t="s">
        <v>9051</v>
      </c>
      <c r="F328" t="s">
        <v>9052</v>
      </c>
      <c r="G328">
        <v>395</v>
      </c>
      <c r="H328">
        <v>395</v>
      </c>
      <c r="I328">
        <v>395</v>
      </c>
      <c r="J328">
        <v>395</v>
      </c>
      <c r="K328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v>0</v>
      </c>
      <c r="R328" s="2">
        <v>700</v>
      </c>
      <c r="S328" s="2">
        <v>0</v>
      </c>
      <c r="T328" s="2">
        <v>0</v>
      </c>
      <c r="U328" s="2">
        <v>700</v>
      </c>
      <c r="V328" t="s">
        <v>55</v>
      </c>
    </row>
    <row r="329" spans="1:22" ht="15.75" hidden="1" thickBot="1" x14ac:dyDescent="0.3">
      <c r="A329" t="s">
        <v>8327</v>
      </c>
      <c r="B329" t="s">
        <v>9563</v>
      </c>
      <c r="C329" t="s">
        <v>1</v>
      </c>
      <c r="D329" t="s">
        <v>9053</v>
      </c>
      <c r="E329" t="s">
        <v>9051</v>
      </c>
      <c r="F329" t="s">
        <v>9052</v>
      </c>
      <c r="G329">
        <v>394</v>
      </c>
      <c r="H329">
        <v>394</v>
      </c>
      <c r="I329">
        <v>394</v>
      </c>
      <c r="J329">
        <v>394</v>
      </c>
      <c r="K329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850</v>
      </c>
      <c r="S329" s="2">
        <v>0</v>
      </c>
      <c r="T329" s="2">
        <v>0</v>
      </c>
      <c r="U329" s="2">
        <v>850</v>
      </c>
      <c r="V329" t="s">
        <v>55</v>
      </c>
    </row>
    <row r="330" spans="1:22" ht="15.75" hidden="1" thickBot="1" x14ac:dyDescent="0.3">
      <c r="A330" t="s">
        <v>8327</v>
      </c>
      <c r="B330" t="s">
        <v>9563</v>
      </c>
      <c r="C330" t="s">
        <v>1</v>
      </c>
      <c r="D330" t="s">
        <v>9053</v>
      </c>
      <c r="E330" t="s">
        <v>9051</v>
      </c>
      <c r="F330" t="s">
        <v>9052</v>
      </c>
      <c r="G330">
        <v>393</v>
      </c>
      <c r="H330">
        <v>393</v>
      </c>
      <c r="I330">
        <v>393</v>
      </c>
      <c r="J330">
        <v>393</v>
      </c>
      <c r="K330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254.57</v>
      </c>
      <c r="S330" s="2">
        <v>0</v>
      </c>
      <c r="T330" s="2">
        <v>0</v>
      </c>
      <c r="U330" s="2">
        <v>254.57</v>
      </c>
      <c r="V330" t="s">
        <v>55</v>
      </c>
    </row>
    <row r="331" spans="1:22" ht="15.75" hidden="1" thickBot="1" x14ac:dyDescent="0.3">
      <c r="A331" t="s">
        <v>8327</v>
      </c>
      <c r="B331" t="s">
        <v>9563</v>
      </c>
      <c r="C331" t="s">
        <v>1</v>
      </c>
      <c r="D331" t="s">
        <v>9053</v>
      </c>
      <c r="E331" t="s">
        <v>9051</v>
      </c>
      <c r="F331" t="s">
        <v>9052</v>
      </c>
      <c r="G331">
        <v>392</v>
      </c>
      <c r="H331">
        <v>392</v>
      </c>
      <c r="I331">
        <v>392</v>
      </c>
      <c r="J331">
        <v>392</v>
      </c>
      <c r="K331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242.1</v>
      </c>
      <c r="S331" s="2">
        <v>0</v>
      </c>
      <c r="T331" s="2">
        <v>0</v>
      </c>
      <c r="U331" s="2">
        <v>242.1</v>
      </c>
      <c r="V331" t="s">
        <v>55</v>
      </c>
    </row>
    <row r="332" spans="1:22" ht="15.75" hidden="1" thickBot="1" x14ac:dyDescent="0.3">
      <c r="A332" t="s">
        <v>8327</v>
      </c>
      <c r="B332" t="s">
        <v>9563</v>
      </c>
      <c r="C332" t="s">
        <v>1</v>
      </c>
      <c r="D332" t="s">
        <v>9053</v>
      </c>
      <c r="E332" t="s">
        <v>9051</v>
      </c>
      <c r="F332" t="s">
        <v>9052</v>
      </c>
      <c r="G332">
        <v>391</v>
      </c>
      <c r="H332">
        <v>391</v>
      </c>
      <c r="I332">
        <v>391</v>
      </c>
      <c r="J332">
        <v>391</v>
      </c>
      <c r="K33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254.57</v>
      </c>
      <c r="S332" s="2">
        <v>0</v>
      </c>
      <c r="T332" s="2">
        <v>0</v>
      </c>
      <c r="U332" s="2">
        <v>254.57</v>
      </c>
      <c r="V332" t="s">
        <v>55</v>
      </c>
    </row>
    <row r="333" spans="1:22" ht="15.75" hidden="1" thickBot="1" x14ac:dyDescent="0.3">
      <c r="A333" t="s">
        <v>8327</v>
      </c>
      <c r="B333" t="s">
        <v>9563</v>
      </c>
      <c r="C333" t="s">
        <v>1</v>
      </c>
      <c r="D333" t="s">
        <v>9053</v>
      </c>
      <c r="E333" t="s">
        <v>9051</v>
      </c>
      <c r="F333" t="s">
        <v>9052</v>
      </c>
      <c r="G333">
        <v>390</v>
      </c>
      <c r="H333">
        <v>390</v>
      </c>
      <c r="I333">
        <v>390</v>
      </c>
      <c r="J333">
        <v>390</v>
      </c>
      <c r="K333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450</v>
      </c>
      <c r="S333" s="2">
        <v>0</v>
      </c>
      <c r="T333" s="2">
        <v>0</v>
      </c>
      <c r="U333" s="2">
        <v>450</v>
      </c>
      <c r="V333" t="s">
        <v>55</v>
      </c>
    </row>
    <row r="334" spans="1:22" ht="15.75" hidden="1" thickBot="1" x14ac:dyDescent="0.3">
      <c r="A334" t="s">
        <v>8327</v>
      </c>
      <c r="B334" t="s">
        <v>9563</v>
      </c>
      <c r="C334" t="s">
        <v>1</v>
      </c>
      <c r="D334" t="s">
        <v>9053</v>
      </c>
      <c r="E334" t="s">
        <v>9051</v>
      </c>
      <c r="F334" t="s">
        <v>9052</v>
      </c>
      <c r="G334">
        <v>389</v>
      </c>
      <c r="H334">
        <v>389</v>
      </c>
      <c r="I334">
        <v>389</v>
      </c>
      <c r="J334">
        <v>389</v>
      </c>
      <c r="K334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850</v>
      </c>
      <c r="S334" s="2">
        <v>0</v>
      </c>
      <c r="T334" s="2">
        <v>0</v>
      </c>
      <c r="U334" s="2">
        <v>850</v>
      </c>
      <c r="V334" t="s">
        <v>55</v>
      </c>
    </row>
    <row r="335" spans="1:22" ht="15.75" hidden="1" thickBot="1" x14ac:dyDescent="0.3">
      <c r="A335" t="s">
        <v>8327</v>
      </c>
      <c r="B335" t="s">
        <v>9563</v>
      </c>
      <c r="C335" t="s">
        <v>1</v>
      </c>
      <c r="D335" t="s">
        <v>9053</v>
      </c>
      <c r="E335" t="s">
        <v>9051</v>
      </c>
      <c r="F335" t="s">
        <v>9052</v>
      </c>
      <c r="G335">
        <v>388</v>
      </c>
      <c r="H335">
        <v>388</v>
      </c>
      <c r="I335">
        <v>388</v>
      </c>
      <c r="J335">
        <v>388</v>
      </c>
      <c r="K335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275</v>
      </c>
      <c r="S335" s="2">
        <v>0</v>
      </c>
      <c r="T335" s="2">
        <v>0</v>
      </c>
      <c r="U335" s="2">
        <v>275</v>
      </c>
      <c r="V335" t="s">
        <v>55</v>
      </c>
    </row>
    <row r="336" spans="1:22" ht="15.75" hidden="1" thickBot="1" x14ac:dyDescent="0.3">
      <c r="A336" t="s">
        <v>8327</v>
      </c>
      <c r="B336" t="s">
        <v>9563</v>
      </c>
      <c r="C336" t="s">
        <v>1</v>
      </c>
      <c r="D336" t="s">
        <v>9053</v>
      </c>
      <c r="E336" t="s">
        <v>9051</v>
      </c>
      <c r="F336" t="s">
        <v>9052</v>
      </c>
      <c r="G336">
        <v>387</v>
      </c>
      <c r="H336">
        <v>387</v>
      </c>
      <c r="I336">
        <v>387</v>
      </c>
      <c r="J336">
        <v>387</v>
      </c>
      <c r="K336">
        <v>0</v>
      </c>
      <c r="L336" s="2">
        <v>0</v>
      </c>
      <c r="M336" s="2">
        <v>0</v>
      </c>
      <c r="N336" s="2">
        <v>0</v>
      </c>
      <c r="O336" s="2">
        <v>0</v>
      </c>
      <c r="P336" s="2">
        <v>0</v>
      </c>
      <c r="Q336" s="2">
        <v>0</v>
      </c>
      <c r="R336" s="2">
        <v>739.8</v>
      </c>
      <c r="S336" s="2">
        <v>0</v>
      </c>
      <c r="T336" s="2">
        <v>0</v>
      </c>
      <c r="U336" s="2">
        <v>739.8</v>
      </c>
      <c r="V336" t="s">
        <v>55</v>
      </c>
    </row>
    <row r="337" spans="1:22" ht="15.75" hidden="1" thickBot="1" x14ac:dyDescent="0.3">
      <c r="A337" t="s">
        <v>8326</v>
      </c>
      <c r="B337" t="s">
        <v>9559</v>
      </c>
      <c r="C337" t="s">
        <v>1</v>
      </c>
      <c r="D337" t="s">
        <v>9053</v>
      </c>
      <c r="E337" t="s">
        <v>9051</v>
      </c>
      <c r="F337" t="s">
        <v>9052</v>
      </c>
      <c r="G337">
        <v>386</v>
      </c>
      <c r="H337">
        <v>386</v>
      </c>
      <c r="I337">
        <v>386</v>
      </c>
      <c r="J337">
        <v>386</v>
      </c>
      <c r="K337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990</v>
      </c>
      <c r="S337" s="2">
        <v>0</v>
      </c>
      <c r="T337" s="2">
        <v>0</v>
      </c>
      <c r="U337" s="2">
        <v>990</v>
      </c>
      <c r="V337" t="s">
        <v>55</v>
      </c>
    </row>
    <row r="338" spans="1:22" ht="15.75" hidden="1" thickBot="1" x14ac:dyDescent="0.3">
      <c r="A338" t="s">
        <v>8326</v>
      </c>
      <c r="B338" t="s">
        <v>9559</v>
      </c>
      <c r="C338" t="s">
        <v>1</v>
      </c>
      <c r="D338" t="s">
        <v>9053</v>
      </c>
      <c r="E338" t="s">
        <v>9051</v>
      </c>
      <c r="F338" t="s">
        <v>9052</v>
      </c>
      <c r="G338">
        <v>385</v>
      </c>
      <c r="H338">
        <v>385</v>
      </c>
      <c r="I338">
        <v>385</v>
      </c>
      <c r="J338">
        <v>385</v>
      </c>
      <c r="K338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125</v>
      </c>
      <c r="S338" s="2">
        <v>0</v>
      </c>
      <c r="T338" s="2">
        <v>0</v>
      </c>
      <c r="U338" s="2">
        <v>125</v>
      </c>
      <c r="V338" t="s">
        <v>55</v>
      </c>
    </row>
    <row r="339" spans="1:22" ht="15.75" hidden="1" thickBot="1" x14ac:dyDescent="0.3">
      <c r="A339" t="s">
        <v>8326</v>
      </c>
      <c r="B339" t="s">
        <v>9558</v>
      </c>
      <c r="C339" t="s">
        <v>1</v>
      </c>
      <c r="D339" t="s">
        <v>9053</v>
      </c>
      <c r="E339" t="s">
        <v>9051</v>
      </c>
      <c r="F339" t="s">
        <v>9052</v>
      </c>
      <c r="G339">
        <v>384</v>
      </c>
      <c r="H339">
        <v>384</v>
      </c>
      <c r="I339">
        <v>384</v>
      </c>
      <c r="J339">
        <v>384</v>
      </c>
      <c r="K339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700</v>
      </c>
      <c r="S339" s="2">
        <v>0</v>
      </c>
      <c r="T339" s="2">
        <v>0</v>
      </c>
      <c r="U339" s="2">
        <v>700</v>
      </c>
      <c r="V339" t="s">
        <v>55</v>
      </c>
    </row>
    <row r="340" spans="1:22" ht="15.75" hidden="1" thickBot="1" x14ac:dyDescent="0.3">
      <c r="A340" t="s">
        <v>8326</v>
      </c>
      <c r="B340" t="s">
        <v>9558</v>
      </c>
      <c r="C340" t="s">
        <v>1</v>
      </c>
      <c r="D340" t="s">
        <v>9053</v>
      </c>
      <c r="E340" t="s">
        <v>9051</v>
      </c>
      <c r="F340" t="s">
        <v>9052</v>
      </c>
      <c r="G340">
        <v>383</v>
      </c>
      <c r="H340">
        <v>383</v>
      </c>
      <c r="I340">
        <v>383</v>
      </c>
      <c r="J340">
        <v>383</v>
      </c>
      <c r="K340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1010</v>
      </c>
      <c r="S340" s="2">
        <v>0</v>
      </c>
      <c r="T340" s="2">
        <v>0</v>
      </c>
      <c r="U340" s="2">
        <v>1010</v>
      </c>
      <c r="V340" t="s">
        <v>55</v>
      </c>
    </row>
    <row r="341" spans="1:22" ht="15.75" hidden="1" thickBot="1" x14ac:dyDescent="0.3">
      <c r="A341" t="s">
        <v>8326</v>
      </c>
      <c r="B341" t="s">
        <v>9557</v>
      </c>
      <c r="C341" t="s">
        <v>1</v>
      </c>
      <c r="D341" t="s">
        <v>9053</v>
      </c>
      <c r="E341" t="s">
        <v>9051</v>
      </c>
      <c r="F341" t="s">
        <v>9052</v>
      </c>
      <c r="G341">
        <v>382</v>
      </c>
      <c r="H341">
        <v>382</v>
      </c>
      <c r="I341">
        <v>382</v>
      </c>
      <c r="J341">
        <v>382</v>
      </c>
      <c r="K341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390</v>
      </c>
      <c r="S341" s="2">
        <v>0</v>
      </c>
      <c r="T341" s="2">
        <v>0</v>
      </c>
      <c r="U341" s="2">
        <v>390</v>
      </c>
      <c r="V341" t="s">
        <v>55</v>
      </c>
    </row>
    <row r="342" spans="1:22" ht="15.75" hidden="1" thickBot="1" x14ac:dyDescent="0.3">
      <c r="A342" t="s">
        <v>8326</v>
      </c>
      <c r="B342" t="s">
        <v>9557</v>
      </c>
      <c r="C342" t="s">
        <v>1</v>
      </c>
      <c r="D342" t="s">
        <v>9053</v>
      </c>
      <c r="E342" t="s">
        <v>9051</v>
      </c>
      <c r="F342" t="s">
        <v>9052</v>
      </c>
      <c r="G342">
        <v>381</v>
      </c>
      <c r="H342">
        <v>381</v>
      </c>
      <c r="I342">
        <v>381</v>
      </c>
      <c r="J342">
        <v>381</v>
      </c>
      <c r="K34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400</v>
      </c>
      <c r="S342" s="2">
        <v>0</v>
      </c>
      <c r="T342" s="2">
        <v>0</v>
      </c>
      <c r="U342" s="2">
        <v>400</v>
      </c>
      <c r="V342" t="s">
        <v>55</v>
      </c>
    </row>
    <row r="343" spans="1:22" ht="15.75" hidden="1" thickBot="1" x14ac:dyDescent="0.3">
      <c r="A343" t="s">
        <v>8326</v>
      </c>
      <c r="B343" t="s">
        <v>9557</v>
      </c>
      <c r="C343" t="s">
        <v>1</v>
      </c>
      <c r="D343" t="s">
        <v>9053</v>
      </c>
      <c r="E343" t="s">
        <v>9051</v>
      </c>
      <c r="F343" t="s">
        <v>9052</v>
      </c>
      <c r="G343">
        <v>380</v>
      </c>
      <c r="H343">
        <v>380</v>
      </c>
      <c r="I343">
        <v>380</v>
      </c>
      <c r="J343">
        <v>380</v>
      </c>
      <c r="K343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241.6</v>
      </c>
      <c r="S343" s="2">
        <v>0</v>
      </c>
      <c r="T343" s="2">
        <v>0</v>
      </c>
      <c r="U343" s="2">
        <v>241.6</v>
      </c>
      <c r="V343" t="s">
        <v>55</v>
      </c>
    </row>
    <row r="344" spans="1:22" ht="15.75" hidden="1" thickBot="1" x14ac:dyDescent="0.3">
      <c r="A344" t="s">
        <v>8326</v>
      </c>
      <c r="B344" t="s">
        <v>9557</v>
      </c>
      <c r="C344" t="s">
        <v>1</v>
      </c>
      <c r="D344" t="s">
        <v>9053</v>
      </c>
      <c r="E344" t="s">
        <v>9051</v>
      </c>
      <c r="F344" t="s">
        <v>9052</v>
      </c>
      <c r="G344">
        <v>379</v>
      </c>
      <c r="H344">
        <v>379</v>
      </c>
      <c r="I344">
        <v>379</v>
      </c>
      <c r="J344">
        <v>379</v>
      </c>
      <c r="K344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90</v>
      </c>
      <c r="S344" s="2">
        <v>0</v>
      </c>
      <c r="T344" s="2">
        <v>0</v>
      </c>
      <c r="U344" s="2">
        <v>90</v>
      </c>
      <c r="V344" t="s">
        <v>55</v>
      </c>
    </row>
    <row r="345" spans="1:22" ht="15.75" hidden="1" thickBot="1" x14ac:dyDescent="0.3">
      <c r="A345" t="s">
        <v>8326</v>
      </c>
      <c r="B345" t="s">
        <v>9557</v>
      </c>
      <c r="C345" t="s">
        <v>1</v>
      </c>
      <c r="D345" t="s">
        <v>9053</v>
      </c>
      <c r="E345" t="s">
        <v>9051</v>
      </c>
      <c r="F345" t="s">
        <v>9052</v>
      </c>
      <c r="G345">
        <v>378</v>
      </c>
      <c r="H345">
        <v>378</v>
      </c>
      <c r="I345">
        <v>378</v>
      </c>
      <c r="J345">
        <v>378</v>
      </c>
      <c r="K345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462.5</v>
      </c>
      <c r="S345" s="2">
        <v>0</v>
      </c>
      <c r="T345" s="2">
        <v>0</v>
      </c>
      <c r="U345" s="2">
        <v>462.5</v>
      </c>
      <c r="V345" t="s">
        <v>55</v>
      </c>
    </row>
    <row r="346" spans="1:22" ht="15.75" hidden="1" thickBot="1" x14ac:dyDescent="0.3">
      <c r="A346" t="s">
        <v>8326</v>
      </c>
      <c r="B346" t="s">
        <v>9557</v>
      </c>
      <c r="C346" t="s">
        <v>1</v>
      </c>
      <c r="D346" t="s">
        <v>9053</v>
      </c>
      <c r="E346" t="s">
        <v>9051</v>
      </c>
      <c r="F346" t="s">
        <v>9052</v>
      </c>
      <c r="G346">
        <v>377</v>
      </c>
      <c r="H346">
        <v>377</v>
      </c>
      <c r="I346">
        <v>377</v>
      </c>
      <c r="J346">
        <v>377</v>
      </c>
      <c r="K346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400</v>
      </c>
      <c r="S346" s="2">
        <v>0</v>
      </c>
      <c r="T346" s="2">
        <v>0</v>
      </c>
      <c r="U346" s="2">
        <v>400</v>
      </c>
      <c r="V346" t="s">
        <v>55</v>
      </c>
    </row>
    <row r="347" spans="1:22" ht="15.75" hidden="1" thickBot="1" x14ac:dyDescent="0.3">
      <c r="A347" t="s">
        <v>8326</v>
      </c>
      <c r="B347" t="s">
        <v>9557</v>
      </c>
      <c r="C347" t="s">
        <v>1</v>
      </c>
      <c r="D347" t="s">
        <v>9053</v>
      </c>
      <c r="E347" t="s">
        <v>9051</v>
      </c>
      <c r="F347" t="s">
        <v>9052</v>
      </c>
      <c r="G347">
        <v>376</v>
      </c>
      <c r="H347">
        <v>376</v>
      </c>
      <c r="I347">
        <v>376</v>
      </c>
      <c r="J347">
        <v>376</v>
      </c>
      <c r="K347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400</v>
      </c>
      <c r="S347" s="2">
        <v>0</v>
      </c>
      <c r="T347" s="2">
        <v>0</v>
      </c>
      <c r="U347" s="2">
        <v>400</v>
      </c>
      <c r="V347" t="s">
        <v>55</v>
      </c>
    </row>
    <row r="348" spans="1:22" ht="15.75" hidden="1" thickBot="1" x14ac:dyDescent="0.3">
      <c r="A348" t="s">
        <v>8326</v>
      </c>
      <c r="B348" t="s">
        <v>9556</v>
      </c>
      <c r="C348" t="s">
        <v>1</v>
      </c>
      <c r="D348" t="s">
        <v>9053</v>
      </c>
      <c r="E348" t="s">
        <v>9051</v>
      </c>
      <c r="F348" t="s">
        <v>9052</v>
      </c>
      <c r="G348">
        <v>375</v>
      </c>
      <c r="H348">
        <v>375</v>
      </c>
      <c r="I348">
        <v>375</v>
      </c>
      <c r="J348">
        <v>375</v>
      </c>
      <c r="K348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254.57</v>
      </c>
      <c r="S348" s="2">
        <v>0</v>
      </c>
      <c r="T348" s="2">
        <v>0</v>
      </c>
      <c r="U348" s="2">
        <v>254.57</v>
      </c>
      <c r="V348" t="s">
        <v>55</v>
      </c>
    </row>
    <row r="349" spans="1:22" ht="15.75" hidden="1" thickBot="1" x14ac:dyDescent="0.3">
      <c r="A349" t="s">
        <v>8326</v>
      </c>
      <c r="B349" t="s">
        <v>9556</v>
      </c>
      <c r="C349" t="s">
        <v>1</v>
      </c>
      <c r="D349" t="s">
        <v>9053</v>
      </c>
      <c r="E349" t="s">
        <v>9051</v>
      </c>
      <c r="F349" t="s">
        <v>9052</v>
      </c>
      <c r="G349">
        <v>374</v>
      </c>
      <c r="H349">
        <v>374</v>
      </c>
      <c r="I349">
        <v>374</v>
      </c>
      <c r="J349">
        <v>374</v>
      </c>
      <c r="K349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1000</v>
      </c>
      <c r="S349" s="2">
        <v>0</v>
      </c>
      <c r="T349" s="2">
        <v>0</v>
      </c>
      <c r="U349" s="2">
        <v>1000</v>
      </c>
      <c r="V349" t="s">
        <v>55</v>
      </c>
    </row>
    <row r="350" spans="1:22" ht="15.75" hidden="1" thickBot="1" x14ac:dyDescent="0.3">
      <c r="A350" t="s">
        <v>8326</v>
      </c>
      <c r="B350" t="s">
        <v>9556</v>
      </c>
      <c r="C350" t="s">
        <v>1</v>
      </c>
      <c r="D350" t="s">
        <v>9053</v>
      </c>
      <c r="E350" t="s">
        <v>9051</v>
      </c>
      <c r="F350" t="s">
        <v>9052</v>
      </c>
      <c r="G350">
        <v>373</v>
      </c>
      <c r="H350">
        <v>373</v>
      </c>
      <c r="I350">
        <v>373</v>
      </c>
      <c r="J350">
        <v>373</v>
      </c>
      <c r="K350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237.5</v>
      </c>
      <c r="S350" s="2">
        <v>0</v>
      </c>
      <c r="T350" s="2">
        <v>0</v>
      </c>
      <c r="U350" s="2">
        <v>237.5</v>
      </c>
      <c r="V350" t="s">
        <v>55</v>
      </c>
    </row>
    <row r="351" spans="1:22" ht="15.75" hidden="1" thickBot="1" x14ac:dyDescent="0.3">
      <c r="A351" t="s">
        <v>8326</v>
      </c>
      <c r="B351" t="s">
        <v>9556</v>
      </c>
      <c r="C351" t="s">
        <v>1</v>
      </c>
      <c r="D351" t="s">
        <v>9053</v>
      </c>
      <c r="E351" t="s">
        <v>9051</v>
      </c>
      <c r="F351" t="s">
        <v>9052</v>
      </c>
      <c r="G351">
        <v>372</v>
      </c>
      <c r="H351">
        <v>372</v>
      </c>
      <c r="I351">
        <v>372</v>
      </c>
      <c r="J351">
        <v>372</v>
      </c>
      <c r="K351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450</v>
      </c>
      <c r="S351" s="2">
        <v>0</v>
      </c>
      <c r="T351" s="2">
        <v>0</v>
      </c>
      <c r="U351" s="2">
        <v>450</v>
      </c>
      <c r="V351" t="s">
        <v>55</v>
      </c>
    </row>
    <row r="352" spans="1:22" ht="15.75" hidden="1" thickBot="1" x14ac:dyDescent="0.3">
      <c r="A352" t="s">
        <v>8326</v>
      </c>
      <c r="B352" t="s">
        <v>9556</v>
      </c>
      <c r="C352" t="s">
        <v>1</v>
      </c>
      <c r="D352" t="s">
        <v>9053</v>
      </c>
      <c r="E352" t="s">
        <v>9051</v>
      </c>
      <c r="F352" t="s">
        <v>9052</v>
      </c>
      <c r="G352">
        <v>371</v>
      </c>
      <c r="H352">
        <v>371</v>
      </c>
      <c r="I352">
        <v>371</v>
      </c>
      <c r="J352">
        <v>371</v>
      </c>
      <c r="K35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254.57</v>
      </c>
      <c r="S352" s="2">
        <v>0</v>
      </c>
      <c r="T352" s="2">
        <v>0</v>
      </c>
      <c r="U352" s="2">
        <v>254.57</v>
      </c>
      <c r="V352" t="s">
        <v>55</v>
      </c>
    </row>
    <row r="353" spans="1:22" ht="15.75" hidden="1" thickBot="1" x14ac:dyDescent="0.3">
      <c r="A353" t="s">
        <v>8326</v>
      </c>
      <c r="B353" t="s">
        <v>9555</v>
      </c>
      <c r="C353" t="s">
        <v>1</v>
      </c>
      <c r="D353" t="s">
        <v>9053</v>
      </c>
      <c r="E353" t="s">
        <v>9051</v>
      </c>
      <c r="F353" t="s">
        <v>9052</v>
      </c>
      <c r="G353">
        <v>370</v>
      </c>
      <c r="H353">
        <v>370</v>
      </c>
      <c r="I353">
        <v>370</v>
      </c>
      <c r="J353">
        <v>370</v>
      </c>
      <c r="K353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500</v>
      </c>
      <c r="S353" s="2">
        <v>0</v>
      </c>
      <c r="T353" s="2">
        <v>0</v>
      </c>
      <c r="U353" s="2">
        <v>500</v>
      </c>
      <c r="V353" t="s">
        <v>55</v>
      </c>
    </row>
    <row r="354" spans="1:22" ht="15.75" hidden="1" thickBot="1" x14ac:dyDescent="0.3">
      <c r="A354" t="s">
        <v>8326</v>
      </c>
      <c r="B354" t="s">
        <v>9555</v>
      </c>
      <c r="C354" t="s">
        <v>1</v>
      </c>
      <c r="D354" t="s">
        <v>9053</v>
      </c>
      <c r="E354" t="s">
        <v>9051</v>
      </c>
      <c r="F354" t="s">
        <v>9052</v>
      </c>
      <c r="G354">
        <v>369</v>
      </c>
      <c r="H354">
        <v>369</v>
      </c>
      <c r="I354">
        <v>369</v>
      </c>
      <c r="J354">
        <v>369</v>
      </c>
      <c r="K354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950</v>
      </c>
      <c r="S354" s="2">
        <v>0</v>
      </c>
      <c r="T354" s="2">
        <v>0</v>
      </c>
      <c r="U354" s="2">
        <v>950</v>
      </c>
      <c r="V354" t="s">
        <v>55</v>
      </c>
    </row>
    <row r="355" spans="1:22" ht="15.75" hidden="1" thickBot="1" x14ac:dyDescent="0.3">
      <c r="A355" t="s">
        <v>8326</v>
      </c>
      <c r="B355" t="s">
        <v>9555</v>
      </c>
      <c r="C355" t="s">
        <v>1</v>
      </c>
      <c r="D355" t="s">
        <v>9053</v>
      </c>
      <c r="E355" t="s">
        <v>9051</v>
      </c>
      <c r="F355" t="s">
        <v>9052</v>
      </c>
      <c r="G355">
        <v>368</v>
      </c>
      <c r="H355">
        <v>368</v>
      </c>
      <c r="I355">
        <v>368</v>
      </c>
      <c r="J355">
        <v>368</v>
      </c>
      <c r="K355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150</v>
      </c>
      <c r="S355" s="2">
        <v>0</v>
      </c>
      <c r="T355" s="2">
        <v>0</v>
      </c>
      <c r="U355" s="2">
        <v>150</v>
      </c>
      <c r="V355" t="s">
        <v>55</v>
      </c>
    </row>
    <row r="356" spans="1:22" ht="15.75" hidden="1" thickBot="1" x14ac:dyDescent="0.3">
      <c r="A356" t="s">
        <v>8326</v>
      </c>
      <c r="B356" t="s">
        <v>9555</v>
      </c>
      <c r="C356" t="s">
        <v>1</v>
      </c>
      <c r="D356" t="s">
        <v>9053</v>
      </c>
      <c r="E356" t="s">
        <v>9051</v>
      </c>
      <c r="F356" t="s">
        <v>9052</v>
      </c>
      <c r="G356">
        <v>367</v>
      </c>
      <c r="H356">
        <v>367</v>
      </c>
      <c r="I356">
        <v>367</v>
      </c>
      <c r="J356">
        <v>367</v>
      </c>
      <c r="K356">
        <v>0</v>
      </c>
      <c r="L356" s="2">
        <v>0</v>
      </c>
      <c r="M356" s="2">
        <v>0</v>
      </c>
      <c r="N356" s="2">
        <v>0</v>
      </c>
      <c r="O356" s="2">
        <v>0</v>
      </c>
      <c r="P356" s="2">
        <v>0</v>
      </c>
      <c r="Q356" s="2">
        <v>0</v>
      </c>
      <c r="R356" s="2">
        <v>687.3</v>
      </c>
      <c r="S356" s="2">
        <v>0</v>
      </c>
      <c r="T356" s="2">
        <v>0</v>
      </c>
      <c r="U356" s="2">
        <v>687.3</v>
      </c>
      <c r="V356" t="s">
        <v>55</v>
      </c>
    </row>
    <row r="357" spans="1:22" ht="15.75" hidden="1" thickBot="1" x14ac:dyDescent="0.3">
      <c r="A357" t="s">
        <v>8326</v>
      </c>
      <c r="B357" t="s">
        <v>9555</v>
      </c>
      <c r="C357" t="s">
        <v>1</v>
      </c>
      <c r="D357" t="s">
        <v>9053</v>
      </c>
      <c r="E357" t="s">
        <v>9051</v>
      </c>
      <c r="F357" t="s">
        <v>9052</v>
      </c>
      <c r="G357">
        <v>366</v>
      </c>
      <c r="H357">
        <v>366</v>
      </c>
      <c r="I357">
        <v>366</v>
      </c>
      <c r="J357">
        <v>366</v>
      </c>
      <c r="K357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1304.57</v>
      </c>
      <c r="S357" s="2">
        <v>0</v>
      </c>
      <c r="T357" s="2">
        <v>0</v>
      </c>
      <c r="U357" s="2">
        <v>1304.57</v>
      </c>
      <c r="V357" t="s">
        <v>55</v>
      </c>
    </row>
    <row r="358" spans="1:22" ht="15.75" hidden="1" thickBot="1" x14ac:dyDescent="0.3">
      <c r="A358" t="s">
        <v>8326</v>
      </c>
      <c r="B358" t="s">
        <v>9555</v>
      </c>
      <c r="C358" t="s">
        <v>1</v>
      </c>
      <c r="D358" t="s">
        <v>9053</v>
      </c>
      <c r="E358" t="s">
        <v>9051</v>
      </c>
      <c r="F358" t="s">
        <v>9052</v>
      </c>
      <c r="G358">
        <v>365</v>
      </c>
      <c r="H358">
        <v>365</v>
      </c>
      <c r="I358">
        <v>365</v>
      </c>
      <c r="J358">
        <v>365</v>
      </c>
      <c r="K358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550</v>
      </c>
      <c r="S358" s="2">
        <v>0</v>
      </c>
      <c r="T358" s="2">
        <v>0</v>
      </c>
      <c r="U358" s="2">
        <v>550</v>
      </c>
      <c r="V358" t="s">
        <v>55</v>
      </c>
    </row>
    <row r="359" spans="1:22" ht="15.75" hidden="1" thickBot="1" x14ac:dyDescent="0.3">
      <c r="A359" t="s">
        <v>8326</v>
      </c>
      <c r="B359" t="s">
        <v>9555</v>
      </c>
      <c r="C359" t="s">
        <v>1</v>
      </c>
      <c r="D359" t="s">
        <v>9053</v>
      </c>
      <c r="E359" t="s">
        <v>9051</v>
      </c>
      <c r="F359" t="s">
        <v>9052</v>
      </c>
      <c r="G359">
        <v>364</v>
      </c>
      <c r="H359">
        <v>364</v>
      </c>
      <c r="I359">
        <v>364</v>
      </c>
      <c r="J359">
        <v>364</v>
      </c>
      <c r="K359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739.8</v>
      </c>
      <c r="S359" s="2">
        <v>0</v>
      </c>
      <c r="T359" s="2">
        <v>0</v>
      </c>
      <c r="U359" s="2">
        <v>739.8</v>
      </c>
      <c r="V359" t="s">
        <v>55</v>
      </c>
    </row>
    <row r="360" spans="1:22" ht="15.75" hidden="1" thickBot="1" x14ac:dyDescent="0.3">
      <c r="A360" t="s">
        <v>8326</v>
      </c>
      <c r="B360" t="s">
        <v>9555</v>
      </c>
      <c r="C360" t="s">
        <v>1</v>
      </c>
      <c r="D360" t="s">
        <v>9053</v>
      </c>
      <c r="E360" t="s">
        <v>9051</v>
      </c>
      <c r="F360" t="s">
        <v>9052</v>
      </c>
      <c r="G360">
        <v>363</v>
      </c>
      <c r="H360">
        <v>363</v>
      </c>
      <c r="I360">
        <v>363</v>
      </c>
      <c r="J360">
        <v>363</v>
      </c>
      <c r="K360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825</v>
      </c>
      <c r="S360" s="2">
        <v>0</v>
      </c>
      <c r="T360" s="2">
        <v>0</v>
      </c>
      <c r="U360" s="2">
        <v>825</v>
      </c>
      <c r="V360" t="s">
        <v>55</v>
      </c>
    </row>
    <row r="361" spans="1:22" ht="15.75" hidden="1" thickBot="1" x14ac:dyDescent="0.3">
      <c r="A361" t="s">
        <v>8326</v>
      </c>
      <c r="B361" t="s">
        <v>9554</v>
      </c>
      <c r="C361" t="s">
        <v>1</v>
      </c>
      <c r="D361" t="s">
        <v>9053</v>
      </c>
      <c r="E361" t="s">
        <v>9051</v>
      </c>
      <c r="F361" t="s">
        <v>9052</v>
      </c>
      <c r="G361">
        <v>362</v>
      </c>
      <c r="H361">
        <v>362</v>
      </c>
      <c r="I361">
        <v>362</v>
      </c>
      <c r="J361">
        <v>362</v>
      </c>
      <c r="K361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1265</v>
      </c>
      <c r="S361" s="2">
        <v>0</v>
      </c>
      <c r="T361" s="2">
        <v>0</v>
      </c>
      <c r="U361" s="2">
        <v>1265</v>
      </c>
      <c r="V361" t="s">
        <v>55</v>
      </c>
    </row>
    <row r="362" spans="1:22" ht="15.75" hidden="1" thickBot="1" x14ac:dyDescent="0.3">
      <c r="A362" t="s">
        <v>8326</v>
      </c>
      <c r="B362" t="s">
        <v>9554</v>
      </c>
      <c r="C362" t="s">
        <v>1</v>
      </c>
      <c r="D362" t="s">
        <v>9053</v>
      </c>
      <c r="E362" t="s">
        <v>9051</v>
      </c>
      <c r="F362" t="s">
        <v>9052</v>
      </c>
      <c r="G362">
        <v>361</v>
      </c>
      <c r="H362">
        <v>361</v>
      </c>
      <c r="I362">
        <v>361</v>
      </c>
      <c r="J362">
        <v>361</v>
      </c>
      <c r="K36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525</v>
      </c>
      <c r="S362" s="2">
        <v>0</v>
      </c>
      <c r="T362" s="2">
        <v>0</v>
      </c>
      <c r="U362" s="2">
        <v>525</v>
      </c>
      <c r="V362" t="s">
        <v>55</v>
      </c>
    </row>
    <row r="363" spans="1:22" ht="15.75" hidden="1" thickBot="1" x14ac:dyDescent="0.3">
      <c r="A363" t="s">
        <v>8326</v>
      </c>
      <c r="B363" t="s">
        <v>9554</v>
      </c>
      <c r="C363" t="s">
        <v>1</v>
      </c>
      <c r="D363" t="s">
        <v>9053</v>
      </c>
      <c r="E363" t="s">
        <v>9051</v>
      </c>
      <c r="F363" t="s">
        <v>9052</v>
      </c>
      <c r="G363">
        <v>360</v>
      </c>
      <c r="H363">
        <v>360</v>
      </c>
      <c r="I363">
        <v>360</v>
      </c>
      <c r="J363">
        <v>360</v>
      </c>
      <c r="K363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800</v>
      </c>
      <c r="S363" s="2">
        <v>0</v>
      </c>
      <c r="T363" s="2">
        <v>0</v>
      </c>
      <c r="U363" s="2">
        <v>800</v>
      </c>
      <c r="V363" t="s">
        <v>55</v>
      </c>
    </row>
    <row r="364" spans="1:22" ht="15.75" hidden="1" thickBot="1" x14ac:dyDescent="0.3">
      <c r="A364" t="s">
        <v>8326</v>
      </c>
      <c r="B364" t="s">
        <v>9553</v>
      </c>
      <c r="C364" t="s">
        <v>1</v>
      </c>
      <c r="D364" t="s">
        <v>9053</v>
      </c>
      <c r="E364" t="s">
        <v>9051</v>
      </c>
      <c r="F364" t="s">
        <v>9052</v>
      </c>
      <c r="G364">
        <v>359</v>
      </c>
      <c r="H364">
        <v>359</v>
      </c>
      <c r="I364">
        <v>359</v>
      </c>
      <c r="J364">
        <v>359</v>
      </c>
      <c r="K364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0</v>
      </c>
      <c r="V364" t="s">
        <v>55</v>
      </c>
    </row>
    <row r="365" spans="1:22" ht="15.75" hidden="1" thickBot="1" x14ac:dyDescent="0.3">
      <c r="A365" t="s">
        <v>8326</v>
      </c>
      <c r="B365" t="s">
        <v>9553</v>
      </c>
      <c r="C365" t="s">
        <v>1</v>
      </c>
      <c r="D365" t="s">
        <v>9053</v>
      </c>
      <c r="E365" t="s">
        <v>9051</v>
      </c>
      <c r="F365" t="s">
        <v>9052</v>
      </c>
      <c r="G365">
        <v>358</v>
      </c>
      <c r="H365">
        <v>358</v>
      </c>
      <c r="I365">
        <v>358</v>
      </c>
      <c r="J365">
        <v>358</v>
      </c>
      <c r="K365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0</v>
      </c>
      <c r="V365" t="s">
        <v>55</v>
      </c>
    </row>
    <row r="366" spans="1:22" ht="15.75" hidden="1" thickBot="1" x14ac:dyDescent="0.3">
      <c r="A366" t="s">
        <v>8326</v>
      </c>
      <c r="B366" t="s">
        <v>9553</v>
      </c>
      <c r="C366" t="s">
        <v>1</v>
      </c>
      <c r="D366" t="s">
        <v>9053</v>
      </c>
      <c r="E366" t="s">
        <v>9051</v>
      </c>
      <c r="F366" t="s">
        <v>9052</v>
      </c>
      <c r="G366">
        <v>357</v>
      </c>
      <c r="H366">
        <v>357</v>
      </c>
      <c r="I366">
        <v>357</v>
      </c>
      <c r="J366">
        <v>357</v>
      </c>
      <c r="K366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450</v>
      </c>
      <c r="S366" s="2">
        <v>0</v>
      </c>
      <c r="T366" s="2">
        <v>0</v>
      </c>
      <c r="U366" s="2">
        <v>450</v>
      </c>
      <c r="V366" t="s">
        <v>55</v>
      </c>
    </row>
    <row r="367" spans="1:22" ht="15.75" hidden="1" thickBot="1" x14ac:dyDescent="0.3">
      <c r="A367" t="s">
        <v>8326</v>
      </c>
      <c r="B367" t="s">
        <v>9553</v>
      </c>
      <c r="C367" t="s">
        <v>1</v>
      </c>
      <c r="D367" t="s">
        <v>9053</v>
      </c>
      <c r="E367" t="s">
        <v>9051</v>
      </c>
      <c r="F367" t="s">
        <v>9052</v>
      </c>
      <c r="G367">
        <v>356</v>
      </c>
      <c r="H367">
        <v>356</v>
      </c>
      <c r="I367">
        <v>356</v>
      </c>
      <c r="J367">
        <v>356</v>
      </c>
      <c r="K367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">
        <v>290</v>
      </c>
      <c r="S367" s="2">
        <v>0</v>
      </c>
      <c r="T367" s="2">
        <v>0</v>
      </c>
      <c r="U367" s="2">
        <v>290</v>
      </c>
      <c r="V367" t="s">
        <v>55</v>
      </c>
    </row>
    <row r="368" spans="1:22" ht="15.75" hidden="1" thickBot="1" x14ac:dyDescent="0.3">
      <c r="A368" t="s">
        <v>8326</v>
      </c>
      <c r="B368" t="s">
        <v>9553</v>
      </c>
      <c r="C368" t="s">
        <v>1</v>
      </c>
      <c r="D368" t="s">
        <v>9053</v>
      </c>
      <c r="E368" t="s">
        <v>9051</v>
      </c>
      <c r="F368" t="s">
        <v>9052</v>
      </c>
      <c r="G368">
        <v>355</v>
      </c>
      <c r="H368">
        <v>355</v>
      </c>
      <c r="I368">
        <v>355</v>
      </c>
      <c r="J368">
        <v>355</v>
      </c>
      <c r="K368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t="s">
        <v>55</v>
      </c>
    </row>
    <row r="369" spans="1:22" ht="15.75" hidden="1" thickBot="1" x14ac:dyDescent="0.3">
      <c r="A369" t="s">
        <v>8326</v>
      </c>
      <c r="B369" t="s">
        <v>9553</v>
      </c>
      <c r="C369" t="s">
        <v>1</v>
      </c>
      <c r="D369" t="s">
        <v>9053</v>
      </c>
      <c r="E369" t="s">
        <v>9051</v>
      </c>
      <c r="F369" t="s">
        <v>9052</v>
      </c>
      <c r="G369">
        <v>354</v>
      </c>
      <c r="H369">
        <v>354</v>
      </c>
      <c r="I369">
        <v>354</v>
      </c>
      <c r="J369">
        <v>354</v>
      </c>
      <c r="K369">
        <v>0</v>
      </c>
      <c r="L369" s="2">
        <v>0</v>
      </c>
      <c r="M369" s="2">
        <v>0</v>
      </c>
      <c r="N369" s="2">
        <v>0</v>
      </c>
      <c r="O369" s="2">
        <v>0</v>
      </c>
      <c r="P369" s="2">
        <v>0</v>
      </c>
      <c r="Q369" s="2">
        <v>0</v>
      </c>
      <c r="R369" s="2">
        <v>574.29999999999995</v>
      </c>
      <c r="S369" s="2">
        <v>0</v>
      </c>
      <c r="T369" s="2">
        <v>0</v>
      </c>
      <c r="U369" s="2">
        <v>574.29999999999995</v>
      </c>
      <c r="V369" t="s">
        <v>55</v>
      </c>
    </row>
    <row r="370" spans="1:22" ht="15.75" hidden="1" thickBot="1" x14ac:dyDescent="0.3">
      <c r="A370" t="s">
        <v>8326</v>
      </c>
      <c r="B370" t="s">
        <v>9553</v>
      </c>
      <c r="C370" t="s">
        <v>1</v>
      </c>
      <c r="D370" t="s">
        <v>9053</v>
      </c>
      <c r="E370" t="s">
        <v>9051</v>
      </c>
      <c r="F370" t="s">
        <v>9052</v>
      </c>
      <c r="G370">
        <v>353</v>
      </c>
      <c r="H370">
        <v>353</v>
      </c>
      <c r="I370">
        <v>353</v>
      </c>
      <c r="J370">
        <v>353</v>
      </c>
      <c r="K370">
        <v>0</v>
      </c>
      <c r="L370" s="2">
        <v>0</v>
      </c>
      <c r="M370" s="2">
        <v>0</v>
      </c>
      <c r="N370" s="2">
        <v>0</v>
      </c>
      <c r="O370" s="2">
        <v>0</v>
      </c>
      <c r="P370" s="2">
        <v>0</v>
      </c>
      <c r="Q370" s="2">
        <v>0</v>
      </c>
      <c r="R370" s="2">
        <v>1237.5</v>
      </c>
      <c r="S370" s="2">
        <v>0</v>
      </c>
      <c r="T370" s="2">
        <v>0</v>
      </c>
      <c r="U370" s="2">
        <v>1237.5</v>
      </c>
      <c r="V370" t="s">
        <v>55</v>
      </c>
    </row>
    <row r="371" spans="1:22" ht="15.75" hidden="1" thickBot="1" x14ac:dyDescent="0.3">
      <c r="A371" t="s">
        <v>8326</v>
      </c>
      <c r="B371" t="s">
        <v>9552</v>
      </c>
      <c r="C371" t="s">
        <v>1</v>
      </c>
      <c r="D371" t="s">
        <v>9053</v>
      </c>
      <c r="E371" t="s">
        <v>9051</v>
      </c>
      <c r="F371" t="s">
        <v>9052</v>
      </c>
      <c r="G371">
        <v>352</v>
      </c>
      <c r="H371">
        <v>352</v>
      </c>
      <c r="I371">
        <v>352</v>
      </c>
      <c r="J371">
        <v>352</v>
      </c>
      <c r="K371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790</v>
      </c>
      <c r="S371" s="2">
        <v>0</v>
      </c>
      <c r="T371" s="2">
        <v>0</v>
      </c>
      <c r="U371" s="2">
        <v>790</v>
      </c>
      <c r="V371" t="s">
        <v>55</v>
      </c>
    </row>
    <row r="372" spans="1:22" ht="15.75" hidden="1" thickBot="1" x14ac:dyDescent="0.3">
      <c r="A372" t="s">
        <v>8326</v>
      </c>
      <c r="B372" t="s">
        <v>9552</v>
      </c>
      <c r="C372" t="s">
        <v>1</v>
      </c>
      <c r="D372" t="s">
        <v>9053</v>
      </c>
      <c r="E372" t="s">
        <v>9051</v>
      </c>
      <c r="F372" t="s">
        <v>9052</v>
      </c>
      <c r="G372">
        <v>351</v>
      </c>
      <c r="H372">
        <v>351</v>
      </c>
      <c r="I372">
        <v>351</v>
      </c>
      <c r="J372">
        <v>351</v>
      </c>
      <c r="K372">
        <v>0</v>
      </c>
      <c r="L372" s="2">
        <v>0</v>
      </c>
      <c r="M372" s="2">
        <v>0</v>
      </c>
      <c r="N372" s="2">
        <v>0</v>
      </c>
      <c r="O372" s="2">
        <v>0</v>
      </c>
      <c r="P372" s="2">
        <v>0</v>
      </c>
      <c r="Q372" s="2">
        <v>0</v>
      </c>
      <c r="R372" s="2">
        <v>100</v>
      </c>
      <c r="S372" s="2">
        <v>0</v>
      </c>
      <c r="T372" s="2">
        <v>0</v>
      </c>
      <c r="U372" s="2">
        <v>100</v>
      </c>
      <c r="V372" t="s">
        <v>55</v>
      </c>
    </row>
    <row r="373" spans="1:22" ht="15.75" hidden="1" thickBot="1" x14ac:dyDescent="0.3">
      <c r="A373" t="s">
        <v>8326</v>
      </c>
      <c r="B373" t="s">
        <v>9552</v>
      </c>
      <c r="C373" t="s">
        <v>1</v>
      </c>
      <c r="D373" t="s">
        <v>9053</v>
      </c>
      <c r="E373" t="s">
        <v>9051</v>
      </c>
      <c r="F373" t="s">
        <v>9052</v>
      </c>
      <c r="G373">
        <v>350</v>
      </c>
      <c r="H373">
        <v>350</v>
      </c>
      <c r="I373">
        <v>350</v>
      </c>
      <c r="J373">
        <v>350</v>
      </c>
      <c r="K373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850</v>
      </c>
      <c r="S373" s="2">
        <v>0</v>
      </c>
      <c r="T373" s="2">
        <v>0</v>
      </c>
      <c r="U373" s="2">
        <v>850</v>
      </c>
      <c r="V373" t="s">
        <v>55</v>
      </c>
    </row>
    <row r="374" spans="1:22" ht="15.75" hidden="1" thickBot="1" x14ac:dyDescent="0.3">
      <c r="A374" t="s">
        <v>8326</v>
      </c>
      <c r="B374" t="s">
        <v>9552</v>
      </c>
      <c r="C374" t="s">
        <v>1</v>
      </c>
      <c r="D374" t="s">
        <v>9053</v>
      </c>
      <c r="E374" t="s">
        <v>9051</v>
      </c>
      <c r="F374" t="s">
        <v>9052</v>
      </c>
      <c r="G374">
        <v>349</v>
      </c>
      <c r="H374">
        <v>349</v>
      </c>
      <c r="I374">
        <v>349</v>
      </c>
      <c r="J374">
        <v>349</v>
      </c>
      <c r="K374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700</v>
      </c>
      <c r="S374" s="2">
        <v>0</v>
      </c>
      <c r="T374" s="2">
        <v>0</v>
      </c>
      <c r="U374" s="2">
        <v>700</v>
      </c>
      <c r="V374" t="s">
        <v>55</v>
      </c>
    </row>
    <row r="375" spans="1:22" ht="15.75" hidden="1" thickBot="1" x14ac:dyDescent="0.3">
      <c r="A375" t="s">
        <v>8326</v>
      </c>
      <c r="B375" t="s">
        <v>9552</v>
      </c>
      <c r="C375" t="s">
        <v>1</v>
      </c>
      <c r="D375" t="s">
        <v>9053</v>
      </c>
      <c r="E375" t="s">
        <v>9051</v>
      </c>
      <c r="F375" t="s">
        <v>9052</v>
      </c>
      <c r="G375">
        <v>348</v>
      </c>
      <c r="H375">
        <v>348</v>
      </c>
      <c r="I375">
        <v>348</v>
      </c>
      <c r="J375">
        <v>348</v>
      </c>
      <c r="K375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450</v>
      </c>
      <c r="S375" s="2">
        <v>0</v>
      </c>
      <c r="T375" s="2">
        <v>0</v>
      </c>
      <c r="U375" s="2">
        <v>450</v>
      </c>
      <c r="V375" t="s">
        <v>55</v>
      </c>
    </row>
    <row r="376" spans="1:22" ht="15.75" hidden="1" thickBot="1" x14ac:dyDescent="0.3">
      <c r="A376" t="s">
        <v>8326</v>
      </c>
      <c r="B376" t="s">
        <v>9552</v>
      </c>
      <c r="C376" t="s">
        <v>1</v>
      </c>
      <c r="D376" t="s">
        <v>9053</v>
      </c>
      <c r="E376" t="s">
        <v>9051</v>
      </c>
      <c r="F376" t="s">
        <v>9052</v>
      </c>
      <c r="G376">
        <v>347</v>
      </c>
      <c r="H376">
        <v>347</v>
      </c>
      <c r="I376">
        <v>347</v>
      </c>
      <c r="J376">
        <v>347</v>
      </c>
      <c r="K376">
        <v>0</v>
      </c>
      <c r="L376" s="2">
        <v>0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">
        <v>275</v>
      </c>
      <c r="S376" s="2">
        <v>0</v>
      </c>
      <c r="T376" s="2">
        <v>0</v>
      </c>
      <c r="U376" s="2">
        <v>275</v>
      </c>
      <c r="V376" t="s">
        <v>55</v>
      </c>
    </row>
    <row r="377" spans="1:22" ht="15.75" hidden="1" thickBot="1" x14ac:dyDescent="0.3">
      <c r="A377" t="s">
        <v>8326</v>
      </c>
      <c r="B377" t="s">
        <v>9551</v>
      </c>
      <c r="C377" t="s">
        <v>1</v>
      </c>
      <c r="D377" t="s">
        <v>9053</v>
      </c>
      <c r="E377" t="s">
        <v>9051</v>
      </c>
      <c r="F377" t="s">
        <v>9052</v>
      </c>
      <c r="G377">
        <v>346</v>
      </c>
      <c r="H377">
        <v>346</v>
      </c>
      <c r="I377">
        <v>346</v>
      </c>
      <c r="J377">
        <v>346</v>
      </c>
      <c r="K377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1300</v>
      </c>
      <c r="S377" s="2">
        <v>0</v>
      </c>
      <c r="T377" s="2">
        <v>0</v>
      </c>
      <c r="U377" s="2">
        <v>1300</v>
      </c>
      <c r="V377" t="s">
        <v>55</v>
      </c>
    </row>
    <row r="378" spans="1:22" ht="15.75" hidden="1" thickBot="1" x14ac:dyDescent="0.3">
      <c r="A378" t="s">
        <v>8326</v>
      </c>
      <c r="B378" t="s">
        <v>9551</v>
      </c>
      <c r="C378" t="s">
        <v>1</v>
      </c>
      <c r="D378" t="s">
        <v>9053</v>
      </c>
      <c r="E378" t="s">
        <v>9051</v>
      </c>
      <c r="F378" t="s">
        <v>9052</v>
      </c>
      <c r="G378">
        <v>345</v>
      </c>
      <c r="H378">
        <v>345</v>
      </c>
      <c r="I378">
        <v>345</v>
      </c>
      <c r="J378">
        <v>345</v>
      </c>
      <c r="K378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400</v>
      </c>
      <c r="S378" s="2">
        <v>0</v>
      </c>
      <c r="T378" s="2">
        <v>0</v>
      </c>
      <c r="U378" s="2">
        <v>400</v>
      </c>
      <c r="V378" t="s">
        <v>55</v>
      </c>
    </row>
    <row r="379" spans="1:22" ht="15.75" hidden="1" thickBot="1" x14ac:dyDescent="0.3">
      <c r="A379" t="s">
        <v>8326</v>
      </c>
      <c r="B379" t="s">
        <v>9551</v>
      </c>
      <c r="C379" t="s">
        <v>1</v>
      </c>
      <c r="D379" t="s">
        <v>9053</v>
      </c>
      <c r="E379" t="s">
        <v>9051</v>
      </c>
      <c r="F379" t="s">
        <v>9052</v>
      </c>
      <c r="G379">
        <v>344</v>
      </c>
      <c r="H379">
        <v>344</v>
      </c>
      <c r="I379">
        <v>344</v>
      </c>
      <c r="J379">
        <v>344</v>
      </c>
      <c r="K379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400</v>
      </c>
      <c r="S379" s="2">
        <v>0</v>
      </c>
      <c r="T379" s="2">
        <v>0</v>
      </c>
      <c r="U379" s="2">
        <v>400</v>
      </c>
      <c r="V379" t="s">
        <v>55</v>
      </c>
    </row>
    <row r="380" spans="1:22" ht="15.75" hidden="1" thickBot="1" x14ac:dyDescent="0.3">
      <c r="A380" t="s">
        <v>8326</v>
      </c>
      <c r="B380" t="s">
        <v>9551</v>
      </c>
      <c r="C380" t="s">
        <v>1</v>
      </c>
      <c r="D380" t="s">
        <v>9053</v>
      </c>
      <c r="E380" t="s">
        <v>9051</v>
      </c>
      <c r="F380" t="s">
        <v>9052</v>
      </c>
      <c r="G380">
        <v>343</v>
      </c>
      <c r="H380">
        <v>343</v>
      </c>
      <c r="I380">
        <v>343</v>
      </c>
      <c r="J380">
        <v>343</v>
      </c>
      <c r="K380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562</v>
      </c>
      <c r="S380" s="2">
        <v>0</v>
      </c>
      <c r="T380" s="2">
        <v>0</v>
      </c>
      <c r="U380" s="2">
        <v>562</v>
      </c>
      <c r="V380" t="s">
        <v>55</v>
      </c>
    </row>
    <row r="381" spans="1:22" ht="15.75" hidden="1" thickBot="1" x14ac:dyDescent="0.3">
      <c r="A381" t="s">
        <v>8326</v>
      </c>
      <c r="B381" t="s">
        <v>9551</v>
      </c>
      <c r="C381" t="s">
        <v>1</v>
      </c>
      <c r="D381" t="s">
        <v>9053</v>
      </c>
      <c r="E381" t="s">
        <v>9051</v>
      </c>
      <c r="F381" t="s">
        <v>9052</v>
      </c>
      <c r="G381">
        <v>342</v>
      </c>
      <c r="H381">
        <v>342</v>
      </c>
      <c r="I381">
        <v>342</v>
      </c>
      <c r="J381">
        <v>342</v>
      </c>
      <c r="K381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880</v>
      </c>
      <c r="S381" s="2">
        <v>0</v>
      </c>
      <c r="T381" s="2">
        <v>0</v>
      </c>
      <c r="U381" s="2">
        <v>880</v>
      </c>
      <c r="V381" t="s">
        <v>55</v>
      </c>
    </row>
    <row r="382" spans="1:22" ht="15.75" hidden="1" thickBot="1" x14ac:dyDescent="0.3">
      <c r="A382" t="s">
        <v>8326</v>
      </c>
      <c r="B382" t="s">
        <v>9551</v>
      </c>
      <c r="C382" t="s">
        <v>1</v>
      </c>
      <c r="D382" t="s">
        <v>9053</v>
      </c>
      <c r="E382" t="s">
        <v>9051</v>
      </c>
      <c r="F382" t="s">
        <v>9052</v>
      </c>
      <c r="G382">
        <v>341</v>
      </c>
      <c r="H382">
        <v>341</v>
      </c>
      <c r="I382">
        <v>341</v>
      </c>
      <c r="J382">
        <v>341</v>
      </c>
      <c r="K38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55</v>
      </c>
      <c r="S382" s="2">
        <v>0</v>
      </c>
      <c r="T382" s="2">
        <v>0</v>
      </c>
      <c r="U382" s="2">
        <v>55</v>
      </c>
      <c r="V382" t="s">
        <v>55</v>
      </c>
    </row>
    <row r="383" spans="1:22" ht="15.75" hidden="1" thickBot="1" x14ac:dyDescent="0.3">
      <c r="A383" t="s">
        <v>8326</v>
      </c>
      <c r="B383" t="s">
        <v>9551</v>
      </c>
      <c r="C383" t="s">
        <v>1</v>
      </c>
      <c r="D383" t="s">
        <v>9053</v>
      </c>
      <c r="E383" t="s">
        <v>9051</v>
      </c>
      <c r="F383" t="s">
        <v>9052</v>
      </c>
      <c r="G383">
        <v>340</v>
      </c>
      <c r="H383">
        <v>340</v>
      </c>
      <c r="I383">
        <v>340</v>
      </c>
      <c r="J383">
        <v>340</v>
      </c>
      <c r="K383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237.5</v>
      </c>
      <c r="S383" s="2">
        <v>0</v>
      </c>
      <c r="T383" s="2">
        <v>0</v>
      </c>
      <c r="U383" s="2">
        <v>237.5</v>
      </c>
      <c r="V383" t="s">
        <v>55</v>
      </c>
    </row>
    <row r="384" spans="1:22" ht="15.75" hidden="1" thickBot="1" x14ac:dyDescent="0.3">
      <c r="A384" t="s">
        <v>8326</v>
      </c>
      <c r="B384" t="s">
        <v>9550</v>
      </c>
      <c r="C384" t="s">
        <v>1</v>
      </c>
      <c r="D384" t="s">
        <v>9053</v>
      </c>
      <c r="E384" t="s">
        <v>9051</v>
      </c>
      <c r="F384" t="s">
        <v>9052</v>
      </c>
      <c r="G384">
        <v>339</v>
      </c>
      <c r="H384">
        <v>339</v>
      </c>
      <c r="I384">
        <v>339</v>
      </c>
      <c r="J384">
        <v>339</v>
      </c>
      <c r="K384">
        <v>0</v>
      </c>
      <c r="L384" s="2">
        <v>0</v>
      </c>
      <c r="M384" s="2">
        <v>0</v>
      </c>
      <c r="N384" s="2">
        <v>0</v>
      </c>
      <c r="O384" s="2">
        <v>0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0</v>
      </c>
      <c r="V384" t="s">
        <v>55</v>
      </c>
    </row>
    <row r="385" spans="1:22" ht="15.75" hidden="1" thickBot="1" x14ac:dyDescent="0.3">
      <c r="A385" t="s">
        <v>8326</v>
      </c>
      <c r="B385" t="s">
        <v>9550</v>
      </c>
      <c r="C385" t="s">
        <v>1</v>
      </c>
      <c r="D385" t="s">
        <v>9053</v>
      </c>
      <c r="E385" t="s">
        <v>9051</v>
      </c>
      <c r="F385" t="s">
        <v>9052</v>
      </c>
      <c r="G385">
        <v>338</v>
      </c>
      <c r="H385">
        <v>338</v>
      </c>
      <c r="I385">
        <v>338</v>
      </c>
      <c r="J385">
        <v>338</v>
      </c>
      <c r="K385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  <c r="Q385" s="2">
        <v>0</v>
      </c>
      <c r="R385" s="2">
        <v>150</v>
      </c>
      <c r="S385" s="2">
        <v>0</v>
      </c>
      <c r="T385" s="2">
        <v>0</v>
      </c>
      <c r="U385" s="2">
        <v>150</v>
      </c>
      <c r="V385" t="s">
        <v>55</v>
      </c>
    </row>
    <row r="386" spans="1:22" ht="15.75" hidden="1" thickBot="1" x14ac:dyDescent="0.3">
      <c r="A386" t="s">
        <v>8326</v>
      </c>
      <c r="B386" t="s">
        <v>9550</v>
      </c>
      <c r="C386" t="s">
        <v>1</v>
      </c>
      <c r="D386" t="s">
        <v>9053</v>
      </c>
      <c r="E386" t="s">
        <v>9051</v>
      </c>
      <c r="F386" t="s">
        <v>9052</v>
      </c>
      <c r="G386">
        <v>337</v>
      </c>
      <c r="H386">
        <v>337</v>
      </c>
      <c r="I386">
        <v>337</v>
      </c>
      <c r="J386">
        <v>337</v>
      </c>
      <c r="K386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275</v>
      </c>
      <c r="S386" s="2">
        <v>0</v>
      </c>
      <c r="T386" s="2">
        <v>0</v>
      </c>
      <c r="U386" s="2">
        <v>275</v>
      </c>
      <c r="V386" t="s">
        <v>55</v>
      </c>
    </row>
    <row r="387" spans="1:22" ht="15.75" hidden="1" thickBot="1" x14ac:dyDescent="0.3">
      <c r="A387" t="s">
        <v>8326</v>
      </c>
      <c r="B387" t="s">
        <v>9550</v>
      </c>
      <c r="C387" t="s">
        <v>1</v>
      </c>
      <c r="D387" t="s">
        <v>9053</v>
      </c>
      <c r="E387" t="s">
        <v>9051</v>
      </c>
      <c r="F387" t="s">
        <v>9052</v>
      </c>
      <c r="G387">
        <v>336</v>
      </c>
      <c r="H387">
        <v>336</v>
      </c>
      <c r="I387">
        <v>336</v>
      </c>
      <c r="J387">
        <v>336</v>
      </c>
      <c r="K387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432.4</v>
      </c>
      <c r="S387" s="2">
        <v>0</v>
      </c>
      <c r="T387" s="2">
        <v>0</v>
      </c>
      <c r="U387" s="2">
        <v>432.4</v>
      </c>
      <c r="V387" t="s">
        <v>55</v>
      </c>
    </row>
    <row r="388" spans="1:22" ht="15.75" hidden="1" thickBot="1" x14ac:dyDescent="0.3">
      <c r="A388" t="s">
        <v>8326</v>
      </c>
      <c r="B388" t="s">
        <v>9550</v>
      </c>
      <c r="C388" t="s">
        <v>1</v>
      </c>
      <c r="D388" t="s">
        <v>9053</v>
      </c>
      <c r="E388" t="s">
        <v>9051</v>
      </c>
      <c r="F388" t="s">
        <v>9052</v>
      </c>
      <c r="G388">
        <v>335</v>
      </c>
      <c r="H388">
        <v>335</v>
      </c>
      <c r="I388">
        <v>335</v>
      </c>
      <c r="J388">
        <v>335</v>
      </c>
      <c r="K388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254.57</v>
      </c>
      <c r="S388" s="2">
        <v>0</v>
      </c>
      <c r="T388" s="2">
        <v>0</v>
      </c>
      <c r="U388" s="2">
        <v>254.57</v>
      </c>
      <c r="V388" t="s">
        <v>55</v>
      </c>
    </row>
    <row r="389" spans="1:22" ht="15.75" hidden="1" thickBot="1" x14ac:dyDescent="0.3">
      <c r="A389" t="s">
        <v>8326</v>
      </c>
      <c r="B389" t="s">
        <v>9550</v>
      </c>
      <c r="C389" t="s">
        <v>1</v>
      </c>
      <c r="D389" t="s">
        <v>9053</v>
      </c>
      <c r="E389" t="s">
        <v>9051</v>
      </c>
      <c r="F389" t="s">
        <v>9052</v>
      </c>
      <c r="G389">
        <v>334</v>
      </c>
      <c r="H389">
        <v>334</v>
      </c>
      <c r="I389">
        <v>334</v>
      </c>
      <c r="J389">
        <v>334</v>
      </c>
      <c r="K389">
        <v>0</v>
      </c>
      <c r="L389" s="2">
        <v>0</v>
      </c>
      <c r="M389" s="2">
        <v>0</v>
      </c>
      <c r="N389" s="2">
        <v>0</v>
      </c>
      <c r="O389" s="2">
        <v>0</v>
      </c>
      <c r="P389" s="2">
        <v>0</v>
      </c>
      <c r="Q389" s="2">
        <v>0</v>
      </c>
      <c r="R389" s="2">
        <v>844.8</v>
      </c>
      <c r="S389" s="2">
        <v>0</v>
      </c>
      <c r="T389" s="2">
        <v>0</v>
      </c>
      <c r="U389" s="2">
        <v>844.8</v>
      </c>
      <c r="V389" t="s">
        <v>55</v>
      </c>
    </row>
    <row r="390" spans="1:22" ht="15.75" hidden="1" thickBot="1" x14ac:dyDescent="0.3">
      <c r="A390" t="s">
        <v>8326</v>
      </c>
      <c r="B390" t="s">
        <v>9550</v>
      </c>
      <c r="C390" t="s">
        <v>1</v>
      </c>
      <c r="D390" t="s">
        <v>9053</v>
      </c>
      <c r="E390" t="s">
        <v>9051</v>
      </c>
      <c r="F390" t="s">
        <v>9052</v>
      </c>
      <c r="G390">
        <v>333</v>
      </c>
      <c r="H390">
        <v>333</v>
      </c>
      <c r="I390">
        <v>333</v>
      </c>
      <c r="J390">
        <v>333</v>
      </c>
      <c r="K390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  <c r="Q390" s="2">
        <v>0</v>
      </c>
      <c r="R390" s="2">
        <v>450</v>
      </c>
      <c r="S390" s="2">
        <v>0</v>
      </c>
      <c r="T390" s="2">
        <v>0</v>
      </c>
      <c r="U390" s="2">
        <v>450</v>
      </c>
      <c r="V390" t="s">
        <v>55</v>
      </c>
    </row>
    <row r="391" spans="1:22" ht="15.75" hidden="1" thickBot="1" x14ac:dyDescent="0.3">
      <c r="A391" t="s">
        <v>8326</v>
      </c>
      <c r="B391" t="s">
        <v>9550</v>
      </c>
      <c r="C391" t="s">
        <v>1</v>
      </c>
      <c r="D391" t="s">
        <v>9053</v>
      </c>
      <c r="E391" t="s">
        <v>9051</v>
      </c>
      <c r="F391" t="s">
        <v>9052</v>
      </c>
      <c r="G391">
        <v>332</v>
      </c>
      <c r="H391">
        <v>332</v>
      </c>
      <c r="I391">
        <v>332</v>
      </c>
      <c r="J391">
        <v>332</v>
      </c>
      <c r="K391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1515.25</v>
      </c>
      <c r="S391" s="2">
        <v>0</v>
      </c>
      <c r="T391" s="2">
        <v>0</v>
      </c>
      <c r="U391" s="2">
        <v>1515.25</v>
      </c>
      <c r="V391" t="s">
        <v>55</v>
      </c>
    </row>
    <row r="392" spans="1:22" ht="15.75" hidden="1" thickBot="1" x14ac:dyDescent="0.3">
      <c r="A392" t="s">
        <v>8326</v>
      </c>
      <c r="B392" t="s">
        <v>9550</v>
      </c>
      <c r="C392" t="s">
        <v>1</v>
      </c>
      <c r="D392" t="s">
        <v>9053</v>
      </c>
      <c r="E392" t="s">
        <v>9051</v>
      </c>
      <c r="F392" t="s">
        <v>9052</v>
      </c>
      <c r="G392">
        <v>331</v>
      </c>
      <c r="H392">
        <v>331</v>
      </c>
      <c r="I392">
        <v>331</v>
      </c>
      <c r="J392">
        <v>331</v>
      </c>
      <c r="K39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254.57</v>
      </c>
      <c r="S392" s="2">
        <v>0</v>
      </c>
      <c r="T392" s="2">
        <v>0</v>
      </c>
      <c r="U392" s="2">
        <v>254.57</v>
      </c>
      <c r="V392" t="s">
        <v>55</v>
      </c>
    </row>
    <row r="393" spans="1:22" ht="15.75" hidden="1" thickBot="1" x14ac:dyDescent="0.3">
      <c r="A393" t="s">
        <v>8326</v>
      </c>
      <c r="B393" t="s">
        <v>9550</v>
      </c>
      <c r="C393" t="s">
        <v>1</v>
      </c>
      <c r="D393" t="s">
        <v>9053</v>
      </c>
      <c r="E393" t="s">
        <v>9051</v>
      </c>
      <c r="F393" t="s">
        <v>9052</v>
      </c>
      <c r="G393">
        <v>330</v>
      </c>
      <c r="H393">
        <v>330</v>
      </c>
      <c r="I393">
        <v>330</v>
      </c>
      <c r="J393">
        <v>330</v>
      </c>
      <c r="K393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254.57</v>
      </c>
      <c r="S393" s="2">
        <v>0</v>
      </c>
      <c r="T393" s="2">
        <v>0</v>
      </c>
      <c r="U393" s="2">
        <v>254.57</v>
      </c>
      <c r="V393" t="s">
        <v>55</v>
      </c>
    </row>
    <row r="394" spans="1:22" ht="15.75" hidden="1" thickBot="1" x14ac:dyDescent="0.3">
      <c r="A394" t="s">
        <v>8326</v>
      </c>
      <c r="B394" t="s">
        <v>9550</v>
      </c>
      <c r="C394" t="s">
        <v>1</v>
      </c>
      <c r="D394" t="s">
        <v>9053</v>
      </c>
      <c r="E394" t="s">
        <v>9051</v>
      </c>
      <c r="F394" t="s">
        <v>9052</v>
      </c>
      <c r="G394">
        <v>329</v>
      </c>
      <c r="H394">
        <v>329</v>
      </c>
      <c r="I394">
        <v>329</v>
      </c>
      <c r="J394">
        <v>329</v>
      </c>
      <c r="K394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700</v>
      </c>
      <c r="S394" s="2">
        <v>0</v>
      </c>
      <c r="T394" s="2">
        <v>0</v>
      </c>
      <c r="U394" s="2">
        <v>700</v>
      </c>
      <c r="V394" t="s">
        <v>55</v>
      </c>
    </row>
    <row r="395" spans="1:22" ht="15.75" hidden="1" thickBot="1" x14ac:dyDescent="0.3">
      <c r="A395" t="s">
        <v>8326</v>
      </c>
      <c r="B395" t="s">
        <v>9549</v>
      </c>
      <c r="C395" t="s">
        <v>1</v>
      </c>
      <c r="D395" t="s">
        <v>9053</v>
      </c>
      <c r="E395" t="s">
        <v>9051</v>
      </c>
      <c r="F395" t="s">
        <v>9052</v>
      </c>
      <c r="G395">
        <v>328</v>
      </c>
      <c r="H395">
        <v>328</v>
      </c>
      <c r="I395">
        <v>328</v>
      </c>
      <c r="J395">
        <v>328</v>
      </c>
      <c r="K395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700</v>
      </c>
      <c r="S395" s="2">
        <v>0</v>
      </c>
      <c r="T395" s="2">
        <v>0</v>
      </c>
      <c r="U395" s="2">
        <v>700</v>
      </c>
      <c r="V395" t="s">
        <v>55</v>
      </c>
    </row>
    <row r="396" spans="1:22" ht="15.75" hidden="1" thickBot="1" x14ac:dyDescent="0.3">
      <c r="A396" t="s">
        <v>8326</v>
      </c>
      <c r="B396" t="s">
        <v>9549</v>
      </c>
      <c r="C396" t="s">
        <v>1</v>
      </c>
      <c r="D396" t="s">
        <v>9053</v>
      </c>
      <c r="E396" t="s">
        <v>9051</v>
      </c>
      <c r="F396" t="s">
        <v>9052</v>
      </c>
      <c r="G396">
        <v>327</v>
      </c>
      <c r="H396">
        <v>327</v>
      </c>
      <c r="I396">
        <v>327</v>
      </c>
      <c r="J396">
        <v>327</v>
      </c>
      <c r="K396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1410</v>
      </c>
      <c r="S396" s="2">
        <v>0</v>
      </c>
      <c r="T396" s="2">
        <v>0</v>
      </c>
      <c r="U396" s="2">
        <v>1410</v>
      </c>
      <c r="V396" t="s">
        <v>55</v>
      </c>
    </row>
    <row r="397" spans="1:22" ht="15.75" hidden="1" thickBot="1" x14ac:dyDescent="0.3">
      <c r="A397" t="s">
        <v>8326</v>
      </c>
      <c r="B397" t="s">
        <v>9548</v>
      </c>
      <c r="C397" t="s">
        <v>1</v>
      </c>
      <c r="D397" t="s">
        <v>9053</v>
      </c>
      <c r="E397" t="s">
        <v>9051</v>
      </c>
      <c r="F397" t="s">
        <v>9052</v>
      </c>
      <c r="G397">
        <v>326</v>
      </c>
      <c r="H397">
        <v>326</v>
      </c>
      <c r="I397">
        <v>326</v>
      </c>
      <c r="J397">
        <v>326</v>
      </c>
      <c r="K397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100</v>
      </c>
      <c r="S397" s="2">
        <v>0</v>
      </c>
      <c r="T397" s="2">
        <v>0</v>
      </c>
      <c r="U397" s="2">
        <v>100</v>
      </c>
      <c r="V397" t="s">
        <v>55</v>
      </c>
    </row>
    <row r="398" spans="1:22" ht="15.75" hidden="1" thickBot="1" x14ac:dyDescent="0.3">
      <c r="A398" t="s">
        <v>8326</v>
      </c>
      <c r="B398" t="s">
        <v>9547</v>
      </c>
      <c r="C398" t="s">
        <v>1</v>
      </c>
      <c r="D398" t="s">
        <v>9053</v>
      </c>
      <c r="E398" t="s">
        <v>9051</v>
      </c>
      <c r="F398" t="s">
        <v>9052</v>
      </c>
      <c r="G398">
        <v>325</v>
      </c>
      <c r="H398">
        <v>325</v>
      </c>
      <c r="I398">
        <v>325</v>
      </c>
      <c r="J398">
        <v>325</v>
      </c>
      <c r="K398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90</v>
      </c>
      <c r="S398" s="2">
        <v>0</v>
      </c>
      <c r="T398" s="2">
        <v>0</v>
      </c>
      <c r="U398" s="2">
        <v>90</v>
      </c>
      <c r="V398" t="s">
        <v>55</v>
      </c>
    </row>
    <row r="399" spans="1:22" ht="15.75" hidden="1" thickBot="1" x14ac:dyDescent="0.3">
      <c r="A399" t="s">
        <v>8326</v>
      </c>
      <c r="B399" t="s">
        <v>9547</v>
      </c>
      <c r="C399" t="s">
        <v>1</v>
      </c>
      <c r="D399" t="s">
        <v>9053</v>
      </c>
      <c r="E399" t="s">
        <v>9051</v>
      </c>
      <c r="F399" t="s">
        <v>9052</v>
      </c>
      <c r="G399">
        <v>324</v>
      </c>
      <c r="H399">
        <v>324</v>
      </c>
      <c r="I399">
        <v>324</v>
      </c>
      <c r="J399">
        <v>324</v>
      </c>
      <c r="K399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225</v>
      </c>
      <c r="S399" s="2">
        <v>0</v>
      </c>
      <c r="T399" s="2">
        <v>0</v>
      </c>
      <c r="U399" s="2">
        <v>225</v>
      </c>
      <c r="V399" t="s">
        <v>55</v>
      </c>
    </row>
    <row r="400" spans="1:22" ht="15.75" hidden="1" thickBot="1" x14ac:dyDescent="0.3">
      <c r="A400" t="s">
        <v>8326</v>
      </c>
      <c r="B400" t="s">
        <v>9547</v>
      </c>
      <c r="C400" t="s">
        <v>1</v>
      </c>
      <c r="D400" t="s">
        <v>9053</v>
      </c>
      <c r="E400" t="s">
        <v>9051</v>
      </c>
      <c r="F400" t="s">
        <v>9052</v>
      </c>
      <c r="G400">
        <v>323</v>
      </c>
      <c r="H400">
        <v>323</v>
      </c>
      <c r="I400">
        <v>323</v>
      </c>
      <c r="J400">
        <v>323</v>
      </c>
      <c r="K400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150</v>
      </c>
      <c r="S400" s="2">
        <v>0</v>
      </c>
      <c r="T400" s="2">
        <v>0</v>
      </c>
      <c r="U400" s="2">
        <v>150</v>
      </c>
      <c r="V400" t="s">
        <v>55</v>
      </c>
    </row>
    <row r="401" spans="1:22" ht="15.75" hidden="1" thickBot="1" x14ac:dyDescent="0.3">
      <c r="A401" t="s">
        <v>8326</v>
      </c>
      <c r="B401" t="s">
        <v>9546</v>
      </c>
      <c r="C401" t="s">
        <v>1</v>
      </c>
      <c r="D401" t="s">
        <v>9053</v>
      </c>
      <c r="E401" t="s">
        <v>9051</v>
      </c>
      <c r="F401" t="s">
        <v>9052</v>
      </c>
      <c r="G401">
        <v>322</v>
      </c>
      <c r="H401">
        <v>322</v>
      </c>
      <c r="I401">
        <v>322</v>
      </c>
      <c r="J401">
        <v>322</v>
      </c>
      <c r="K401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400</v>
      </c>
      <c r="S401" s="2">
        <v>0</v>
      </c>
      <c r="T401" s="2">
        <v>0</v>
      </c>
      <c r="U401" s="2">
        <v>400</v>
      </c>
      <c r="V401" t="s">
        <v>55</v>
      </c>
    </row>
    <row r="402" spans="1:22" ht="15.75" hidden="1" thickBot="1" x14ac:dyDescent="0.3">
      <c r="A402" t="s">
        <v>8326</v>
      </c>
      <c r="B402" t="s">
        <v>9546</v>
      </c>
      <c r="C402" t="s">
        <v>1</v>
      </c>
      <c r="D402" t="s">
        <v>9053</v>
      </c>
      <c r="E402" t="s">
        <v>9051</v>
      </c>
      <c r="F402" t="s">
        <v>9052</v>
      </c>
      <c r="G402">
        <v>321</v>
      </c>
      <c r="H402">
        <v>321</v>
      </c>
      <c r="I402">
        <v>321</v>
      </c>
      <c r="J402">
        <v>321</v>
      </c>
      <c r="K40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880</v>
      </c>
      <c r="S402" s="2">
        <v>0</v>
      </c>
      <c r="T402" s="2">
        <v>0</v>
      </c>
      <c r="U402" s="2">
        <v>880</v>
      </c>
      <c r="V402" t="s">
        <v>55</v>
      </c>
    </row>
    <row r="403" spans="1:22" ht="15.75" hidden="1" thickBot="1" x14ac:dyDescent="0.3">
      <c r="A403" t="s">
        <v>8326</v>
      </c>
      <c r="B403" t="s">
        <v>9546</v>
      </c>
      <c r="C403" t="s">
        <v>1</v>
      </c>
      <c r="D403" t="s">
        <v>9053</v>
      </c>
      <c r="E403" t="s">
        <v>9051</v>
      </c>
      <c r="F403" t="s">
        <v>9052</v>
      </c>
      <c r="G403">
        <v>320</v>
      </c>
      <c r="H403">
        <v>320</v>
      </c>
      <c r="I403">
        <v>320</v>
      </c>
      <c r="J403">
        <v>320</v>
      </c>
      <c r="K403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325</v>
      </c>
      <c r="S403" s="2">
        <v>0</v>
      </c>
      <c r="T403" s="2">
        <v>0</v>
      </c>
      <c r="U403" s="2">
        <v>325</v>
      </c>
      <c r="V403" t="s">
        <v>55</v>
      </c>
    </row>
    <row r="404" spans="1:22" ht="15.75" hidden="1" thickBot="1" x14ac:dyDescent="0.3">
      <c r="A404" t="s">
        <v>8326</v>
      </c>
      <c r="B404" t="s">
        <v>9546</v>
      </c>
      <c r="C404" t="s">
        <v>1</v>
      </c>
      <c r="D404" t="s">
        <v>9053</v>
      </c>
      <c r="E404" t="s">
        <v>9051</v>
      </c>
      <c r="F404" t="s">
        <v>9052</v>
      </c>
      <c r="G404">
        <v>319</v>
      </c>
      <c r="H404">
        <v>319</v>
      </c>
      <c r="I404">
        <v>319</v>
      </c>
      <c r="J404">
        <v>319</v>
      </c>
      <c r="K404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390</v>
      </c>
      <c r="S404" s="2">
        <v>0</v>
      </c>
      <c r="T404" s="2">
        <v>0</v>
      </c>
      <c r="U404" s="2">
        <v>390</v>
      </c>
      <c r="V404" t="s">
        <v>55</v>
      </c>
    </row>
    <row r="405" spans="1:22" ht="15.75" hidden="1" thickBot="1" x14ac:dyDescent="0.3">
      <c r="A405" t="s">
        <v>8326</v>
      </c>
      <c r="B405" t="s">
        <v>9546</v>
      </c>
      <c r="C405" t="s">
        <v>1</v>
      </c>
      <c r="D405" t="s">
        <v>9053</v>
      </c>
      <c r="E405" t="s">
        <v>9051</v>
      </c>
      <c r="F405" t="s">
        <v>9052</v>
      </c>
      <c r="G405">
        <v>318</v>
      </c>
      <c r="H405">
        <v>318</v>
      </c>
      <c r="I405">
        <v>318</v>
      </c>
      <c r="J405">
        <v>318</v>
      </c>
      <c r="K405">
        <v>0</v>
      </c>
      <c r="L405" s="2">
        <v>0</v>
      </c>
      <c r="M405" s="2">
        <v>0</v>
      </c>
      <c r="N405" s="2">
        <v>0</v>
      </c>
      <c r="O405" s="2">
        <v>0</v>
      </c>
      <c r="P405" s="2">
        <v>0</v>
      </c>
      <c r="Q405" s="2">
        <v>0</v>
      </c>
      <c r="R405" s="2">
        <v>880</v>
      </c>
      <c r="S405" s="2">
        <v>0</v>
      </c>
      <c r="T405" s="2">
        <v>0</v>
      </c>
      <c r="U405" s="2">
        <v>880</v>
      </c>
      <c r="V405" t="s">
        <v>55</v>
      </c>
    </row>
    <row r="406" spans="1:22" ht="15.75" hidden="1" thickBot="1" x14ac:dyDescent="0.3">
      <c r="A406" t="s">
        <v>8326</v>
      </c>
      <c r="B406" t="s">
        <v>9546</v>
      </c>
      <c r="C406" t="s">
        <v>1</v>
      </c>
      <c r="D406" t="s">
        <v>9053</v>
      </c>
      <c r="E406" t="s">
        <v>9051</v>
      </c>
      <c r="F406" t="s">
        <v>9052</v>
      </c>
      <c r="G406">
        <v>317</v>
      </c>
      <c r="H406">
        <v>317</v>
      </c>
      <c r="I406">
        <v>317</v>
      </c>
      <c r="J406">
        <v>317</v>
      </c>
      <c r="K406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521.79999999999995</v>
      </c>
      <c r="S406" s="2">
        <v>0</v>
      </c>
      <c r="T406" s="2">
        <v>0</v>
      </c>
      <c r="U406" s="2">
        <v>521.79999999999995</v>
      </c>
      <c r="V406" t="s">
        <v>55</v>
      </c>
    </row>
    <row r="407" spans="1:22" ht="15.75" hidden="1" thickBot="1" x14ac:dyDescent="0.3">
      <c r="A407" t="s">
        <v>8326</v>
      </c>
      <c r="B407" t="s">
        <v>9546</v>
      </c>
      <c r="C407" t="s">
        <v>1</v>
      </c>
      <c r="D407" t="s">
        <v>9053</v>
      </c>
      <c r="E407" t="s">
        <v>9051</v>
      </c>
      <c r="F407" t="s">
        <v>9052</v>
      </c>
      <c r="G407">
        <v>316</v>
      </c>
      <c r="H407">
        <v>316</v>
      </c>
      <c r="I407">
        <v>316</v>
      </c>
      <c r="J407">
        <v>316</v>
      </c>
      <c r="K407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415.2</v>
      </c>
      <c r="S407" s="2">
        <v>0</v>
      </c>
      <c r="T407" s="2">
        <v>0</v>
      </c>
      <c r="U407" s="2">
        <v>415.2</v>
      </c>
      <c r="V407" t="s">
        <v>55</v>
      </c>
    </row>
    <row r="408" spans="1:22" ht="15.75" hidden="1" thickBot="1" x14ac:dyDescent="0.3">
      <c r="A408" t="s">
        <v>8326</v>
      </c>
      <c r="B408" t="s">
        <v>9546</v>
      </c>
      <c r="C408" t="s">
        <v>1</v>
      </c>
      <c r="D408" t="s">
        <v>9053</v>
      </c>
      <c r="E408" t="s">
        <v>9051</v>
      </c>
      <c r="F408" t="s">
        <v>9052</v>
      </c>
      <c r="G408">
        <v>315</v>
      </c>
      <c r="H408">
        <v>315</v>
      </c>
      <c r="I408">
        <v>315</v>
      </c>
      <c r="J408">
        <v>315</v>
      </c>
      <c r="K408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266.2</v>
      </c>
      <c r="S408" s="2">
        <v>0</v>
      </c>
      <c r="T408" s="2">
        <v>0</v>
      </c>
      <c r="U408" s="2">
        <v>266.2</v>
      </c>
      <c r="V408" t="s">
        <v>55</v>
      </c>
    </row>
    <row r="409" spans="1:22" ht="15.75" hidden="1" thickBot="1" x14ac:dyDescent="0.3">
      <c r="A409" t="s">
        <v>8326</v>
      </c>
      <c r="B409" t="s">
        <v>9546</v>
      </c>
      <c r="C409" t="s">
        <v>1</v>
      </c>
      <c r="D409" t="s">
        <v>9053</v>
      </c>
      <c r="E409" t="s">
        <v>9051</v>
      </c>
      <c r="F409" t="s">
        <v>9052</v>
      </c>
      <c r="G409">
        <v>314</v>
      </c>
      <c r="H409">
        <v>314</v>
      </c>
      <c r="I409">
        <v>314</v>
      </c>
      <c r="J409">
        <v>314</v>
      </c>
      <c r="K409">
        <v>0</v>
      </c>
      <c r="L409" s="2">
        <v>0</v>
      </c>
      <c r="M409" s="2">
        <v>0</v>
      </c>
      <c r="N409" s="2">
        <v>0</v>
      </c>
      <c r="O409" s="2">
        <v>0</v>
      </c>
      <c r="P409" s="2">
        <v>0</v>
      </c>
      <c r="Q409" s="2">
        <v>0</v>
      </c>
      <c r="R409" s="2">
        <v>275</v>
      </c>
      <c r="S409" s="2">
        <v>0</v>
      </c>
      <c r="T409" s="2">
        <v>0</v>
      </c>
      <c r="U409" s="2">
        <v>275</v>
      </c>
      <c r="V409" t="s">
        <v>55</v>
      </c>
    </row>
    <row r="410" spans="1:22" ht="15.75" hidden="1" thickBot="1" x14ac:dyDescent="0.3">
      <c r="A410" t="s">
        <v>8326</v>
      </c>
      <c r="B410" t="s">
        <v>9546</v>
      </c>
      <c r="C410" t="s">
        <v>1</v>
      </c>
      <c r="D410" t="s">
        <v>9053</v>
      </c>
      <c r="E410" t="s">
        <v>9051</v>
      </c>
      <c r="F410" t="s">
        <v>9052</v>
      </c>
      <c r="G410">
        <v>312</v>
      </c>
      <c r="H410">
        <v>312</v>
      </c>
      <c r="I410">
        <v>312</v>
      </c>
      <c r="J410">
        <v>312</v>
      </c>
      <c r="K410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  <c r="Q410" s="2">
        <v>0</v>
      </c>
      <c r="R410" s="2">
        <v>450</v>
      </c>
      <c r="S410" s="2">
        <v>0</v>
      </c>
      <c r="T410" s="2">
        <v>0</v>
      </c>
      <c r="U410" s="2">
        <v>450</v>
      </c>
      <c r="V410" t="s">
        <v>55</v>
      </c>
    </row>
    <row r="411" spans="1:22" ht="15.75" hidden="1" thickBot="1" x14ac:dyDescent="0.3">
      <c r="A411" t="s">
        <v>8326</v>
      </c>
      <c r="B411" t="s">
        <v>9546</v>
      </c>
      <c r="C411" t="s">
        <v>1</v>
      </c>
      <c r="D411" t="s">
        <v>9053</v>
      </c>
      <c r="E411" t="s">
        <v>9051</v>
      </c>
      <c r="F411" t="s">
        <v>9052</v>
      </c>
      <c r="G411">
        <v>313</v>
      </c>
      <c r="H411">
        <v>313</v>
      </c>
      <c r="I411">
        <v>313</v>
      </c>
      <c r="J411">
        <v>313</v>
      </c>
      <c r="K411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700</v>
      </c>
      <c r="S411" s="2">
        <v>0</v>
      </c>
      <c r="T411" s="2">
        <v>0</v>
      </c>
      <c r="U411" s="2">
        <v>700</v>
      </c>
      <c r="V411" t="s">
        <v>55</v>
      </c>
    </row>
    <row r="412" spans="1:22" ht="15.75" hidden="1" thickBot="1" x14ac:dyDescent="0.3">
      <c r="A412" t="s">
        <v>8326</v>
      </c>
      <c r="B412" t="s">
        <v>9546</v>
      </c>
      <c r="C412" t="s">
        <v>1</v>
      </c>
      <c r="D412" t="s">
        <v>9053</v>
      </c>
      <c r="E412" t="s">
        <v>9051</v>
      </c>
      <c r="F412" t="s">
        <v>9052</v>
      </c>
      <c r="G412">
        <v>311</v>
      </c>
      <c r="H412">
        <v>311</v>
      </c>
      <c r="I412">
        <v>311</v>
      </c>
      <c r="J412">
        <v>311</v>
      </c>
      <c r="K41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t="s">
        <v>55</v>
      </c>
    </row>
    <row r="413" spans="1:22" ht="15.75" hidden="1" thickBot="1" x14ac:dyDescent="0.3">
      <c r="A413" t="s">
        <v>8326</v>
      </c>
      <c r="B413" t="s">
        <v>9545</v>
      </c>
      <c r="C413" t="s">
        <v>1</v>
      </c>
      <c r="D413" t="s">
        <v>9053</v>
      </c>
      <c r="E413" t="s">
        <v>9051</v>
      </c>
      <c r="F413" t="s">
        <v>9052</v>
      </c>
      <c r="G413">
        <v>310</v>
      </c>
      <c r="H413">
        <v>310</v>
      </c>
      <c r="I413">
        <v>310</v>
      </c>
      <c r="J413">
        <v>310</v>
      </c>
      <c r="K413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700</v>
      </c>
      <c r="S413" s="2">
        <v>0</v>
      </c>
      <c r="T413" s="2">
        <v>0</v>
      </c>
      <c r="U413" s="2">
        <v>700</v>
      </c>
      <c r="V413" t="s">
        <v>55</v>
      </c>
    </row>
    <row r="414" spans="1:22" ht="15.75" hidden="1" thickBot="1" x14ac:dyDescent="0.3">
      <c r="A414" t="s">
        <v>8326</v>
      </c>
      <c r="B414" t="s">
        <v>9545</v>
      </c>
      <c r="C414" t="s">
        <v>1</v>
      </c>
      <c r="D414" t="s">
        <v>9053</v>
      </c>
      <c r="E414" t="s">
        <v>9051</v>
      </c>
      <c r="F414" t="s">
        <v>9052</v>
      </c>
      <c r="G414">
        <v>309</v>
      </c>
      <c r="H414">
        <v>309</v>
      </c>
      <c r="I414">
        <v>309</v>
      </c>
      <c r="J414">
        <v>309</v>
      </c>
      <c r="K414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1304.57</v>
      </c>
      <c r="S414" s="2">
        <v>0</v>
      </c>
      <c r="T414" s="2">
        <v>0</v>
      </c>
      <c r="U414" s="2">
        <v>1304.57</v>
      </c>
      <c r="V414" t="s">
        <v>55</v>
      </c>
    </row>
    <row r="415" spans="1:22" ht="15.75" hidden="1" thickBot="1" x14ac:dyDescent="0.3">
      <c r="A415" t="s">
        <v>8326</v>
      </c>
      <c r="B415" t="s">
        <v>9545</v>
      </c>
      <c r="C415" t="s">
        <v>1</v>
      </c>
      <c r="D415" t="s">
        <v>9053</v>
      </c>
      <c r="E415" t="s">
        <v>9051</v>
      </c>
      <c r="F415" t="s">
        <v>9052</v>
      </c>
      <c r="G415">
        <v>308</v>
      </c>
      <c r="H415">
        <v>308</v>
      </c>
      <c r="I415">
        <v>308</v>
      </c>
      <c r="J415">
        <v>308</v>
      </c>
      <c r="K415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250</v>
      </c>
      <c r="S415" s="2">
        <v>0</v>
      </c>
      <c r="T415" s="2">
        <v>0</v>
      </c>
      <c r="U415" s="2">
        <v>250</v>
      </c>
      <c r="V415" t="s">
        <v>55</v>
      </c>
    </row>
    <row r="416" spans="1:22" ht="15.75" hidden="1" thickBot="1" x14ac:dyDescent="0.3">
      <c r="A416" t="s">
        <v>8326</v>
      </c>
      <c r="B416" t="s">
        <v>9545</v>
      </c>
      <c r="C416" t="s">
        <v>1</v>
      </c>
      <c r="D416" t="s">
        <v>9053</v>
      </c>
      <c r="E416" t="s">
        <v>9051</v>
      </c>
      <c r="F416" t="s">
        <v>9052</v>
      </c>
      <c r="G416">
        <v>307</v>
      </c>
      <c r="H416">
        <v>307</v>
      </c>
      <c r="I416">
        <v>307</v>
      </c>
      <c r="J416">
        <v>307</v>
      </c>
      <c r="K416">
        <v>0</v>
      </c>
      <c r="L416" s="2">
        <v>0</v>
      </c>
      <c r="M416" s="2">
        <v>0</v>
      </c>
      <c r="N416" s="2">
        <v>0</v>
      </c>
      <c r="O416" s="2">
        <v>0</v>
      </c>
      <c r="P416" s="2">
        <v>0</v>
      </c>
      <c r="Q416" s="2">
        <v>0</v>
      </c>
      <c r="R416" s="2">
        <v>242.4</v>
      </c>
      <c r="S416" s="2">
        <v>0</v>
      </c>
      <c r="T416" s="2">
        <v>0</v>
      </c>
      <c r="U416" s="2">
        <v>242.4</v>
      </c>
      <c r="V416" t="s">
        <v>55</v>
      </c>
    </row>
    <row r="417" spans="1:22" ht="15.75" hidden="1" thickBot="1" x14ac:dyDescent="0.3">
      <c r="A417" t="s">
        <v>8326</v>
      </c>
      <c r="B417" t="s">
        <v>9545</v>
      </c>
      <c r="C417" t="s">
        <v>1</v>
      </c>
      <c r="D417" t="s">
        <v>9053</v>
      </c>
      <c r="E417" t="s">
        <v>9051</v>
      </c>
      <c r="F417" t="s">
        <v>9052</v>
      </c>
      <c r="G417">
        <v>306</v>
      </c>
      <c r="H417">
        <v>306</v>
      </c>
      <c r="I417">
        <v>306</v>
      </c>
      <c r="J417">
        <v>306</v>
      </c>
      <c r="K417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304.57</v>
      </c>
      <c r="S417" s="2">
        <v>0</v>
      </c>
      <c r="T417" s="2">
        <v>0</v>
      </c>
      <c r="U417" s="2">
        <v>304.57</v>
      </c>
      <c r="V417" t="s">
        <v>55</v>
      </c>
    </row>
    <row r="418" spans="1:22" ht="15.75" hidden="1" thickBot="1" x14ac:dyDescent="0.3">
      <c r="A418" t="s">
        <v>8326</v>
      </c>
      <c r="B418" t="s">
        <v>9545</v>
      </c>
      <c r="C418" t="s">
        <v>1</v>
      </c>
      <c r="D418" t="s">
        <v>9053</v>
      </c>
      <c r="E418" t="s">
        <v>9051</v>
      </c>
      <c r="F418" t="s">
        <v>9052</v>
      </c>
      <c r="G418">
        <v>305</v>
      </c>
      <c r="H418">
        <v>305</v>
      </c>
      <c r="I418">
        <v>305</v>
      </c>
      <c r="J418">
        <v>305</v>
      </c>
      <c r="K418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254.57</v>
      </c>
      <c r="S418" s="2">
        <v>0</v>
      </c>
      <c r="T418" s="2">
        <v>0</v>
      </c>
      <c r="U418" s="2">
        <v>254.57</v>
      </c>
      <c r="V418" t="s">
        <v>55</v>
      </c>
    </row>
    <row r="419" spans="1:22" ht="15.75" hidden="1" thickBot="1" x14ac:dyDescent="0.3">
      <c r="A419" t="s">
        <v>8326</v>
      </c>
      <c r="B419" t="s">
        <v>9545</v>
      </c>
      <c r="C419" t="s">
        <v>1</v>
      </c>
      <c r="D419" t="s">
        <v>9053</v>
      </c>
      <c r="E419" t="s">
        <v>9051</v>
      </c>
      <c r="F419" t="s">
        <v>9052</v>
      </c>
      <c r="G419">
        <v>304</v>
      </c>
      <c r="H419">
        <v>304</v>
      </c>
      <c r="I419">
        <v>304</v>
      </c>
      <c r="J419">
        <v>304</v>
      </c>
      <c r="K419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450</v>
      </c>
      <c r="S419" s="2">
        <v>0</v>
      </c>
      <c r="T419" s="2">
        <v>0</v>
      </c>
      <c r="U419" s="2">
        <v>450</v>
      </c>
      <c r="V419" t="s">
        <v>55</v>
      </c>
    </row>
    <row r="420" spans="1:22" ht="15.75" hidden="1" thickBot="1" x14ac:dyDescent="0.3">
      <c r="A420" t="s">
        <v>8326</v>
      </c>
      <c r="B420" t="s">
        <v>9545</v>
      </c>
      <c r="C420" t="s">
        <v>1</v>
      </c>
      <c r="D420" t="s">
        <v>9053</v>
      </c>
      <c r="E420" t="s">
        <v>9051</v>
      </c>
      <c r="F420" t="s">
        <v>9052</v>
      </c>
      <c r="G420">
        <v>303</v>
      </c>
      <c r="H420">
        <v>303</v>
      </c>
      <c r="I420">
        <v>303</v>
      </c>
      <c r="J420">
        <v>303</v>
      </c>
      <c r="K420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450</v>
      </c>
      <c r="S420" s="2">
        <v>0</v>
      </c>
      <c r="T420" s="2">
        <v>0</v>
      </c>
      <c r="U420" s="2">
        <v>450</v>
      </c>
      <c r="V420" t="s">
        <v>55</v>
      </c>
    </row>
    <row r="421" spans="1:22" ht="15.75" hidden="1" thickBot="1" x14ac:dyDescent="0.3">
      <c r="A421" t="s">
        <v>8326</v>
      </c>
      <c r="B421" t="s">
        <v>9545</v>
      </c>
      <c r="C421" t="s">
        <v>1</v>
      </c>
      <c r="D421" t="s">
        <v>9053</v>
      </c>
      <c r="E421" t="s">
        <v>9051</v>
      </c>
      <c r="F421" t="s">
        <v>9052</v>
      </c>
      <c r="G421">
        <v>302</v>
      </c>
      <c r="H421">
        <v>302</v>
      </c>
      <c r="I421">
        <v>302</v>
      </c>
      <c r="J421">
        <v>302</v>
      </c>
      <c r="K421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350</v>
      </c>
      <c r="S421" s="2">
        <v>0</v>
      </c>
      <c r="T421" s="2">
        <v>0</v>
      </c>
      <c r="U421" s="2">
        <v>350</v>
      </c>
      <c r="V421" t="s">
        <v>55</v>
      </c>
    </row>
    <row r="422" spans="1:22" ht="15.75" hidden="1" thickBot="1" x14ac:dyDescent="0.3">
      <c r="A422" t="s">
        <v>8326</v>
      </c>
      <c r="B422" t="s">
        <v>9544</v>
      </c>
      <c r="C422" t="s">
        <v>1</v>
      </c>
      <c r="D422" t="s">
        <v>9053</v>
      </c>
      <c r="E422" t="s">
        <v>9051</v>
      </c>
      <c r="F422" t="s">
        <v>9052</v>
      </c>
      <c r="G422">
        <v>301</v>
      </c>
      <c r="H422">
        <v>301</v>
      </c>
      <c r="I422">
        <v>301</v>
      </c>
      <c r="J422">
        <v>301</v>
      </c>
      <c r="K42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350</v>
      </c>
      <c r="S422" s="2">
        <v>0</v>
      </c>
      <c r="T422" s="2">
        <v>0</v>
      </c>
      <c r="U422" s="2">
        <v>350</v>
      </c>
      <c r="V422" t="s">
        <v>55</v>
      </c>
    </row>
    <row r="423" spans="1:22" ht="15.75" hidden="1" thickBot="1" x14ac:dyDescent="0.3">
      <c r="A423" t="s">
        <v>8326</v>
      </c>
      <c r="B423" t="s">
        <v>9544</v>
      </c>
      <c r="C423" t="s">
        <v>1</v>
      </c>
      <c r="D423" t="s">
        <v>9053</v>
      </c>
      <c r="E423" t="s">
        <v>9051</v>
      </c>
      <c r="F423" t="s">
        <v>9052</v>
      </c>
      <c r="G423">
        <v>300</v>
      </c>
      <c r="H423">
        <v>300</v>
      </c>
      <c r="I423">
        <v>300</v>
      </c>
      <c r="J423">
        <v>300</v>
      </c>
      <c r="K423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275</v>
      </c>
      <c r="S423" s="2">
        <v>0</v>
      </c>
      <c r="T423" s="2">
        <v>0</v>
      </c>
      <c r="U423" s="2">
        <v>275</v>
      </c>
      <c r="V423" t="s">
        <v>55</v>
      </c>
    </row>
    <row r="424" spans="1:22" ht="15.75" hidden="1" thickBot="1" x14ac:dyDescent="0.3">
      <c r="A424" t="s">
        <v>8326</v>
      </c>
      <c r="B424" t="s">
        <v>9544</v>
      </c>
      <c r="C424" t="s">
        <v>1</v>
      </c>
      <c r="D424" t="s">
        <v>9053</v>
      </c>
      <c r="E424" t="s">
        <v>9051</v>
      </c>
      <c r="F424" t="s">
        <v>9052</v>
      </c>
      <c r="G424">
        <v>299</v>
      </c>
      <c r="H424">
        <v>299</v>
      </c>
      <c r="I424">
        <v>299</v>
      </c>
      <c r="J424">
        <v>299</v>
      </c>
      <c r="K424">
        <v>0</v>
      </c>
      <c r="L424" s="2">
        <v>0</v>
      </c>
      <c r="M424" s="2">
        <v>0</v>
      </c>
      <c r="N424" s="2">
        <v>0</v>
      </c>
      <c r="O424" s="2">
        <v>0</v>
      </c>
      <c r="P424" s="2">
        <v>0</v>
      </c>
      <c r="Q424" s="2">
        <v>0</v>
      </c>
      <c r="R424" s="2">
        <v>325</v>
      </c>
      <c r="S424" s="2">
        <v>0</v>
      </c>
      <c r="T424" s="2">
        <v>0</v>
      </c>
      <c r="U424" s="2">
        <v>325</v>
      </c>
      <c r="V424" t="s">
        <v>55</v>
      </c>
    </row>
    <row r="425" spans="1:22" ht="15.75" hidden="1" thickBot="1" x14ac:dyDescent="0.3">
      <c r="A425" t="s">
        <v>8326</v>
      </c>
      <c r="B425" t="s">
        <v>9543</v>
      </c>
      <c r="C425" t="s">
        <v>1</v>
      </c>
      <c r="D425" t="s">
        <v>9053</v>
      </c>
      <c r="E425" t="s">
        <v>9051</v>
      </c>
      <c r="F425" t="s">
        <v>9052</v>
      </c>
      <c r="G425">
        <v>298</v>
      </c>
      <c r="H425">
        <v>298</v>
      </c>
      <c r="I425">
        <v>298</v>
      </c>
      <c r="J425">
        <v>298</v>
      </c>
      <c r="K425">
        <v>0</v>
      </c>
      <c r="L425" s="2">
        <v>0</v>
      </c>
      <c r="M425" s="2">
        <v>0</v>
      </c>
      <c r="N425" s="2">
        <v>0</v>
      </c>
      <c r="O425" s="2">
        <v>0</v>
      </c>
      <c r="P425" s="2">
        <v>0</v>
      </c>
      <c r="Q425" s="2">
        <v>0</v>
      </c>
      <c r="R425" s="2">
        <v>920</v>
      </c>
      <c r="S425" s="2">
        <v>0</v>
      </c>
      <c r="T425" s="2">
        <v>0</v>
      </c>
      <c r="U425" s="2">
        <v>920</v>
      </c>
      <c r="V425" t="s">
        <v>55</v>
      </c>
    </row>
    <row r="426" spans="1:22" ht="15.75" hidden="1" thickBot="1" x14ac:dyDescent="0.3">
      <c r="A426" t="s">
        <v>8326</v>
      </c>
      <c r="B426" t="s">
        <v>9542</v>
      </c>
      <c r="C426" t="s">
        <v>1</v>
      </c>
      <c r="D426" t="s">
        <v>9053</v>
      </c>
      <c r="E426" t="s">
        <v>9051</v>
      </c>
      <c r="F426" t="s">
        <v>9052</v>
      </c>
      <c r="G426">
        <v>297</v>
      </c>
      <c r="H426">
        <v>297</v>
      </c>
      <c r="I426">
        <v>297</v>
      </c>
      <c r="J426">
        <v>297</v>
      </c>
      <c r="K426">
        <v>0</v>
      </c>
      <c r="L426" s="2">
        <v>0</v>
      </c>
      <c r="M426" s="2">
        <v>0</v>
      </c>
      <c r="N426" s="2">
        <v>0</v>
      </c>
      <c r="O426" s="2">
        <v>0</v>
      </c>
      <c r="P426" s="2">
        <v>0</v>
      </c>
      <c r="Q426" s="2">
        <v>0</v>
      </c>
      <c r="R426" s="2">
        <v>241.8</v>
      </c>
      <c r="S426" s="2">
        <v>0</v>
      </c>
      <c r="T426" s="2">
        <v>0</v>
      </c>
      <c r="U426" s="2">
        <v>241.8</v>
      </c>
      <c r="V426" t="s">
        <v>55</v>
      </c>
    </row>
    <row r="427" spans="1:22" ht="15.75" hidden="1" thickBot="1" x14ac:dyDescent="0.3">
      <c r="A427" t="s">
        <v>8326</v>
      </c>
      <c r="B427" t="s">
        <v>9542</v>
      </c>
      <c r="C427" t="s">
        <v>1</v>
      </c>
      <c r="D427" t="s">
        <v>9053</v>
      </c>
      <c r="E427" t="s">
        <v>9051</v>
      </c>
      <c r="F427" t="s">
        <v>9052</v>
      </c>
      <c r="G427">
        <v>296</v>
      </c>
      <c r="H427">
        <v>296</v>
      </c>
      <c r="I427">
        <v>296</v>
      </c>
      <c r="J427">
        <v>296</v>
      </c>
      <c r="K427">
        <v>0</v>
      </c>
      <c r="L427" s="2">
        <v>0</v>
      </c>
      <c r="M427" s="2">
        <v>0</v>
      </c>
      <c r="N427" s="2">
        <v>0</v>
      </c>
      <c r="O427" s="2">
        <v>0</v>
      </c>
      <c r="P427" s="2">
        <v>0</v>
      </c>
      <c r="Q427" s="2">
        <v>0</v>
      </c>
      <c r="R427" s="2">
        <v>517.85</v>
      </c>
      <c r="S427" s="2">
        <v>0</v>
      </c>
      <c r="T427" s="2">
        <v>0</v>
      </c>
      <c r="U427" s="2">
        <v>517.85</v>
      </c>
      <c r="V427" t="s">
        <v>55</v>
      </c>
    </row>
    <row r="428" spans="1:22" ht="15.75" hidden="1" thickBot="1" x14ac:dyDescent="0.3">
      <c r="A428" t="s">
        <v>8326</v>
      </c>
      <c r="B428" t="s">
        <v>9542</v>
      </c>
      <c r="C428" t="s">
        <v>1</v>
      </c>
      <c r="D428" t="s">
        <v>9053</v>
      </c>
      <c r="E428" t="s">
        <v>9051</v>
      </c>
      <c r="F428" t="s">
        <v>9052</v>
      </c>
      <c r="G428">
        <v>295</v>
      </c>
      <c r="H428">
        <v>295</v>
      </c>
      <c r="I428">
        <v>295</v>
      </c>
      <c r="J428">
        <v>295</v>
      </c>
      <c r="K428">
        <v>0</v>
      </c>
      <c r="L428" s="2">
        <v>0</v>
      </c>
      <c r="M428" s="2">
        <v>0</v>
      </c>
      <c r="N428" s="2">
        <v>0</v>
      </c>
      <c r="O428" s="2">
        <v>0</v>
      </c>
      <c r="P428" s="2">
        <v>0</v>
      </c>
      <c r="Q428" s="2">
        <v>0</v>
      </c>
      <c r="R428" s="2">
        <v>90</v>
      </c>
      <c r="S428" s="2">
        <v>0</v>
      </c>
      <c r="T428" s="2">
        <v>0</v>
      </c>
      <c r="U428" s="2">
        <v>90</v>
      </c>
      <c r="V428" t="s">
        <v>55</v>
      </c>
    </row>
    <row r="429" spans="1:22" ht="15.75" hidden="1" thickBot="1" x14ac:dyDescent="0.3">
      <c r="A429" t="s">
        <v>8326</v>
      </c>
      <c r="B429" t="s">
        <v>9542</v>
      </c>
      <c r="C429" t="s">
        <v>1</v>
      </c>
      <c r="D429" t="s">
        <v>9053</v>
      </c>
      <c r="E429" t="s">
        <v>9051</v>
      </c>
      <c r="F429" t="s">
        <v>9052</v>
      </c>
      <c r="G429">
        <v>294</v>
      </c>
      <c r="H429">
        <v>294</v>
      </c>
      <c r="I429">
        <v>294</v>
      </c>
      <c r="J429">
        <v>294</v>
      </c>
      <c r="K429">
        <v>0</v>
      </c>
      <c r="L429" s="2">
        <v>0</v>
      </c>
      <c r="M429" s="2">
        <v>0</v>
      </c>
      <c r="N429" s="2">
        <v>0</v>
      </c>
      <c r="O429" s="2">
        <v>0</v>
      </c>
      <c r="P429" s="2">
        <v>0</v>
      </c>
      <c r="Q429" s="2">
        <v>0</v>
      </c>
      <c r="R429" s="2">
        <v>250</v>
      </c>
      <c r="S429" s="2">
        <v>0</v>
      </c>
      <c r="T429" s="2">
        <v>0</v>
      </c>
      <c r="U429" s="2">
        <v>250</v>
      </c>
      <c r="V429" t="s">
        <v>55</v>
      </c>
    </row>
    <row r="430" spans="1:22" ht="15.75" hidden="1" thickBot="1" x14ac:dyDescent="0.3">
      <c r="A430" t="s">
        <v>8326</v>
      </c>
      <c r="B430" t="s">
        <v>9541</v>
      </c>
      <c r="C430" t="s">
        <v>1</v>
      </c>
      <c r="D430" t="s">
        <v>9053</v>
      </c>
      <c r="E430" t="s">
        <v>9051</v>
      </c>
      <c r="F430" t="s">
        <v>9052</v>
      </c>
      <c r="G430">
        <v>293</v>
      </c>
      <c r="H430">
        <v>293</v>
      </c>
      <c r="I430">
        <v>293</v>
      </c>
      <c r="J430">
        <v>293</v>
      </c>
      <c r="K430">
        <v>0</v>
      </c>
      <c r="L430" s="2">
        <v>0</v>
      </c>
      <c r="M430" s="2">
        <v>0</v>
      </c>
      <c r="N430" s="2">
        <v>0</v>
      </c>
      <c r="O430" s="2">
        <v>0</v>
      </c>
      <c r="P430" s="2">
        <v>0</v>
      </c>
      <c r="Q430" s="2">
        <v>0</v>
      </c>
      <c r="R430" s="2">
        <v>525</v>
      </c>
      <c r="S430" s="2">
        <v>0</v>
      </c>
      <c r="T430" s="2">
        <v>0</v>
      </c>
      <c r="U430" s="2">
        <v>525</v>
      </c>
      <c r="V430" t="s">
        <v>55</v>
      </c>
    </row>
    <row r="431" spans="1:22" ht="15.75" hidden="1" thickBot="1" x14ac:dyDescent="0.3">
      <c r="A431" t="s">
        <v>8326</v>
      </c>
      <c r="B431" t="s">
        <v>9541</v>
      </c>
      <c r="C431" t="s">
        <v>1</v>
      </c>
      <c r="D431" t="s">
        <v>9053</v>
      </c>
      <c r="E431" t="s">
        <v>9051</v>
      </c>
      <c r="F431" t="s">
        <v>9052</v>
      </c>
      <c r="G431">
        <v>292</v>
      </c>
      <c r="H431">
        <v>292</v>
      </c>
      <c r="I431">
        <v>292</v>
      </c>
      <c r="J431">
        <v>292</v>
      </c>
      <c r="K431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880</v>
      </c>
      <c r="S431" s="2">
        <v>0</v>
      </c>
      <c r="T431" s="2">
        <v>0</v>
      </c>
      <c r="U431" s="2">
        <v>880</v>
      </c>
      <c r="V431" t="s">
        <v>55</v>
      </c>
    </row>
    <row r="432" spans="1:22" ht="15.75" hidden="1" thickBot="1" x14ac:dyDescent="0.3">
      <c r="A432" t="s">
        <v>8326</v>
      </c>
      <c r="B432" t="s">
        <v>9541</v>
      </c>
      <c r="C432" t="s">
        <v>1</v>
      </c>
      <c r="D432" t="s">
        <v>9053</v>
      </c>
      <c r="E432" t="s">
        <v>9051</v>
      </c>
      <c r="F432" t="s">
        <v>9052</v>
      </c>
      <c r="G432">
        <v>291</v>
      </c>
      <c r="H432">
        <v>291</v>
      </c>
      <c r="I432">
        <v>291</v>
      </c>
      <c r="J432">
        <v>291</v>
      </c>
      <c r="K432">
        <v>0</v>
      </c>
      <c r="L432" s="2">
        <v>0</v>
      </c>
      <c r="M432" s="2">
        <v>0</v>
      </c>
      <c r="N432" s="2">
        <v>0</v>
      </c>
      <c r="O432" s="2">
        <v>0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0</v>
      </c>
      <c r="V432" t="s">
        <v>55</v>
      </c>
    </row>
    <row r="433" spans="1:22" ht="15.75" hidden="1" thickBot="1" x14ac:dyDescent="0.3">
      <c r="A433" t="s">
        <v>8326</v>
      </c>
      <c r="B433" t="s">
        <v>9541</v>
      </c>
      <c r="C433" t="s">
        <v>1</v>
      </c>
      <c r="D433" t="s">
        <v>9053</v>
      </c>
      <c r="E433" t="s">
        <v>9051</v>
      </c>
      <c r="F433" t="s">
        <v>9052</v>
      </c>
      <c r="G433">
        <v>290</v>
      </c>
      <c r="H433">
        <v>290</v>
      </c>
      <c r="I433">
        <v>290</v>
      </c>
      <c r="J433">
        <v>290</v>
      </c>
      <c r="K433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t="s">
        <v>55</v>
      </c>
    </row>
    <row r="434" spans="1:22" ht="15.75" hidden="1" thickBot="1" x14ac:dyDescent="0.3">
      <c r="A434" t="s">
        <v>8326</v>
      </c>
      <c r="B434" t="s">
        <v>9541</v>
      </c>
      <c r="C434" t="s">
        <v>1</v>
      </c>
      <c r="D434" t="s">
        <v>9053</v>
      </c>
      <c r="E434" t="s">
        <v>9051</v>
      </c>
      <c r="F434" t="s">
        <v>9052</v>
      </c>
      <c r="G434">
        <v>289</v>
      </c>
      <c r="H434">
        <v>289</v>
      </c>
      <c r="I434">
        <v>289</v>
      </c>
      <c r="J434">
        <v>289</v>
      </c>
      <c r="K434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430</v>
      </c>
      <c r="S434" s="2">
        <v>0</v>
      </c>
      <c r="T434" s="2">
        <v>0</v>
      </c>
      <c r="U434" s="2">
        <v>430</v>
      </c>
      <c r="V434" t="s">
        <v>55</v>
      </c>
    </row>
    <row r="435" spans="1:22" ht="15.75" hidden="1" thickBot="1" x14ac:dyDescent="0.3">
      <c r="A435" t="s">
        <v>8326</v>
      </c>
      <c r="B435" t="s">
        <v>9541</v>
      </c>
      <c r="C435" t="s">
        <v>1</v>
      </c>
      <c r="D435" t="s">
        <v>9053</v>
      </c>
      <c r="E435" t="s">
        <v>9051</v>
      </c>
      <c r="F435" t="s">
        <v>9052</v>
      </c>
      <c r="G435">
        <v>288</v>
      </c>
      <c r="H435">
        <v>288</v>
      </c>
      <c r="I435">
        <v>288</v>
      </c>
      <c r="J435">
        <v>288</v>
      </c>
      <c r="K435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582.53</v>
      </c>
      <c r="S435" s="2">
        <v>0</v>
      </c>
      <c r="T435" s="2">
        <v>0</v>
      </c>
      <c r="U435" s="2">
        <v>582.53</v>
      </c>
      <c r="V435" t="s">
        <v>55</v>
      </c>
    </row>
    <row r="436" spans="1:22" ht="15.75" hidden="1" thickBot="1" x14ac:dyDescent="0.3">
      <c r="A436" t="s">
        <v>8326</v>
      </c>
      <c r="B436" t="s">
        <v>9540</v>
      </c>
      <c r="C436" t="s">
        <v>1</v>
      </c>
      <c r="D436" t="s">
        <v>9053</v>
      </c>
      <c r="E436" t="s">
        <v>9051</v>
      </c>
      <c r="F436" t="s">
        <v>9052</v>
      </c>
      <c r="G436">
        <v>286</v>
      </c>
      <c r="H436">
        <v>286</v>
      </c>
      <c r="I436">
        <v>286</v>
      </c>
      <c r="J436">
        <v>286</v>
      </c>
      <c r="K436">
        <v>0</v>
      </c>
      <c r="L436" s="2">
        <v>0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0</v>
      </c>
      <c r="V436" t="s">
        <v>55</v>
      </c>
    </row>
    <row r="437" spans="1:22" ht="15.75" hidden="1" thickBot="1" x14ac:dyDescent="0.3">
      <c r="A437" t="s">
        <v>8326</v>
      </c>
      <c r="B437" t="s">
        <v>9540</v>
      </c>
      <c r="C437" t="s">
        <v>1</v>
      </c>
      <c r="D437" t="s">
        <v>9053</v>
      </c>
      <c r="E437" t="s">
        <v>9051</v>
      </c>
      <c r="F437" t="s">
        <v>9052</v>
      </c>
      <c r="G437">
        <v>285</v>
      </c>
      <c r="H437">
        <v>285</v>
      </c>
      <c r="I437">
        <v>285</v>
      </c>
      <c r="J437">
        <v>285</v>
      </c>
      <c r="K437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275</v>
      </c>
      <c r="S437" s="2">
        <v>0</v>
      </c>
      <c r="T437" s="2">
        <v>0</v>
      </c>
      <c r="U437" s="2">
        <v>275</v>
      </c>
      <c r="V437" t="s">
        <v>55</v>
      </c>
    </row>
    <row r="438" spans="1:22" ht="15.75" hidden="1" thickBot="1" x14ac:dyDescent="0.3">
      <c r="A438" t="s">
        <v>8326</v>
      </c>
      <c r="B438" t="s">
        <v>9540</v>
      </c>
      <c r="C438" t="s">
        <v>1</v>
      </c>
      <c r="D438" t="s">
        <v>9053</v>
      </c>
      <c r="E438" t="s">
        <v>9051</v>
      </c>
      <c r="F438" t="s">
        <v>9052</v>
      </c>
      <c r="G438">
        <v>284</v>
      </c>
      <c r="H438">
        <v>284</v>
      </c>
      <c r="I438">
        <v>284</v>
      </c>
      <c r="J438">
        <v>284</v>
      </c>
      <c r="K438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275</v>
      </c>
      <c r="S438" s="2">
        <v>0</v>
      </c>
      <c r="T438" s="2">
        <v>0</v>
      </c>
      <c r="U438" s="2">
        <v>275</v>
      </c>
      <c r="V438" t="s">
        <v>55</v>
      </c>
    </row>
    <row r="439" spans="1:22" ht="15.75" hidden="1" thickBot="1" x14ac:dyDescent="0.3">
      <c r="A439" t="s">
        <v>8326</v>
      </c>
      <c r="B439" t="s">
        <v>9539</v>
      </c>
      <c r="C439" t="s">
        <v>1</v>
      </c>
      <c r="D439" t="s">
        <v>9053</v>
      </c>
      <c r="E439" t="s">
        <v>9051</v>
      </c>
      <c r="F439" t="s">
        <v>9052</v>
      </c>
      <c r="G439">
        <v>283</v>
      </c>
      <c r="H439">
        <v>283</v>
      </c>
      <c r="I439">
        <v>283</v>
      </c>
      <c r="J439">
        <v>283</v>
      </c>
      <c r="K439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850</v>
      </c>
      <c r="S439" s="2">
        <v>0</v>
      </c>
      <c r="T439" s="2">
        <v>0</v>
      </c>
      <c r="U439" s="2">
        <v>850</v>
      </c>
      <c r="V439" t="s">
        <v>55</v>
      </c>
    </row>
    <row r="440" spans="1:22" ht="15.75" hidden="1" thickBot="1" x14ac:dyDescent="0.3">
      <c r="A440" t="s">
        <v>8326</v>
      </c>
      <c r="B440" t="s">
        <v>9539</v>
      </c>
      <c r="C440" t="s">
        <v>1</v>
      </c>
      <c r="D440" t="s">
        <v>9053</v>
      </c>
      <c r="E440" t="s">
        <v>9051</v>
      </c>
      <c r="F440" t="s">
        <v>9052</v>
      </c>
      <c r="G440">
        <v>282</v>
      </c>
      <c r="H440">
        <v>282</v>
      </c>
      <c r="I440">
        <v>282</v>
      </c>
      <c r="J440">
        <v>282</v>
      </c>
      <c r="K440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254.57</v>
      </c>
      <c r="S440" s="2">
        <v>0</v>
      </c>
      <c r="T440" s="2">
        <v>0</v>
      </c>
      <c r="U440" s="2">
        <v>254.57</v>
      </c>
      <c r="V440" t="s">
        <v>55</v>
      </c>
    </row>
    <row r="441" spans="1:22" ht="15.75" hidden="1" thickBot="1" x14ac:dyDescent="0.3">
      <c r="A441" t="s">
        <v>8326</v>
      </c>
      <c r="B441" t="s">
        <v>9539</v>
      </c>
      <c r="C441" t="s">
        <v>1</v>
      </c>
      <c r="D441" t="s">
        <v>9053</v>
      </c>
      <c r="E441" t="s">
        <v>9051</v>
      </c>
      <c r="F441" t="s">
        <v>9052</v>
      </c>
      <c r="G441">
        <v>281</v>
      </c>
      <c r="H441">
        <v>281</v>
      </c>
      <c r="I441">
        <v>281</v>
      </c>
      <c r="J441">
        <v>281</v>
      </c>
      <c r="K441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700</v>
      </c>
      <c r="S441" s="2">
        <v>0</v>
      </c>
      <c r="T441" s="2">
        <v>0</v>
      </c>
      <c r="U441" s="2">
        <v>700</v>
      </c>
      <c r="V441" t="s">
        <v>55</v>
      </c>
    </row>
    <row r="442" spans="1:22" ht="15.75" hidden="1" thickBot="1" x14ac:dyDescent="0.3">
      <c r="A442" t="s">
        <v>8326</v>
      </c>
      <c r="B442" t="s">
        <v>9539</v>
      </c>
      <c r="C442" t="s">
        <v>1</v>
      </c>
      <c r="D442" t="s">
        <v>9053</v>
      </c>
      <c r="E442" t="s">
        <v>9051</v>
      </c>
      <c r="F442" t="s">
        <v>9052</v>
      </c>
      <c r="G442">
        <v>280</v>
      </c>
      <c r="H442">
        <v>280</v>
      </c>
      <c r="I442">
        <v>280</v>
      </c>
      <c r="J442">
        <v>280</v>
      </c>
      <c r="K44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250</v>
      </c>
      <c r="S442" s="2">
        <v>0</v>
      </c>
      <c r="T442" s="2">
        <v>0</v>
      </c>
      <c r="U442" s="2">
        <v>250</v>
      </c>
      <c r="V442" t="s">
        <v>55</v>
      </c>
    </row>
    <row r="443" spans="1:22" ht="15.75" hidden="1" thickBot="1" x14ac:dyDescent="0.3">
      <c r="A443" t="s">
        <v>8326</v>
      </c>
      <c r="B443" t="s">
        <v>9539</v>
      </c>
      <c r="C443" t="s">
        <v>1</v>
      </c>
      <c r="D443" t="s">
        <v>9053</v>
      </c>
      <c r="E443" t="s">
        <v>9051</v>
      </c>
      <c r="F443" t="s">
        <v>9052</v>
      </c>
      <c r="G443">
        <v>279</v>
      </c>
      <c r="H443">
        <v>279</v>
      </c>
      <c r="I443">
        <v>279</v>
      </c>
      <c r="J443">
        <v>279</v>
      </c>
      <c r="K443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462.5</v>
      </c>
      <c r="S443" s="2">
        <v>0</v>
      </c>
      <c r="T443" s="2">
        <v>0</v>
      </c>
      <c r="U443" s="2">
        <v>462.5</v>
      </c>
      <c r="V443" t="s">
        <v>55</v>
      </c>
    </row>
    <row r="444" spans="1:22" ht="15.75" hidden="1" thickBot="1" x14ac:dyDescent="0.3">
      <c r="A444" t="s">
        <v>8326</v>
      </c>
      <c r="B444" t="s">
        <v>9539</v>
      </c>
      <c r="C444" t="s">
        <v>1</v>
      </c>
      <c r="D444" t="s">
        <v>9053</v>
      </c>
      <c r="E444" t="s">
        <v>9051</v>
      </c>
      <c r="F444" t="s">
        <v>9052</v>
      </c>
      <c r="G444">
        <v>278</v>
      </c>
      <c r="H444">
        <v>278</v>
      </c>
      <c r="I444">
        <v>278</v>
      </c>
      <c r="J444">
        <v>278</v>
      </c>
      <c r="K444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">
        <v>300</v>
      </c>
      <c r="S444" s="2">
        <v>0</v>
      </c>
      <c r="T444" s="2">
        <v>0</v>
      </c>
      <c r="U444" s="2">
        <v>300</v>
      </c>
      <c r="V444" t="s">
        <v>55</v>
      </c>
    </row>
    <row r="445" spans="1:22" ht="15.75" hidden="1" thickBot="1" x14ac:dyDescent="0.3">
      <c r="A445" t="s">
        <v>8326</v>
      </c>
      <c r="B445" t="s">
        <v>9539</v>
      </c>
      <c r="C445" t="s">
        <v>1</v>
      </c>
      <c r="D445" t="s">
        <v>9053</v>
      </c>
      <c r="E445" t="s">
        <v>9051</v>
      </c>
      <c r="F445" t="s">
        <v>9052</v>
      </c>
      <c r="G445">
        <v>277</v>
      </c>
      <c r="H445">
        <v>277</v>
      </c>
      <c r="I445">
        <v>277</v>
      </c>
      <c r="J445">
        <v>277</v>
      </c>
      <c r="K445">
        <v>0</v>
      </c>
      <c r="L445" s="2">
        <v>0</v>
      </c>
      <c r="M445" s="2">
        <v>0</v>
      </c>
      <c r="N445" s="2">
        <v>0</v>
      </c>
      <c r="O445" s="2">
        <v>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0</v>
      </c>
      <c r="V445" t="s">
        <v>55</v>
      </c>
    </row>
    <row r="446" spans="1:22" ht="15.75" hidden="1" thickBot="1" x14ac:dyDescent="0.3">
      <c r="A446" t="s">
        <v>8326</v>
      </c>
      <c r="B446" t="s">
        <v>9539</v>
      </c>
      <c r="C446" t="s">
        <v>1</v>
      </c>
      <c r="D446" t="s">
        <v>9053</v>
      </c>
      <c r="E446" t="s">
        <v>9051</v>
      </c>
      <c r="F446" t="s">
        <v>9052</v>
      </c>
      <c r="G446">
        <v>276</v>
      </c>
      <c r="H446">
        <v>276</v>
      </c>
      <c r="I446">
        <v>276</v>
      </c>
      <c r="J446">
        <v>276</v>
      </c>
      <c r="K446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700</v>
      </c>
      <c r="S446" s="2">
        <v>0</v>
      </c>
      <c r="T446" s="2">
        <v>0</v>
      </c>
      <c r="U446" s="2">
        <v>700</v>
      </c>
      <c r="V446" t="s">
        <v>55</v>
      </c>
    </row>
    <row r="447" spans="1:22" ht="15.75" hidden="1" thickBot="1" x14ac:dyDescent="0.3">
      <c r="A447" t="s">
        <v>8326</v>
      </c>
      <c r="B447" t="s">
        <v>9539</v>
      </c>
      <c r="C447" t="s">
        <v>1</v>
      </c>
      <c r="D447" t="s">
        <v>9053</v>
      </c>
      <c r="E447" t="s">
        <v>9051</v>
      </c>
      <c r="F447" t="s">
        <v>9052</v>
      </c>
      <c r="G447">
        <v>275</v>
      </c>
      <c r="H447">
        <v>275</v>
      </c>
      <c r="I447">
        <v>275</v>
      </c>
      <c r="J447">
        <v>275</v>
      </c>
      <c r="K447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287.5</v>
      </c>
      <c r="S447" s="2">
        <v>0</v>
      </c>
      <c r="T447" s="2">
        <v>0</v>
      </c>
      <c r="U447" s="2">
        <v>287.5</v>
      </c>
      <c r="V447" t="s">
        <v>55</v>
      </c>
    </row>
    <row r="448" spans="1:22" ht="15.75" hidden="1" thickBot="1" x14ac:dyDescent="0.3">
      <c r="A448" t="s">
        <v>8326</v>
      </c>
      <c r="B448" t="s">
        <v>9539</v>
      </c>
      <c r="C448" t="s">
        <v>1</v>
      </c>
      <c r="D448" t="s">
        <v>9053</v>
      </c>
      <c r="E448" t="s">
        <v>9051</v>
      </c>
      <c r="F448" t="s">
        <v>9052</v>
      </c>
      <c r="G448">
        <v>274</v>
      </c>
      <c r="H448">
        <v>274</v>
      </c>
      <c r="I448">
        <v>274</v>
      </c>
      <c r="J448">
        <v>274</v>
      </c>
      <c r="K448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390</v>
      </c>
      <c r="S448" s="2">
        <v>0</v>
      </c>
      <c r="T448" s="2">
        <v>0</v>
      </c>
      <c r="U448" s="2">
        <v>390</v>
      </c>
      <c r="V448" t="s">
        <v>55</v>
      </c>
    </row>
    <row r="449" spans="1:22" ht="15.75" hidden="1" thickBot="1" x14ac:dyDescent="0.3">
      <c r="A449" t="s">
        <v>8325</v>
      </c>
      <c r="B449" t="s">
        <v>9535</v>
      </c>
      <c r="C449" t="s">
        <v>1</v>
      </c>
      <c r="D449" t="s">
        <v>9053</v>
      </c>
      <c r="E449" t="s">
        <v>9051</v>
      </c>
      <c r="F449" t="s">
        <v>9052</v>
      </c>
      <c r="G449">
        <v>273</v>
      </c>
      <c r="H449">
        <v>273</v>
      </c>
      <c r="I449">
        <v>273</v>
      </c>
      <c r="J449">
        <v>273</v>
      </c>
      <c r="K449">
        <v>0</v>
      </c>
      <c r="L449" s="2">
        <v>0</v>
      </c>
      <c r="M449" s="2">
        <v>0</v>
      </c>
      <c r="N449" s="2">
        <v>0</v>
      </c>
      <c r="O449" s="2">
        <v>0</v>
      </c>
      <c r="P449" s="2">
        <v>0</v>
      </c>
      <c r="Q449" s="2">
        <v>0</v>
      </c>
      <c r="R449" s="2">
        <v>50</v>
      </c>
      <c r="S449" s="2">
        <v>0</v>
      </c>
      <c r="T449" s="2">
        <v>0</v>
      </c>
      <c r="U449" s="2">
        <v>50</v>
      </c>
      <c r="V449" t="s">
        <v>55</v>
      </c>
    </row>
    <row r="450" spans="1:22" ht="15.75" hidden="1" thickBot="1" x14ac:dyDescent="0.3">
      <c r="A450" t="s">
        <v>8325</v>
      </c>
      <c r="B450" t="s">
        <v>9535</v>
      </c>
      <c r="C450" t="s">
        <v>1</v>
      </c>
      <c r="D450" t="s">
        <v>9053</v>
      </c>
      <c r="E450" t="s">
        <v>9051</v>
      </c>
      <c r="F450" t="s">
        <v>9052</v>
      </c>
      <c r="G450">
        <v>272</v>
      </c>
      <c r="H450">
        <v>272</v>
      </c>
      <c r="I450">
        <v>272</v>
      </c>
      <c r="J450">
        <v>272</v>
      </c>
      <c r="K450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">
        <v>450</v>
      </c>
      <c r="S450" s="2">
        <v>0</v>
      </c>
      <c r="T450" s="2">
        <v>0</v>
      </c>
      <c r="U450" s="2">
        <v>450</v>
      </c>
      <c r="V450" t="s">
        <v>55</v>
      </c>
    </row>
    <row r="451" spans="1:22" ht="15.75" hidden="1" thickBot="1" x14ac:dyDescent="0.3">
      <c r="A451" t="s">
        <v>8325</v>
      </c>
      <c r="B451" t="s">
        <v>9535</v>
      </c>
      <c r="C451" t="s">
        <v>1</v>
      </c>
      <c r="D451" t="s">
        <v>9053</v>
      </c>
      <c r="E451" t="s">
        <v>9051</v>
      </c>
      <c r="F451" t="s">
        <v>9052</v>
      </c>
      <c r="G451">
        <v>271</v>
      </c>
      <c r="H451">
        <v>271</v>
      </c>
      <c r="I451">
        <v>271</v>
      </c>
      <c r="J451">
        <v>271</v>
      </c>
      <c r="K451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241.4</v>
      </c>
      <c r="S451" s="2">
        <v>0</v>
      </c>
      <c r="T451" s="2">
        <v>0</v>
      </c>
      <c r="U451" s="2">
        <v>241.4</v>
      </c>
      <c r="V451" t="s">
        <v>55</v>
      </c>
    </row>
    <row r="452" spans="1:22" ht="15.75" hidden="1" thickBot="1" x14ac:dyDescent="0.3">
      <c r="A452" t="s">
        <v>8325</v>
      </c>
      <c r="B452" t="s">
        <v>9535</v>
      </c>
      <c r="C452" t="s">
        <v>1</v>
      </c>
      <c r="D452" t="s">
        <v>9053</v>
      </c>
      <c r="E452" t="s">
        <v>9051</v>
      </c>
      <c r="F452" t="s">
        <v>9052</v>
      </c>
      <c r="G452">
        <v>270</v>
      </c>
      <c r="H452">
        <v>270</v>
      </c>
      <c r="I452">
        <v>270</v>
      </c>
      <c r="J452">
        <v>270</v>
      </c>
      <c r="K45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250</v>
      </c>
      <c r="S452" s="2">
        <v>0</v>
      </c>
      <c r="T452" s="2">
        <v>0</v>
      </c>
      <c r="U452" s="2">
        <v>250</v>
      </c>
      <c r="V452" t="s">
        <v>55</v>
      </c>
    </row>
    <row r="453" spans="1:22" ht="15.75" hidden="1" thickBot="1" x14ac:dyDescent="0.3">
      <c r="A453" t="s">
        <v>8325</v>
      </c>
      <c r="B453" t="s">
        <v>9535</v>
      </c>
      <c r="C453" t="s">
        <v>1</v>
      </c>
      <c r="D453" t="s">
        <v>9053</v>
      </c>
      <c r="E453" t="s">
        <v>9051</v>
      </c>
      <c r="F453" t="s">
        <v>9052</v>
      </c>
      <c r="G453">
        <v>269</v>
      </c>
      <c r="H453">
        <v>269</v>
      </c>
      <c r="I453">
        <v>269</v>
      </c>
      <c r="J453">
        <v>269</v>
      </c>
      <c r="K453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250</v>
      </c>
      <c r="S453" s="2">
        <v>0</v>
      </c>
      <c r="T453" s="2">
        <v>0</v>
      </c>
      <c r="U453" s="2">
        <v>250</v>
      </c>
      <c r="V453" t="s">
        <v>55</v>
      </c>
    </row>
    <row r="454" spans="1:22" ht="15.75" hidden="1" thickBot="1" x14ac:dyDescent="0.3">
      <c r="A454" t="s">
        <v>8325</v>
      </c>
      <c r="B454" t="s">
        <v>9535</v>
      </c>
      <c r="C454" t="s">
        <v>1</v>
      </c>
      <c r="D454" t="s">
        <v>9053</v>
      </c>
      <c r="E454" t="s">
        <v>9051</v>
      </c>
      <c r="F454" t="s">
        <v>9052</v>
      </c>
      <c r="G454">
        <v>268</v>
      </c>
      <c r="H454">
        <v>268</v>
      </c>
      <c r="I454">
        <v>268</v>
      </c>
      <c r="J454">
        <v>268</v>
      </c>
      <c r="K454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125</v>
      </c>
      <c r="S454" s="2">
        <v>0</v>
      </c>
      <c r="T454" s="2">
        <v>0</v>
      </c>
      <c r="U454" s="2">
        <v>125</v>
      </c>
      <c r="V454" t="s">
        <v>55</v>
      </c>
    </row>
    <row r="455" spans="1:22" ht="15.75" hidden="1" thickBot="1" x14ac:dyDescent="0.3">
      <c r="A455" t="s">
        <v>8325</v>
      </c>
      <c r="B455" t="s">
        <v>9535</v>
      </c>
      <c r="C455" t="s">
        <v>1</v>
      </c>
      <c r="D455" t="s">
        <v>9053</v>
      </c>
      <c r="E455" t="s">
        <v>9051</v>
      </c>
      <c r="F455" t="s">
        <v>9052</v>
      </c>
      <c r="G455">
        <v>267</v>
      </c>
      <c r="H455">
        <v>267</v>
      </c>
      <c r="I455">
        <v>267</v>
      </c>
      <c r="J455">
        <v>267</v>
      </c>
      <c r="K455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90</v>
      </c>
      <c r="S455" s="2">
        <v>0</v>
      </c>
      <c r="T455" s="2">
        <v>0</v>
      </c>
      <c r="U455" s="2">
        <v>90</v>
      </c>
      <c r="V455" t="s">
        <v>55</v>
      </c>
    </row>
    <row r="456" spans="1:22" ht="15.75" hidden="1" thickBot="1" x14ac:dyDescent="0.3">
      <c r="A456" t="s">
        <v>8325</v>
      </c>
      <c r="B456" t="s">
        <v>9535</v>
      </c>
      <c r="C456" t="s">
        <v>1</v>
      </c>
      <c r="D456" t="s">
        <v>9053</v>
      </c>
      <c r="E456" t="s">
        <v>9051</v>
      </c>
      <c r="F456" t="s">
        <v>9052</v>
      </c>
      <c r="G456">
        <v>266</v>
      </c>
      <c r="H456">
        <v>266</v>
      </c>
      <c r="I456">
        <v>266</v>
      </c>
      <c r="J456">
        <v>266</v>
      </c>
      <c r="K456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880</v>
      </c>
      <c r="S456" s="2">
        <v>0</v>
      </c>
      <c r="T456" s="2">
        <v>0</v>
      </c>
      <c r="U456" s="2">
        <v>880</v>
      </c>
      <c r="V456" t="s">
        <v>55</v>
      </c>
    </row>
    <row r="457" spans="1:22" ht="15.75" hidden="1" thickBot="1" x14ac:dyDescent="0.3">
      <c r="A457" t="s">
        <v>8325</v>
      </c>
      <c r="B457" t="s">
        <v>9535</v>
      </c>
      <c r="C457" t="s">
        <v>1</v>
      </c>
      <c r="D457" t="s">
        <v>9053</v>
      </c>
      <c r="E457" t="s">
        <v>9051</v>
      </c>
      <c r="F457" t="s">
        <v>9052</v>
      </c>
      <c r="G457">
        <v>265</v>
      </c>
      <c r="H457">
        <v>265</v>
      </c>
      <c r="I457">
        <v>265</v>
      </c>
      <c r="J457">
        <v>265</v>
      </c>
      <c r="K457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518.79999999999995</v>
      </c>
      <c r="S457" s="2">
        <v>0</v>
      </c>
      <c r="T457" s="2">
        <v>0</v>
      </c>
      <c r="U457" s="2">
        <v>518.79999999999995</v>
      </c>
      <c r="V457" t="s">
        <v>55</v>
      </c>
    </row>
    <row r="458" spans="1:22" ht="15.75" hidden="1" thickBot="1" x14ac:dyDescent="0.3">
      <c r="A458" t="s">
        <v>8325</v>
      </c>
      <c r="B458" t="s">
        <v>9535</v>
      </c>
      <c r="C458" t="s">
        <v>1</v>
      </c>
      <c r="D458" t="s">
        <v>9053</v>
      </c>
      <c r="E458" t="s">
        <v>9051</v>
      </c>
      <c r="F458" t="s">
        <v>9052</v>
      </c>
      <c r="G458">
        <v>264</v>
      </c>
      <c r="H458">
        <v>264</v>
      </c>
      <c r="I458">
        <v>264</v>
      </c>
      <c r="J458">
        <v>264</v>
      </c>
      <c r="K458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254.57</v>
      </c>
      <c r="S458" s="2">
        <v>0</v>
      </c>
      <c r="T458" s="2">
        <v>0</v>
      </c>
      <c r="U458" s="2">
        <v>254.57</v>
      </c>
      <c r="V458" t="s">
        <v>55</v>
      </c>
    </row>
    <row r="459" spans="1:22" ht="15.75" hidden="1" thickBot="1" x14ac:dyDescent="0.3">
      <c r="A459" t="s">
        <v>8325</v>
      </c>
      <c r="B459" t="s">
        <v>9535</v>
      </c>
      <c r="C459" t="s">
        <v>1</v>
      </c>
      <c r="D459" t="s">
        <v>9053</v>
      </c>
      <c r="E459" t="s">
        <v>9051</v>
      </c>
      <c r="F459" t="s">
        <v>9052</v>
      </c>
      <c r="G459">
        <v>263</v>
      </c>
      <c r="H459">
        <v>263</v>
      </c>
      <c r="I459">
        <v>263</v>
      </c>
      <c r="J459">
        <v>263</v>
      </c>
      <c r="K459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600</v>
      </c>
      <c r="S459" s="2">
        <v>0</v>
      </c>
      <c r="T459" s="2">
        <v>0</v>
      </c>
      <c r="U459" s="2">
        <v>600</v>
      </c>
      <c r="V459" t="s">
        <v>55</v>
      </c>
    </row>
    <row r="460" spans="1:22" ht="15.75" hidden="1" thickBot="1" x14ac:dyDescent="0.3">
      <c r="A460" t="s">
        <v>8325</v>
      </c>
      <c r="B460" t="s">
        <v>9535</v>
      </c>
      <c r="C460" t="s">
        <v>1</v>
      </c>
      <c r="D460" t="s">
        <v>9053</v>
      </c>
      <c r="E460" t="s">
        <v>9051</v>
      </c>
      <c r="F460" t="s">
        <v>9052</v>
      </c>
      <c r="G460">
        <v>262</v>
      </c>
      <c r="H460">
        <v>262</v>
      </c>
      <c r="I460">
        <v>262</v>
      </c>
      <c r="J460">
        <v>262</v>
      </c>
      <c r="K460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971.25</v>
      </c>
      <c r="S460" s="2">
        <v>0</v>
      </c>
      <c r="T460" s="2">
        <v>0</v>
      </c>
      <c r="U460" s="2">
        <v>971.25</v>
      </c>
      <c r="V460" t="s">
        <v>55</v>
      </c>
    </row>
    <row r="461" spans="1:22" ht="15.75" hidden="1" thickBot="1" x14ac:dyDescent="0.3">
      <c r="A461" t="s">
        <v>8325</v>
      </c>
      <c r="B461" t="s">
        <v>9535</v>
      </c>
      <c r="C461" t="s">
        <v>1</v>
      </c>
      <c r="D461" t="s">
        <v>9053</v>
      </c>
      <c r="E461" t="s">
        <v>9051</v>
      </c>
      <c r="F461" t="s">
        <v>9052</v>
      </c>
      <c r="G461">
        <v>261</v>
      </c>
      <c r="H461">
        <v>261</v>
      </c>
      <c r="I461">
        <v>261</v>
      </c>
      <c r="J461">
        <v>261</v>
      </c>
      <c r="K461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800</v>
      </c>
      <c r="S461" s="2">
        <v>0</v>
      </c>
      <c r="T461" s="2">
        <v>0</v>
      </c>
      <c r="U461" s="2">
        <v>800</v>
      </c>
      <c r="V461" t="s">
        <v>55</v>
      </c>
    </row>
    <row r="462" spans="1:22" ht="15.75" hidden="1" thickBot="1" x14ac:dyDescent="0.3">
      <c r="A462" t="s">
        <v>8325</v>
      </c>
      <c r="B462" t="s">
        <v>9535</v>
      </c>
      <c r="C462" t="s">
        <v>1</v>
      </c>
      <c r="D462" t="s">
        <v>9053</v>
      </c>
      <c r="E462" t="s">
        <v>9051</v>
      </c>
      <c r="F462" t="s">
        <v>9052</v>
      </c>
      <c r="G462">
        <v>260</v>
      </c>
      <c r="H462">
        <v>260</v>
      </c>
      <c r="I462">
        <v>260</v>
      </c>
      <c r="J462">
        <v>260</v>
      </c>
      <c r="K46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525</v>
      </c>
      <c r="S462" s="2">
        <v>0</v>
      </c>
      <c r="T462" s="2">
        <v>0</v>
      </c>
      <c r="U462" s="2">
        <v>525</v>
      </c>
      <c r="V462" t="s">
        <v>55</v>
      </c>
    </row>
    <row r="463" spans="1:22" ht="15.75" hidden="1" thickBot="1" x14ac:dyDescent="0.3">
      <c r="A463" t="s">
        <v>8325</v>
      </c>
      <c r="B463" t="s">
        <v>9535</v>
      </c>
      <c r="C463" t="s">
        <v>1</v>
      </c>
      <c r="D463" t="s">
        <v>9053</v>
      </c>
      <c r="E463" t="s">
        <v>9051</v>
      </c>
      <c r="F463" t="s">
        <v>9052</v>
      </c>
      <c r="G463">
        <v>259</v>
      </c>
      <c r="H463">
        <v>259</v>
      </c>
      <c r="I463">
        <v>259</v>
      </c>
      <c r="J463">
        <v>259</v>
      </c>
      <c r="K463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t="s">
        <v>55</v>
      </c>
    </row>
    <row r="464" spans="1:22" ht="15.75" hidden="1" thickBot="1" x14ac:dyDescent="0.3">
      <c r="A464" t="s">
        <v>8325</v>
      </c>
      <c r="B464" t="s">
        <v>9535</v>
      </c>
      <c r="C464" t="s">
        <v>1</v>
      </c>
      <c r="D464" t="s">
        <v>9053</v>
      </c>
      <c r="E464" t="s">
        <v>9051</v>
      </c>
      <c r="F464" t="s">
        <v>9052</v>
      </c>
      <c r="G464">
        <v>258</v>
      </c>
      <c r="H464">
        <v>258</v>
      </c>
      <c r="I464">
        <v>258</v>
      </c>
      <c r="J464">
        <v>258</v>
      </c>
      <c r="K464">
        <v>0</v>
      </c>
      <c r="L464" s="2">
        <v>0</v>
      </c>
      <c r="M464" s="2">
        <v>0</v>
      </c>
      <c r="N464" s="2">
        <v>0</v>
      </c>
      <c r="O464" s="2">
        <v>0</v>
      </c>
      <c r="P464" s="2">
        <v>0</v>
      </c>
      <c r="Q464" s="2">
        <v>0</v>
      </c>
      <c r="R464" s="2">
        <v>420</v>
      </c>
      <c r="S464" s="2">
        <v>0</v>
      </c>
      <c r="T464" s="2">
        <v>0</v>
      </c>
      <c r="U464" s="2">
        <v>420</v>
      </c>
      <c r="V464" t="s">
        <v>55</v>
      </c>
    </row>
    <row r="465" spans="1:22" ht="15.75" hidden="1" thickBot="1" x14ac:dyDescent="0.3">
      <c r="A465" t="s">
        <v>8325</v>
      </c>
      <c r="B465" t="s">
        <v>9535</v>
      </c>
      <c r="C465" t="s">
        <v>1</v>
      </c>
      <c r="D465" t="s">
        <v>9053</v>
      </c>
      <c r="E465" t="s">
        <v>9051</v>
      </c>
      <c r="F465" t="s">
        <v>9052</v>
      </c>
      <c r="G465">
        <v>257</v>
      </c>
      <c r="H465">
        <v>257</v>
      </c>
      <c r="I465">
        <v>257</v>
      </c>
      <c r="J465">
        <v>257</v>
      </c>
      <c r="K465">
        <v>0</v>
      </c>
      <c r="L465" s="2">
        <v>0</v>
      </c>
      <c r="M465" s="2">
        <v>0</v>
      </c>
      <c r="N465" s="2">
        <v>0</v>
      </c>
      <c r="O465" s="2">
        <v>0</v>
      </c>
      <c r="P465" s="2">
        <v>0</v>
      </c>
      <c r="Q465" s="2">
        <v>0</v>
      </c>
      <c r="R465" s="2">
        <v>55</v>
      </c>
      <c r="S465" s="2">
        <v>0</v>
      </c>
      <c r="T465" s="2">
        <v>0</v>
      </c>
      <c r="U465" s="2">
        <v>55</v>
      </c>
      <c r="V465" t="s">
        <v>55</v>
      </c>
    </row>
    <row r="466" spans="1:22" ht="15.75" hidden="1" thickBot="1" x14ac:dyDescent="0.3">
      <c r="A466" t="s">
        <v>8325</v>
      </c>
      <c r="B466" t="s">
        <v>9535</v>
      </c>
      <c r="C466" t="s">
        <v>1</v>
      </c>
      <c r="D466" t="s">
        <v>9053</v>
      </c>
      <c r="E466" t="s">
        <v>9051</v>
      </c>
      <c r="F466" t="s">
        <v>9052</v>
      </c>
      <c r="G466">
        <v>256</v>
      </c>
      <c r="H466">
        <v>256</v>
      </c>
      <c r="I466">
        <v>256</v>
      </c>
      <c r="J466">
        <v>256</v>
      </c>
      <c r="K466">
        <v>0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t="s">
        <v>55</v>
      </c>
    </row>
    <row r="467" spans="1:22" ht="15.75" hidden="1" thickBot="1" x14ac:dyDescent="0.3">
      <c r="A467" t="s">
        <v>8325</v>
      </c>
      <c r="B467" t="s">
        <v>9535</v>
      </c>
      <c r="C467" t="s">
        <v>1</v>
      </c>
      <c r="D467" t="s">
        <v>9053</v>
      </c>
      <c r="E467" t="s">
        <v>9051</v>
      </c>
      <c r="F467" t="s">
        <v>9052</v>
      </c>
      <c r="G467">
        <v>255</v>
      </c>
      <c r="H467">
        <v>255</v>
      </c>
      <c r="I467">
        <v>255</v>
      </c>
      <c r="J467">
        <v>255</v>
      </c>
      <c r="K467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840</v>
      </c>
      <c r="S467" s="2">
        <v>0</v>
      </c>
      <c r="T467" s="2">
        <v>0</v>
      </c>
      <c r="U467" s="2">
        <v>840</v>
      </c>
      <c r="V467" t="s">
        <v>55</v>
      </c>
    </row>
    <row r="468" spans="1:22" ht="15.75" hidden="1" thickBot="1" x14ac:dyDescent="0.3">
      <c r="A468" t="s">
        <v>8325</v>
      </c>
      <c r="B468" t="s">
        <v>9535</v>
      </c>
      <c r="C468" t="s">
        <v>1</v>
      </c>
      <c r="D468" t="s">
        <v>9053</v>
      </c>
      <c r="E468" t="s">
        <v>9051</v>
      </c>
      <c r="F468" t="s">
        <v>9052</v>
      </c>
      <c r="G468">
        <v>254</v>
      </c>
      <c r="H468">
        <v>254</v>
      </c>
      <c r="I468">
        <v>254</v>
      </c>
      <c r="J468">
        <v>254</v>
      </c>
      <c r="K468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242.4</v>
      </c>
      <c r="S468" s="2">
        <v>0</v>
      </c>
      <c r="T468" s="2">
        <v>0</v>
      </c>
      <c r="U468" s="2">
        <v>242.4</v>
      </c>
      <c r="V468" t="s">
        <v>55</v>
      </c>
    </row>
    <row r="469" spans="1:22" ht="15.75" hidden="1" thickBot="1" x14ac:dyDescent="0.3">
      <c r="A469" t="s">
        <v>8325</v>
      </c>
      <c r="B469" t="s">
        <v>9535</v>
      </c>
      <c r="C469" t="s">
        <v>1</v>
      </c>
      <c r="D469" t="s">
        <v>9053</v>
      </c>
      <c r="E469" t="s">
        <v>9051</v>
      </c>
      <c r="F469" t="s">
        <v>9052</v>
      </c>
      <c r="G469">
        <v>253</v>
      </c>
      <c r="H469">
        <v>253</v>
      </c>
      <c r="I469">
        <v>253</v>
      </c>
      <c r="J469">
        <v>253</v>
      </c>
      <c r="K469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v>0</v>
      </c>
      <c r="R469" s="2">
        <v>412.5</v>
      </c>
      <c r="S469" s="2">
        <v>0</v>
      </c>
      <c r="T469" s="2">
        <v>0</v>
      </c>
      <c r="U469" s="2">
        <v>412.5</v>
      </c>
      <c r="V469" t="s">
        <v>55</v>
      </c>
    </row>
    <row r="470" spans="1:22" ht="15.75" hidden="1" thickBot="1" x14ac:dyDescent="0.3">
      <c r="A470" t="s">
        <v>8325</v>
      </c>
      <c r="B470" t="s">
        <v>9535</v>
      </c>
      <c r="C470" t="s">
        <v>1</v>
      </c>
      <c r="D470" t="s">
        <v>9053</v>
      </c>
      <c r="E470" t="s">
        <v>9051</v>
      </c>
      <c r="F470" t="s">
        <v>9052</v>
      </c>
      <c r="G470">
        <v>252</v>
      </c>
      <c r="H470">
        <v>252</v>
      </c>
      <c r="I470">
        <v>252</v>
      </c>
      <c r="J470">
        <v>252</v>
      </c>
      <c r="K470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v>0</v>
      </c>
      <c r="R470" s="2">
        <v>1130</v>
      </c>
      <c r="S470" s="2">
        <v>0</v>
      </c>
      <c r="T470" s="2">
        <v>0</v>
      </c>
      <c r="U470" s="2">
        <v>1130</v>
      </c>
      <c r="V470" t="s">
        <v>55</v>
      </c>
    </row>
    <row r="471" spans="1:22" ht="15.75" hidden="1" thickBot="1" x14ac:dyDescent="0.3">
      <c r="A471" t="s">
        <v>8325</v>
      </c>
      <c r="B471" t="s">
        <v>9535</v>
      </c>
      <c r="C471" t="s">
        <v>1</v>
      </c>
      <c r="D471" t="s">
        <v>9053</v>
      </c>
      <c r="E471" t="s">
        <v>9051</v>
      </c>
      <c r="F471" t="s">
        <v>9052</v>
      </c>
      <c r="G471">
        <v>251</v>
      </c>
      <c r="H471">
        <v>251</v>
      </c>
      <c r="I471">
        <v>251</v>
      </c>
      <c r="J471">
        <v>251</v>
      </c>
      <c r="K471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412.5</v>
      </c>
      <c r="S471" s="2">
        <v>0</v>
      </c>
      <c r="T471" s="2">
        <v>0</v>
      </c>
      <c r="U471" s="2">
        <v>412.5</v>
      </c>
      <c r="V471" t="s">
        <v>55</v>
      </c>
    </row>
    <row r="472" spans="1:22" ht="15.75" hidden="1" thickBot="1" x14ac:dyDescent="0.3">
      <c r="A472" t="s">
        <v>8325</v>
      </c>
      <c r="B472" t="s">
        <v>9535</v>
      </c>
      <c r="C472" t="s">
        <v>1</v>
      </c>
      <c r="D472" t="s">
        <v>9053</v>
      </c>
      <c r="E472" t="s">
        <v>9051</v>
      </c>
      <c r="F472" t="s">
        <v>9052</v>
      </c>
      <c r="G472">
        <v>250</v>
      </c>
      <c r="H472">
        <v>250</v>
      </c>
      <c r="I472">
        <v>250</v>
      </c>
      <c r="J472">
        <v>250</v>
      </c>
      <c r="K47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390</v>
      </c>
      <c r="S472" s="2">
        <v>0</v>
      </c>
      <c r="T472" s="2">
        <v>0</v>
      </c>
      <c r="U472" s="2">
        <v>390</v>
      </c>
      <c r="V472" t="s">
        <v>55</v>
      </c>
    </row>
    <row r="473" spans="1:22" ht="15.75" hidden="1" thickBot="1" x14ac:dyDescent="0.3">
      <c r="A473" t="s">
        <v>8325</v>
      </c>
      <c r="B473" t="s">
        <v>9535</v>
      </c>
      <c r="C473" t="s">
        <v>1</v>
      </c>
      <c r="D473" t="s">
        <v>9053</v>
      </c>
      <c r="E473" t="s">
        <v>9051</v>
      </c>
      <c r="F473" t="s">
        <v>9052</v>
      </c>
      <c r="G473">
        <v>249</v>
      </c>
      <c r="H473">
        <v>249</v>
      </c>
      <c r="I473">
        <v>249</v>
      </c>
      <c r="J473">
        <v>249</v>
      </c>
      <c r="K473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">
        <v>319.8</v>
      </c>
      <c r="S473" s="2">
        <v>0</v>
      </c>
      <c r="T473" s="2">
        <v>0</v>
      </c>
      <c r="U473" s="2">
        <v>319.8</v>
      </c>
      <c r="V473" t="s">
        <v>55</v>
      </c>
    </row>
    <row r="474" spans="1:22" ht="15.75" hidden="1" thickBot="1" x14ac:dyDescent="0.3">
      <c r="A474" t="s">
        <v>8325</v>
      </c>
      <c r="B474" t="s">
        <v>9535</v>
      </c>
      <c r="C474" t="s">
        <v>1</v>
      </c>
      <c r="D474" t="s">
        <v>9053</v>
      </c>
      <c r="E474" t="s">
        <v>9051</v>
      </c>
      <c r="F474" t="s">
        <v>9052</v>
      </c>
      <c r="G474">
        <v>248</v>
      </c>
      <c r="H474">
        <v>248</v>
      </c>
      <c r="I474">
        <v>248</v>
      </c>
      <c r="J474">
        <v>248</v>
      </c>
      <c r="K474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90</v>
      </c>
      <c r="S474" s="2">
        <v>0</v>
      </c>
      <c r="T474" s="2">
        <v>0</v>
      </c>
      <c r="U474" s="2">
        <v>90</v>
      </c>
      <c r="V474" t="s">
        <v>55</v>
      </c>
    </row>
    <row r="475" spans="1:22" ht="15.75" hidden="1" thickBot="1" x14ac:dyDescent="0.3">
      <c r="A475" t="s">
        <v>8325</v>
      </c>
      <c r="B475" t="s">
        <v>9535</v>
      </c>
      <c r="C475" t="s">
        <v>1</v>
      </c>
      <c r="D475" t="s">
        <v>9053</v>
      </c>
      <c r="E475" t="s">
        <v>9051</v>
      </c>
      <c r="F475" t="s">
        <v>9052</v>
      </c>
      <c r="G475">
        <v>247</v>
      </c>
      <c r="H475">
        <v>247</v>
      </c>
      <c r="I475">
        <v>247</v>
      </c>
      <c r="J475">
        <v>247</v>
      </c>
      <c r="K475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250</v>
      </c>
      <c r="S475" s="2">
        <v>0</v>
      </c>
      <c r="T475" s="2">
        <v>0</v>
      </c>
      <c r="U475" s="2">
        <v>250</v>
      </c>
      <c r="V475" t="s">
        <v>55</v>
      </c>
    </row>
    <row r="476" spans="1:22" ht="15.75" hidden="1" thickBot="1" x14ac:dyDescent="0.3">
      <c r="A476" t="s">
        <v>8325</v>
      </c>
      <c r="B476" t="s">
        <v>9534</v>
      </c>
      <c r="C476" t="s">
        <v>1</v>
      </c>
      <c r="D476" t="s">
        <v>9053</v>
      </c>
      <c r="E476" t="s">
        <v>9051</v>
      </c>
      <c r="F476" t="s">
        <v>9052</v>
      </c>
      <c r="G476">
        <v>246</v>
      </c>
      <c r="H476">
        <v>246</v>
      </c>
      <c r="I476">
        <v>246</v>
      </c>
      <c r="J476">
        <v>246</v>
      </c>
      <c r="K476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150</v>
      </c>
      <c r="S476" s="2">
        <v>0</v>
      </c>
      <c r="T476" s="2">
        <v>0</v>
      </c>
      <c r="U476" s="2">
        <v>150</v>
      </c>
      <c r="V476" t="s">
        <v>55</v>
      </c>
    </row>
    <row r="477" spans="1:22" ht="15.75" hidden="1" thickBot="1" x14ac:dyDescent="0.3">
      <c r="A477" t="s">
        <v>8325</v>
      </c>
      <c r="B477" t="s">
        <v>9534</v>
      </c>
      <c r="C477" t="s">
        <v>1</v>
      </c>
      <c r="D477" t="s">
        <v>9053</v>
      </c>
      <c r="E477" t="s">
        <v>9051</v>
      </c>
      <c r="F477" t="s">
        <v>9052</v>
      </c>
      <c r="G477">
        <v>245</v>
      </c>
      <c r="H477">
        <v>245</v>
      </c>
      <c r="I477">
        <v>245</v>
      </c>
      <c r="J477">
        <v>245</v>
      </c>
      <c r="K477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50</v>
      </c>
      <c r="S477" s="2">
        <v>0</v>
      </c>
      <c r="T477" s="2">
        <v>0</v>
      </c>
      <c r="U477" s="2">
        <v>50</v>
      </c>
      <c r="V477" t="s">
        <v>55</v>
      </c>
    </row>
    <row r="478" spans="1:22" ht="15.75" hidden="1" thickBot="1" x14ac:dyDescent="0.3">
      <c r="A478" t="s">
        <v>8325</v>
      </c>
      <c r="B478" t="s">
        <v>9534</v>
      </c>
      <c r="C478" t="s">
        <v>1</v>
      </c>
      <c r="D478" t="s">
        <v>9053</v>
      </c>
      <c r="E478" t="s">
        <v>9051</v>
      </c>
      <c r="F478" t="s">
        <v>9052</v>
      </c>
      <c r="G478">
        <v>244</v>
      </c>
      <c r="H478">
        <v>244</v>
      </c>
      <c r="I478">
        <v>244</v>
      </c>
      <c r="J478">
        <v>244</v>
      </c>
      <c r="K478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950</v>
      </c>
      <c r="S478" s="2">
        <v>0</v>
      </c>
      <c r="T478" s="2">
        <v>0</v>
      </c>
      <c r="U478" s="2">
        <v>950</v>
      </c>
      <c r="V478" t="s">
        <v>55</v>
      </c>
    </row>
    <row r="479" spans="1:22" ht="15.75" hidden="1" thickBot="1" x14ac:dyDescent="0.3">
      <c r="A479" t="s">
        <v>8325</v>
      </c>
      <c r="B479" t="s">
        <v>9534</v>
      </c>
      <c r="C479" t="s">
        <v>1</v>
      </c>
      <c r="D479" t="s">
        <v>9053</v>
      </c>
      <c r="E479" t="s">
        <v>9051</v>
      </c>
      <c r="F479" t="s">
        <v>9052</v>
      </c>
      <c r="G479">
        <v>243</v>
      </c>
      <c r="H479">
        <v>243</v>
      </c>
      <c r="I479">
        <v>243</v>
      </c>
      <c r="J479">
        <v>243</v>
      </c>
      <c r="K479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990</v>
      </c>
      <c r="S479" s="2">
        <v>0</v>
      </c>
      <c r="T479" s="2">
        <v>0</v>
      </c>
      <c r="U479" s="2">
        <v>990</v>
      </c>
      <c r="V479" t="s">
        <v>55</v>
      </c>
    </row>
    <row r="480" spans="1:22" ht="15.75" hidden="1" thickBot="1" x14ac:dyDescent="0.3">
      <c r="A480" t="s">
        <v>8325</v>
      </c>
      <c r="B480" t="s">
        <v>9534</v>
      </c>
      <c r="C480" t="s">
        <v>1</v>
      </c>
      <c r="D480" t="s">
        <v>9053</v>
      </c>
      <c r="E480" t="s">
        <v>9051</v>
      </c>
      <c r="F480" t="s">
        <v>9052</v>
      </c>
      <c r="G480">
        <v>242</v>
      </c>
      <c r="H480">
        <v>242</v>
      </c>
      <c r="I480">
        <v>242</v>
      </c>
      <c r="J480">
        <v>242</v>
      </c>
      <c r="K480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550</v>
      </c>
      <c r="S480" s="2">
        <v>0</v>
      </c>
      <c r="T480" s="2">
        <v>0</v>
      </c>
      <c r="U480" s="2">
        <v>550</v>
      </c>
      <c r="V480" t="s">
        <v>55</v>
      </c>
    </row>
    <row r="481" spans="1:22" ht="15.75" hidden="1" thickBot="1" x14ac:dyDescent="0.3">
      <c r="A481" t="s">
        <v>8325</v>
      </c>
      <c r="B481" t="s">
        <v>9534</v>
      </c>
      <c r="C481" t="s">
        <v>1</v>
      </c>
      <c r="D481" t="s">
        <v>9053</v>
      </c>
      <c r="E481" t="s">
        <v>9051</v>
      </c>
      <c r="F481" t="s">
        <v>9052</v>
      </c>
      <c r="G481">
        <v>241</v>
      </c>
      <c r="H481">
        <v>241</v>
      </c>
      <c r="I481">
        <v>241</v>
      </c>
      <c r="J481">
        <v>241</v>
      </c>
      <c r="K481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450</v>
      </c>
      <c r="S481" s="2">
        <v>0</v>
      </c>
      <c r="T481" s="2">
        <v>0</v>
      </c>
      <c r="U481" s="2">
        <v>450</v>
      </c>
      <c r="V481" t="s">
        <v>55</v>
      </c>
    </row>
    <row r="482" spans="1:22" ht="15.75" hidden="1" thickBot="1" x14ac:dyDescent="0.3">
      <c r="A482" t="s">
        <v>8325</v>
      </c>
      <c r="B482" t="s">
        <v>9534</v>
      </c>
      <c r="C482" t="s">
        <v>1</v>
      </c>
      <c r="D482" t="s">
        <v>9053</v>
      </c>
      <c r="E482" t="s">
        <v>9051</v>
      </c>
      <c r="F482" t="s">
        <v>9052</v>
      </c>
      <c r="G482">
        <v>240</v>
      </c>
      <c r="H482">
        <v>240</v>
      </c>
      <c r="I482">
        <v>240</v>
      </c>
      <c r="J482">
        <v>240</v>
      </c>
      <c r="K48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472.5</v>
      </c>
      <c r="S482" s="2">
        <v>0</v>
      </c>
      <c r="T482" s="2">
        <v>0</v>
      </c>
      <c r="U482" s="2">
        <v>472.5</v>
      </c>
      <c r="V482" t="s">
        <v>55</v>
      </c>
    </row>
    <row r="483" spans="1:22" ht="15.75" hidden="1" thickBot="1" x14ac:dyDescent="0.3">
      <c r="A483" t="s">
        <v>8325</v>
      </c>
      <c r="B483" t="s">
        <v>9534</v>
      </c>
      <c r="C483" t="s">
        <v>1</v>
      </c>
      <c r="D483" t="s">
        <v>9053</v>
      </c>
      <c r="E483" t="s">
        <v>9051</v>
      </c>
      <c r="F483" t="s">
        <v>9052</v>
      </c>
      <c r="G483">
        <v>239</v>
      </c>
      <c r="H483">
        <v>239</v>
      </c>
      <c r="I483">
        <v>239</v>
      </c>
      <c r="J483">
        <v>239</v>
      </c>
      <c r="K483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502.25</v>
      </c>
      <c r="S483" s="2">
        <v>0</v>
      </c>
      <c r="T483" s="2">
        <v>0</v>
      </c>
      <c r="U483" s="2">
        <v>502.25</v>
      </c>
      <c r="V483" t="s">
        <v>55</v>
      </c>
    </row>
    <row r="484" spans="1:22" ht="15.75" hidden="1" thickBot="1" x14ac:dyDescent="0.3">
      <c r="A484" t="s">
        <v>8325</v>
      </c>
      <c r="B484" t="s">
        <v>9534</v>
      </c>
      <c r="C484" t="s">
        <v>1</v>
      </c>
      <c r="D484" t="s">
        <v>9053</v>
      </c>
      <c r="E484" t="s">
        <v>9051</v>
      </c>
      <c r="F484" t="s">
        <v>9052</v>
      </c>
      <c r="G484">
        <v>238</v>
      </c>
      <c r="H484">
        <v>238</v>
      </c>
      <c r="I484">
        <v>238</v>
      </c>
      <c r="J484">
        <v>238</v>
      </c>
      <c r="K484">
        <v>0</v>
      </c>
      <c r="L484" s="2">
        <v>0</v>
      </c>
      <c r="M484" s="2">
        <v>0</v>
      </c>
      <c r="N484" s="2">
        <v>0</v>
      </c>
      <c r="O484" s="2">
        <v>0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0</v>
      </c>
      <c r="V484" t="s">
        <v>55</v>
      </c>
    </row>
    <row r="485" spans="1:22" ht="15.75" hidden="1" thickBot="1" x14ac:dyDescent="0.3">
      <c r="A485" t="s">
        <v>8325</v>
      </c>
      <c r="B485" t="s">
        <v>9534</v>
      </c>
      <c r="C485" t="s">
        <v>1</v>
      </c>
      <c r="D485" t="s">
        <v>9053</v>
      </c>
      <c r="E485" t="s">
        <v>9051</v>
      </c>
      <c r="F485" t="s">
        <v>9052</v>
      </c>
      <c r="G485">
        <v>237</v>
      </c>
      <c r="H485">
        <v>237</v>
      </c>
      <c r="I485">
        <v>237</v>
      </c>
      <c r="J485">
        <v>237</v>
      </c>
      <c r="K485">
        <v>0</v>
      </c>
      <c r="L485" s="2">
        <v>0</v>
      </c>
      <c r="M485" s="2">
        <v>0</v>
      </c>
      <c r="N485" s="2">
        <v>0</v>
      </c>
      <c r="O485" s="2">
        <v>0</v>
      </c>
      <c r="P485" s="2">
        <v>0</v>
      </c>
      <c r="Q485" s="2">
        <v>0</v>
      </c>
      <c r="R485" s="2">
        <v>844.8</v>
      </c>
      <c r="S485" s="2">
        <v>0</v>
      </c>
      <c r="T485" s="2">
        <v>0</v>
      </c>
      <c r="U485" s="2">
        <v>844.8</v>
      </c>
      <c r="V485" t="s">
        <v>55</v>
      </c>
    </row>
    <row r="486" spans="1:22" ht="15.75" hidden="1" thickBot="1" x14ac:dyDescent="0.3">
      <c r="A486" t="s">
        <v>8325</v>
      </c>
      <c r="B486" t="s">
        <v>9534</v>
      </c>
      <c r="C486" t="s">
        <v>1</v>
      </c>
      <c r="D486" t="s">
        <v>9053</v>
      </c>
      <c r="E486" t="s">
        <v>9051</v>
      </c>
      <c r="F486" t="s">
        <v>9052</v>
      </c>
      <c r="G486">
        <v>236</v>
      </c>
      <c r="H486">
        <v>236</v>
      </c>
      <c r="I486">
        <v>236</v>
      </c>
      <c r="J486">
        <v>236</v>
      </c>
      <c r="K486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450</v>
      </c>
      <c r="S486" s="2">
        <v>0</v>
      </c>
      <c r="T486" s="2">
        <v>0</v>
      </c>
      <c r="U486" s="2">
        <v>450</v>
      </c>
      <c r="V486" t="s">
        <v>55</v>
      </c>
    </row>
    <row r="487" spans="1:22" ht="15.75" hidden="1" thickBot="1" x14ac:dyDescent="0.3">
      <c r="A487" t="s">
        <v>8325</v>
      </c>
      <c r="B487" t="s">
        <v>9533</v>
      </c>
      <c r="C487" t="s">
        <v>1</v>
      </c>
      <c r="D487" t="s">
        <v>9053</v>
      </c>
      <c r="E487" t="s">
        <v>9051</v>
      </c>
      <c r="F487" t="s">
        <v>9052</v>
      </c>
      <c r="G487">
        <v>235</v>
      </c>
      <c r="H487">
        <v>235</v>
      </c>
      <c r="I487">
        <v>235</v>
      </c>
      <c r="J487">
        <v>235</v>
      </c>
      <c r="K487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125</v>
      </c>
      <c r="S487" s="2">
        <v>0</v>
      </c>
      <c r="T487" s="2">
        <v>0</v>
      </c>
      <c r="U487" s="2">
        <v>125</v>
      </c>
      <c r="V487" t="s">
        <v>55</v>
      </c>
    </row>
    <row r="488" spans="1:22" ht="15.75" hidden="1" thickBot="1" x14ac:dyDescent="0.3">
      <c r="A488" t="s">
        <v>8325</v>
      </c>
      <c r="B488" t="s">
        <v>9533</v>
      </c>
      <c r="C488" t="s">
        <v>1</v>
      </c>
      <c r="D488" t="s">
        <v>9053</v>
      </c>
      <c r="E488" t="s">
        <v>9051</v>
      </c>
      <c r="F488" t="s">
        <v>9052</v>
      </c>
      <c r="G488">
        <v>234</v>
      </c>
      <c r="H488">
        <v>234</v>
      </c>
      <c r="I488">
        <v>234</v>
      </c>
      <c r="J488">
        <v>234</v>
      </c>
      <c r="K488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700</v>
      </c>
      <c r="S488" s="2">
        <v>0</v>
      </c>
      <c r="T488" s="2">
        <v>0</v>
      </c>
      <c r="U488" s="2">
        <v>700</v>
      </c>
      <c r="V488" t="s">
        <v>55</v>
      </c>
    </row>
    <row r="489" spans="1:22" ht="15.75" hidden="1" thickBot="1" x14ac:dyDescent="0.3">
      <c r="A489" t="s">
        <v>8325</v>
      </c>
      <c r="B489" t="s">
        <v>9533</v>
      </c>
      <c r="C489" t="s">
        <v>1</v>
      </c>
      <c r="D489" t="s">
        <v>9053</v>
      </c>
      <c r="E489" t="s">
        <v>9051</v>
      </c>
      <c r="F489" t="s">
        <v>9052</v>
      </c>
      <c r="G489">
        <v>233</v>
      </c>
      <c r="H489">
        <v>233</v>
      </c>
      <c r="I489">
        <v>233</v>
      </c>
      <c r="J489">
        <v>233</v>
      </c>
      <c r="K489">
        <v>0</v>
      </c>
      <c r="L489" s="2">
        <v>0</v>
      </c>
      <c r="M489" s="2">
        <v>0</v>
      </c>
      <c r="N489" s="2">
        <v>0</v>
      </c>
      <c r="O489" s="2">
        <v>0</v>
      </c>
      <c r="P489" s="2">
        <v>0</v>
      </c>
      <c r="Q489" s="2">
        <v>0</v>
      </c>
      <c r="R489" s="2">
        <v>998.6</v>
      </c>
      <c r="S489" s="2">
        <v>0</v>
      </c>
      <c r="T489" s="2">
        <v>0</v>
      </c>
      <c r="U489" s="2">
        <v>998.6</v>
      </c>
      <c r="V489" t="s">
        <v>55</v>
      </c>
    </row>
    <row r="490" spans="1:22" ht="15.75" hidden="1" thickBot="1" x14ac:dyDescent="0.3">
      <c r="A490" t="s">
        <v>8325</v>
      </c>
      <c r="B490" t="s">
        <v>9533</v>
      </c>
      <c r="C490" t="s">
        <v>1</v>
      </c>
      <c r="D490" t="s">
        <v>9053</v>
      </c>
      <c r="E490" t="s">
        <v>9051</v>
      </c>
      <c r="F490" t="s">
        <v>9052</v>
      </c>
      <c r="G490">
        <v>232</v>
      </c>
      <c r="H490">
        <v>232</v>
      </c>
      <c r="I490">
        <v>232</v>
      </c>
      <c r="J490">
        <v>232</v>
      </c>
      <c r="K490">
        <v>0</v>
      </c>
      <c r="L490" s="2">
        <v>0</v>
      </c>
      <c r="M490" s="2">
        <v>0</v>
      </c>
      <c r="N490" s="2">
        <v>0</v>
      </c>
      <c r="O490" s="2">
        <v>0</v>
      </c>
      <c r="P490" s="2">
        <v>0</v>
      </c>
      <c r="Q490" s="2">
        <v>0</v>
      </c>
      <c r="R490" s="2">
        <v>250</v>
      </c>
      <c r="S490" s="2">
        <v>0</v>
      </c>
      <c r="T490" s="2">
        <v>0</v>
      </c>
      <c r="U490" s="2">
        <v>250</v>
      </c>
      <c r="V490" t="s">
        <v>55</v>
      </c>
    </row>
    <row r="491" spans="1:22" ht="15.75" hidden="1" thickBot="1" x14ac:dyDescent="0.3">
      <c r="A491" t="s">
        <v>8325</v>
      </c>
      <c r="B491" t="s">
        <v>9533</v>
      </c>
      <c r="C491" t="s">
        <v>1</v>
      </c>
      <c r="D491" t="s">
        <v>9053</v>
      </c>
      <c r="E491" t="s">
        <v>9051</v>
      </c>
      <c r="F491" t="s">
        <v>9052</v>
      </c>
      <c r="G491">
        <v>231</v>
      </c>
      <c r="H491">
        <v>231</v>
      </c>
      <c r="I491">
        <v>231</v>
      </c>
      <c r="J491">
        <v>231</v>
      </c>
      <c r="K491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1210</v>
      </c>
      <c r="S491" s="2">
        <v>0</v>
      </c>
      <c r="T491" s="2">
        <v>0</v>
      </c>
      <c r="U491" s="2">
        <v>1210</v>
      </c>
      <c r="V491" t="s">
        <v>55</v>
      </c>
    </row>
    <row r="492" spans="1:22" ht="15.75" hidden="1" thickBot="1" x14ac:dyDescent="0.3">
      <c r="A492" t="s">
        <v>8325</v>
      </c>
      <c r="B492" t="s">
        <v>9532</v>
      </c>
      <c r="C492" t="s">
        <v>1</v>
      </c>
      <c r="D492" t="s">
        <v>9053</v>
      </c>
      <c r="E492" t="s">
        <v>9051</v>
      </c>
      <c r="F492" t="s">
        <v>9052</v>
      </c>
      <c r="G492">
        <v>230</v>
      </c>
      <c r="H492">
        <v>230</v>
      </c>
      <c r="I492">
        <v>230</v>
      </c>
      <c r="J492">
        <v>230</v>
      </c>
      <c r="K49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t="s">
        <v>55</v>
      </c>
    </row>
    <row r="493" spans="1:22" ht="15.75" hidden="1" thickBot="1" x14ac:dyDescent="0.3">
      <c r="A493" t="s">
        <v>8325</v>
      </c>
      <c r="B493" t="s">
        <v>9532</v>
      </c>
      <c r="C493" t="s">
        <v>1</v>
      </c>
      <c r="D493" t="s">
        <v>9053</v>
      </c>
      <c r="E493" t="s">
        <v>9051</v>
      </c>
      <c r="F493" t="s">
        <v>9052</v>
      </c>
      <c r="G493">
        <v>229</v>
      </c>
      <c r="H493">
        <v>229</v>
      </c>
      <c r="I493">
        <v>229</v>
      </c>
      <c r="J493">
        <v>229</v>
      </c>
      <c r="K493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  <c r="Q493" s="2">
        <v>0</v>
      </c>
      <c r="R493" s="2">
        <v>700</v>
      </c>
      <c r="S493" s="2">
        <v>0</v>
      </c>
      <c r="T493" s="2">
        <v>0</v>
      </c>
      <c r="U493" s="2">
        <v>700</v>
      </c>
      <c r="V493" t="s">
        <v>55</v>
      </c>
    </row>
    <row r="494" spans="1:22" ht="15.75" hidden="1" thickBot="1" x14ac:dyDescent="0.3">
      <c r="A494" t="s">
        <v>8325</v>
      </c>
      <c r="B494" t="s">
        <v>9531</v>
      </c>
      <c r="C494" t="s">
        <v>1</v>
      </c>
      <c r="D494" t="s">
        <v>9053</v>
      </c>
      <c r="E494" t="s">
        <v>9051</v>
      </c>
      <c r="F494" t="s">
        <v>9052</v>
      </c>
      <c r="G494">
        <v>228</v>
      </c>
      <c r="H494">
        <v>228</v>
      </c>
      <c r="I494">
        <v>228</v>
      </c>
      <c r="J494">
        <v>228</v>
      </c>
      <c r="K494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525</v>
      </c>
      <c r="S494" s="2">
        <v>0</v>
      </c>
      <c r="T494" s="2">
        <v>0</v>
      </c>
      <c r="U494" s="2">
        <v>525</v>
      </c>
      <c r="V494" t="s">
        <v>55</v>
      </c>
    </row>
    <row r="495" spans="1:22" ht="15.75" hidden="1" thickBot="1" x14ac:dyDescent="0.3">
      <c r="A495" t="s">
        <v>8325</v>
      </c>
      <c r="B495" t="s">
        <v>9531</v>
      </c>
      <c r="C495" t="s">
        <v>1</v>
      </c>
      <c r="D495" t="s">
        <v>9053</v>
      </c>
      <c r="E495" t="s">
        <v>9051</v>
      </c>
      <c r="F495" t="s">
        <v>9052</v>
      </c>
      <c r="G495">
        <v>227</v>
      </c>
      <c r="H495">
        <v>227</v>
      </c>
      <c r="I495">
        <v>227</v>
      </c>
      <c r="J495">
        <v>227</v>
      </c>
      <c r="K495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100</v>
      </c>
      <c r="S495" s="2">
        <v>0</v>
      </c>
      <c r="T495" s="2">
        <v>0</v>
      </c>
      <c r="U495" s="2">
        <v>100</v>
      </c>
      <c r="V495" t="s">
        <v>55</v>
      </c>
    </row>
    <row r="496" spans="1:22" ht="15.75" hidden="1" thickBot="1" x14ac:dyDescent="0.3">
      <c r="A496" t="s">
        <v>8325</v>
      </c>
      <c r="B496" t="s">
        <v>9531</v>
      </c>
      <c r="C496" t="s">
        <v>1</v>
      </c>
      <c r="D496" t="s">
        <v>9053</v>
      </c>
      <c r="E496" t="s">
        <v>9051</v>
      </c>
      <c r="F496" t="s">
        <v>9052</v>
      </c>
      <c r="G496">
        <v>226</v>
      </c>
      <c r="H496">
        <v>226</v>
      </c>
      <c r="I496">
        <v>226</v>
      </c>
      <c r="J496">
        <v>226</v>
      </c>
      <c r="K496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150</v>
      </c>
      <c r="S496" s="2">
        <v>0</v>
      </c>
      <c r="T496" s="2">
        <v>0</v>
      </c>
      <c r="U496" s="2">
        <v>150</v>
      </c>
      <c r="V496" t="s">
        <v>55</v>
      </c>
    </row>
    <row r="497" spans="1:22" ht="15.75" hidden="1" thickBot="1" x14ac:dyDescent="0.3">
      <c r="A497" t="s">
        <v>8325</v>
      </c>
      <c r="B497" t="s">
        <v>9531</v>
      </c>
      <c r="C497" t="s">
        <v>1</v>
      </c>
      <c r="D497" t="s">
        <v>9053</v>
      </c>
      <c r="E497" t="s">
        <v>9051</v>
      </c>
      <c r="F497" t="s">
        <v>9052</v>
      </c>
      <c r="G497">
        <v>225</v>
      </c>
      <c r="H497">
        <v>225</v>
      </c>
      <c r="I497">
        <v>225</v>
      </c>
      <c r="J497">
        <v>225</v>
      </c>
      <c r="K497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275</v>
      </c>
      <c r="S497" s="2">
        <v>0</v>
      </c>
      <c r="T497" s="2">
        <v>0</v>
      </c>
      <c r="U497" s="2">
        <v>275</v>
      </c>
      <c r="V497" t="s">
        <v>55</v>
      </c>
    </row>
    <row r="498" spans="1:22" ht="15.75" hidden="1" thickBot="1" x14ac:dyDescent="0.3">
      <c r="A498" t="s">
        <v>8325</v>
      </c>
      <c r="B498" t="s">
        <v>9530</v>
      </c>
      <c r="C498" t="s">
        <v>1</v>
      </c>
      <c r="D498" t="s">
        <v>9053</v>
      </c>
      <c r="E498" t="s">
        <v>9051</v>
      </c>
      <c r="F498" t="s">
        <v>9052</v>
      </c>
      <c r="G498">
        <v>224</v>
      </c>
      <c r="H498">
        <v>224</v>
      </c>
      <c r="I498">
        <v>224</v>
      </c>
      <c r="J498">
        <v>224</v>
      </c>
      <c r="K498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367.5</v>
      </c>
      <c r="S498" s="2">
        <v>0</v>
      </c>
      <c r="T498" s="2">
        <v>0</v>
      </c>
      <c r="U498" s="2">
        <v>367.5</v>
      </c>
      <c r="V498" t="s">
        <v>55</v>
      </c>
    </row>
    <row r="499" spans="1:22" ht="15.75" hidden="1" thickBot="1" x14ac:dyDescent="0.3">
      <c r="A499" t="s">
        <v>8325</v>
      </c>
      <c r="B499" t="s">
        <v>9530</v>
      </c>
      <c r="C499" t="s">
        <v>1</v>
      </c>
      <c r="D499" t="s">
        <v>9053</v>
      </c>
      <c r="E499" t="s">
        <v>9051</v>
      </c>
      <c r="F499" t="s">
        <v>9052</v>
      </c>
      <c r="G499">
        <v>223</v>
      </c>
      <c r="H499">
        <v>223</v>
      </c>
      <c r="I499">
        <v>223</v>
      </c>
      <c r="J499">
        <v>223</v>
      </c>
      <c r="K499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75</v>
      </c>
      <c r="S499" s="2">
        <v>0</v>
      </c>
      <c r="T499" s="2">
        <v>0</v>
      </c>
      <c r="U499" s="2">
        <v>75</v>
      </c>
      <c r="V499" t="s">
        <v>55</v>
      </c>
    </row>
    <row r="500" spans="1:22" ht="15.75" hidden="1" thickBot="1" x14ac:dyDescent="0.3">
      <c r="A500" t="s">
        <v>8325</v>
      </c>
      <c r="B500" t="s">
        <v>9530</v>
      </c>
      <c r="C500" t="s">
        <v>1</v>
      </c>
      <c r="D500" t="s">
        <v>9053</v>
      </c>
      <c r="E500" t="s">
        <v>9051</v>
      </c>
      <c r="F500" t="s">
        <v>9052</v>
      </c>
      <c r="G500">
        <v>222</v>
      </c>
      <c r="H500">
        <v>222</v>
      </c>
      <c r="I500">
        <v>222</v>
      </c>
      <c r="J500">
        <v>222</v>
      </c>
      <c r="K500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250</v>
      </c>
      <c r="S500" s="2">
        <v>0</v>
      </c>
      <c r="T500" s="2">
        <v>0</v>
      </c>
      <c r="U500" s="2">
        <v>250</v>
      </c>
      <c r="V500" t="s">
        <v>55</v>
      </c>
    </row>
    <row r="501" spans="1:22" ht="15.75" hidden="1" thickBot="1" x14ac:dyDescent="0.3">
      <c r="A501" t="s">
        <v>8325</v>
      </c>
      <c r="B501" t="s">
        <v>9530</v>
      </c>
      <c r="C501" t="s">
        <v>1</v>
      </c>
      <c r="D501" t="s">
        <v>9053</v>
      </c>
      <c r="E501" t="s">
        <v>9051</v>
      </c>
      <c r="F501" t="s">
        <v>9052</v>
      </c>
      <c r="G501">
        <v>221</v>
      </c>
      <c r="H501">
        <v>221</v>
      </c>
      <c r="I501">
        <v>221</v>
      </c>
      <c r="J501">
        <v>221</v>
      </c>
      <c r="K501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624.9</v>
      </c>
      <c r="S501" s="2">
        <v>0</v>
      </c>
      <c r="T501" s="2">
        <v>0</v>
      </c>
      <c r="U501" s="2">
        <v>624.9</v>
      </c>
      <c r="V501" t="s">
        <v>55</v>
      </c>
    </row>
    <row r="502" spans="1:22" ht="15.75" hidden="1" thickBot="1" x14ac:dyDescent="0.3">
      <c r="A502" t="s">
        <v>8325</v>
      </c>
      <c r="B502" t="s">
        <v>9530</v>
      </c>
      <c r="C502" t="s">
        <v>1</v>
      </c>
      <c r="D502" t="s">
        <v>9053</v>
      </c>
      <c r="E502" t="s">
        <v>9051</v>
      </c>
      <c r="F502" t="s">
        <v>9052</v>
      </c>
      <c r="G502">
        <v>220</v>
      </c>
      <c r="H502">
        <v>220</v>
      </c>
      <c r="I502">
        <v>220</v>
      </c>
      <c r="J502">
        <v>220</v>
      </c>
      <c r="K50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400</v>
      </c>
      <c r="S502" s="2">
        <v>0</v>
      </c>
      <c r="T502" s="2">
        <v>0</v>
      </c>
      <c r="U502" s="2">
        <v>400</v>
      </c>
      <c r="V502" t="s">
        <v>55</v>
      </c>
    </row>
    <row r="503" spans="1:22" ht="15.75" hidden="1" thickBot="1" x14ac:dyDescent="0.3">
      <c r="A503" t="s">
        <v>8325</v>
      </c>
      <c r="B503" t="s">
        <v>9530</v>
      </c>
      <c r="C503" t="s">
        <v>1</v>
      </c>
      <c r="D503" t="s">
        <v>9053</v>
      </c>
      <c r="E503" t="s">
        <v>9051</v>
      </c>
      <c r="F503" t="s">
        <v>9052</v>
      </c>
      <c r="G503">
        <v>219</v>
      </c>
      <c r="H503">
        <v>219</v>
      </c>
      <c r="I503">
        <v>219</v>
      </c>
      <c r="J503">
        <v>219</v>
      </c>
      <c r="K503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400</v>
      </c>
      <c r="S503" s="2">
        <v>0</v>
      </c>
      <c r="T503" s="2">
        <v>0</v>
      </c>
      <c r="U503" s="2">
        <v>400</v>
      </c>
      <c r="V503" t="s">
        <v>55</v>
      </c>
    </row>
    <row r="504" spans="1:22" ht="15.75" hidden="1" thickBot="1" x14ac:dyDescent="0.3">
      <c r="A504" t="s">
        <v>8325</v>
      </c>
      <c r="B504" t="s">
        <v>9530</v>
      </c>
      <c r="C504" t="s">
        <v>1</v>
      </c>
      <c r="D504" t="s">
        <v>9053</v>
      </c>
      <c r="E504" t="s">
        <v>9051</v>
      </c>
      <c r="F504" t="s">
        <v>9052</v>
      </c>
      <c r="G504">
        <v>218</v>
      </c>
      <c r="H504">
        <v>218</v>
      </c>
      <c r="I504">
        <v>218</v>
      </c>
      <c r="J504">
        <v>218</v>
      </c>
      <c r="K504">
        <v>0</v>
      </c>
      <c r="L504" s="2">
        <v>0</v>
      </c>
      <c r="M504" s="2">
        <v>0</v>
      </c>
      <c r="N504" s="2">
        <v>0</v>
      </c>
      <c r="O504" s="2">
        <v>0</v>
      </c>
      <c r="P504" s="2">
        <v>0</v>
      </c>
      <c r="Q504" s="2">
        <v>0</v>
      </c>
      <c r="R504" s="2">
        <v>241.65</v>
      </c>
      <c r="S504" s="2">
        <v>0</v>
      </c>
      <c r="T504" s="2">
        <v>0</v>
      </c>
      <c r="U504" s="2">
        <v>241.65</v>
      </c>
      <c r="V504" t="s">
        <v>55</v>
      </c>
    </row>
    <row r="505" spans="1:22" ht="15.75" hidden="1" thickBot="1" x14ac:dyDescent="0.3">
      <c r="A505" t="s">
        <v>8325</v>
      </c>
      <c r="B505" s="21" t="s">
        <v>9530</v>
      </c>
      <c r="C505" t="s">
        <v>1</v>
      </c>
      <c r="D505" t="s">
        <v>9053</v>
      </c>
      <c r="E505" t="s">
        <v>9051</v>
      </c>
      <c r="F505" t="s">
        <v>9052</v>
      </c>
      <c r="G505">
        <v>217</v>
      </c>
      <c r="H505">
        <v>217</v>
      </c>
      <c r="I505">
        <v>217</v>
      </c>
      <c r="J505">
        <v>217</v>
      </c>
      <c r="K505">
        <v>0</v>
      </c>
      <c r="L505" s="2">
        <v>0</v>
      </c>
      <c r="M505" s="2">
        <v>0</v>
      </c>
      <c r="N505" s="2">
        <v>0</v>
      </c>
      <c r="O505" s="2">
        <v>0</v>
      </c>
      <c r="P505" s="2">
        <v>0</v>
      </c>
      <c r="Q505" s="2">
        <v>0</v>
      </c>
      <c r="R505" s="2">
        <v>800</v>
      </c>
      <c r="S505" s="2">
        <v>0</v>
      </c>
      <c r="T505" s="2">
        <v>0</v>
      </c>
      <c r="U505" s="2">
        <v>800</v>
      </c>
      <c r="V505" t="s">
        <v>55</v>
      </c>
    </row>
    <row r="506" spans="1:22" ht="15.75" hidden="1" thickBot="1" x14ac:dyDescent="0.3">
      <c r="A506" t="s">
        <v>8325</v>
      </c>
      <c r="B506" t="s">
        <v>9529</v>
      </c>
      <c r="C506" t="s">
        <v>1</v>
      </c>
      <c r="D506" t="s">
        <v>9053</v>
      </c>
      <c r="E506" t="s">
        <v>9051</v>
      </c>
      <c r="F506" t="s">
        <v>9052</v>
      </c>
      <c r="G506">
        <v>216</v>
      </c>
      <c r="H506">
        <v>216</v>
      </c>
      <c r="I506">
        <v>216</v>
      </c>
      <c r="J506">
        <v>216</v>
      </c>
      <c r="K506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1065</v>
      </c>
      <c r="S506" s="2">
        <v>0</v>
      </c>
      <c r="T506" s="2">
        <v>0</v>
      </c>
      <c r="U506" s="2">
        <v>1065</v>
      </c>
      <c r="V506" t="s">
        <v>55</v>
      </c>
    </row>
    <row r="507" spans="1:22" ht="15.75" hidden="1" thickBot="1" x14ac:dyDescent="0.3">
      <c r="A507" t="s">
        <v>8325</v>
      </c>
      <c r="B507" t="s">
        <v>9529</v>
      </c>
      <c r="C507" t="s">
        <v>1</v>
      </c>
      <c r="D507" t="s">
        <v>9053</v>
      </c>
      <c r="E507" t="s">
        <v>9051</v>
      </c>
      <c r="F507" t="s">
        <v>9052</v>
      </c>
      <c r="G507">
        <v>215</v>
      </c>
      <c r="H507">
        <v>215</v>
      </c>
      <c r="I507">
        <v>215</v>
      </c>
      <c r="J507">
        <v>215</v>
      </c>
      <c r="K507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880</v>
      </c>
      <c r="S507" s="2">
        <v>0</v>
      </c>
      <c r="T507" s="2">
        <v>0</v>
      </c>
      <c r="U507" s="2">
        <v>880</v>
      </c>
      <c r="V507" t="s">
        <v>55</v>
      </c>
    </row>
    <row r="508" spans="1:22" ht="15.75" hidden="1" thickBot="1" x14ac:dyDescent="0.3">
      <c r="A508" t="s">
        <v>8325</v>
      </c>
      <c r="B508" t="s">
        <v>9529</v>
      </c>
      <c r="C508" t="s">
        <v>1</v>
      </c>
      <c r="D508" t="s">
        <v>9053</v>
      </c>
      <c r="E508" t="s">
        <v>9051</v>
      </c>
      <c r="F508" t="s">
        <v>9052</v>
      </c>
      <c r="G508">
        <v>214</v>
      </c>
      <c r="H508">
        <v>214</v>
      </c>
      <c r="I508">
        <v>214</v>
      </c>
      <c r="J508">
        <v>214</v>
      </c>
      <c r="K508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334.14</v>
      </c>
      <c r="S508" s="2">
        <v>0</v>
      </c>
      <c r="T508" s="2">
        <v>0</v>
      </c>
      <c r="U508" s="2">
        <v>334.14</v>
      </c>
      <c r="V508" t="s">
        <v>55</v>
      </c>
    </row>
    <row r="509" spans="1:22" ht="15.75" hidden="1" thickBot="1" x14ac:dyDescent="0.3">
      <c r="A509" t="s">
        <v>8325</v>
      </c>
      <c r="B509" t="s">
        <v>9529</v>
      </c>
      <c r="C509" t="s">
        <v>1</v>
      </c>
      <c r="D509" t="s">
        <v>9053</v>
      </c>
      <c r="E509" t="s">
        <v>9051</v>
      </c>
      <c r="F509" t="s">
        <v>9052</v>
      </c>
      <c r="G509">
        <v>213</v>
      </c>
      <c r="H509">
        <v>213</v>
      </c>
      <c r="I509">
        <v>213</v>
      </c>
      <c r="J509">
        <v>213</v>
      </c>
      <c r="K509">
        <v>0</v>
      </c>
      <c r="L509" s="2">
        <v>0</v>
      </c>
      <c r="M509" s="2">
        <v>0</v>
      </c>
      <c r="N509" s="2">
        <v>0</v>
      </c>
      <c r="O509" s="2">
        <v>0</v>
      </c>
      <c r="P509" s="2">
        <v>0</v>
      </c>
      <c r="Q509" s="2">
        <v>0</v>
      </c>
      <c r="R509" s="2">
        <v>100</v>
      </c>
      <c r="S509" s="2">
        <v>0</v>
      </c>
      <c r="T509" s="2">
        <v>0</v>
      </c>
      <c r="U509" s="2">
        <v>100</v>
      </c>
      <c r="V509" t="s">
        <v>55</v>
      </c>
    </row>
    <row r="510" spans="1:22" ht="15.75" hidden="1" thickBot="1" x14ac:dyDescent="0.3">
      <c r="A510" t="s">
        <v>8325</v>
      </c>
      <c r="B510" t="s">
        <v>9529</v>
      </c>
      <c r="C510" t="s">
        <v>1</v>
      </c>
      <c r="D510" t="s">
        <v>9053</v>
      </c>
      <c r="E510" t="s">
        <v>9051</v>
      </c>
      <c r="F510" t="s">
        <v>9052</v>
      </c>
      <c r="G510">
        <v>212</v>
      </c>
      <c r="H510">
        <v>212</v>
      </c>
      <c r="I510">
        <v>212</v>
      </c>
      <c r="J510">
        <v>212</v>
      </c>
      <c r="K510">
        <v>0</v>
      </c>
      <c r="L510" s="2">
        <v>0</v>
      </c>
      <c r="M510" s="2">
        <v>0</v>
      </c>
      <c r="N510" s="2">
        <v>0</v>
      </c>
      <c r="O510" s="2">
        <v>0</v>
      </c>
      <c r="P510" s="2">
        <v>0</v>
      </c>
      <c r="Q510" s="2">
        <v>0</v>
      </c>
      <c r="R510" s="2">
        <v>472.5</v>
      </c>
      <c r="S510" s="2">
        <v>0</v>
      </c>
      <c r="T510" s="2">
        <v>0</v>
      </c>
      <c r="U510" s="2">
        <v>472.5</v>
      </c>
      <c r="V510" t="s">
        <v>55</v>
      </c>
    </row>
    <row r="511" spans="1:22" ht="15.75" hidden="1" thickBot="1" x14ac:dyDescent="0.3">
      <c r="A511" t="s">
        <v>8325</v>
      </c>
      <c r="B511" t="s">
        <v>9529</v>
      </c>
      <c r="C511" t="s">
        <v>1</v>
      </c>
      <c r="D511" t="s">
        <v>9053</v>
      </c>
      <c r="E511" t="s">
        <v>9051</v>
      </c>
      <c r="F511" t="s">
        <v>9052</v>
      </c>
      <c r="G511">
        <v>211</v>
      </c>
      <c r="H511">
        <v>211</v>
      </c>
      <c r="I511">
        <v>211</v>
      </c>
      <c r="J511">
        <v>211</v>
      </c>
      <c r="K511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1155</v>
      </c>
      <c r="S511" s="2">
        <v>0</v>
      </c>
      <c r="T511" s="2">
        <v>0</v>
      </c>
      <c r="U511" s="2">
        <v>1155</v>
      </c>
      <c r="V511" t="s">
        <v>55</v>
      </c>
    </row>
    <row r="512" spans="1:22" ht="15.75" hidden="1" thickBot="1" x14ac:dyDescent="0.3">
      <c r="A512" t="s">
        <v>8325</v>
      </c>
      <c r="B512" t="s">
        <v>9529</v>
      </c>
      <c r="C512" t="s">
        <v>1</v>
      </c>
      <c r="D512" t="s">
        <v>9053</v>
      </c>
      <c r="E512" t="s">
        <v>9051</v>
      </c>
      <c r="F512" t="s">
        <v>9052</v>
      </c>
      <c r="G512">
        <v>210</v>
      </c>
      <c r="H512">
        <v>210</v>
      </c>
      <c r="I512">
        <v>210</v>
      </c>
      <c r="J512">
        <v>210</v>
      </c>
      <c r="K51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525</v>
      </c>
      <c r="S512" s="2">
        <v>0</v>
      </c>
      <c r="T512" s="2">
        <v>0</v>
      </c>
      <c r="U512" s="2">
        <v>525</v>
      </c>
      <c r="V512" t="s">
        <v>55</v>
      </c>
    </row>
    <row r="513" spans="1:22" ht="15.75" hidden="1" thickBot="1" x14ac:dyDescent="0.3">
      <c r="A513" t="s">
        <v>8325</v>
      </c>
      <c r="B513" t="s">
        <v>9529</v>
      </c>
      <c r="C513" t="s">
        <v>1</v>
      </c>
      <c r="D513" t="s">
        <v>9053</v>
      </c>
      <c r="E513" t="s">
        <v>9051</v>
      </c>
      <c r="F513" t="s">
        <v>9052</v>
      </c>
      <c r="G513">
        <v>209</v>
      </c>
      <c r="H513">
        <v>209</v>
      </c>
      <c r="I513">
        <v>209</v>
      </c>
      <c r="J513">
        <v>209</v>
      </c>
      <c r="K513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350</v>
      </c>
      <c r="S513" s="2">
        <v>0</v>
      </c>
      <c r="T513" s="2">
        <v>0</v>
      </c>
      <c r="U513" s="2">
        <v>350</v>
      </c>
      <c r="V513" t="s">
        <v>55</v>
      </c>
    </row>
    <row r="514" spans="1:22" ht="15.75" hidden="1" thickBot="1" x14ac:dyDescent="0.3">
      <c r="A514" t="s">
        <v>8325</v>
      </c>
      <c r="B514" t="s">
        <v>9528</v>
      </c>
      <c r="C514" t="s">
        <v>1</v>
      </c>
      <c r="D514" t="s">
        <v>9053</v>
      </c>
      <c r="E514" t="s">
        <v>9051</v>
      </c>
      <c r="F514" t="s">
        <v>9052</v>
      </c>
      <c r="G514">
        <v>208</v>
      </c>
      <c r="H514">
        <v>208</v>
      </c>
      <c r="I514">
        <v>208</v>
      </c>
      <c r="J514">
        <v>208</v>
      </c>
      <c r="K514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t="s">
        <v>55</v>
      </c>
    </row>
    <row r="515" spans="1:22" ht="15.75" hidden="1" thickBot="1" x14ac:dyDescent="0.3">
      <c r="A515" t="s">
        <v>8325</v>
      </c>
      <c r="B515" t="s">
        <v>9528</v>
      </c>
      <c r="C515" t="s">
        <v>1</v>
      </c>
      <c r="D515" t="s">
        <v>9053</v>
      </c>
      <c r="E515" t="s">
        <v>9051</v>
      </c>
      <c r="F515" t="s">
        <v>9052</v>
      </c>
      <c r="G515">
        <v>207</v>
      </c>
      <c r="H515">
        <v>207</v>
      </c>
      <c r="I515">
        <v>207</v>
      </c>
      <c r="J515">
        <v>207</v>
      </c>
      <c r="K515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t="s">
        <v>55</v>
      </c>
    </row>
    <row r="516" spans="1:22" ht="15.75" hidden="1" thickBot="1" x14ac:dyDescent="0.3">
      <c r="A516" t="s">
        <v>8325</v>
      </c>
      <c r="B516" t="s">
        <v>9528</v>
      </c>
      <c r="C516" t="s">
        <v>1</v>
      </c>
      <c r="D516" t="s">
        <v>9053</v>
      </c>
      <c r="E516" t="s">
        <v>9051</v>
      </c>
      <c r="F516" t="s">
        <v>9052</v>
      </c>
      <c r="G516">
        <v>206</v>
      </c>
      <c r="H516">
        <v>206</v>
      </c>
      <c r="I516">
        <v>206</v>
      </c>
      <c r="J516">
        <v>206</v>
      </c>
      <c r="K516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t="s">
        <v>55</v>
      </c>
    </row>
    <row r="517" spans="1:22" ht="15.75" hidden="1" thickBot="1" x14ac:dyDescent="0.3">
      <c r="A517" t="s">
        <v>8325</v>
      </c>
      <c r="B517" t="s">
        <v>9528</v>
      </c>
      <c r="C517" t="s">
        <v>1</v>
      </c>
      <c r="D517" t="s">
        <v>9053</v>
      </c>
      <c r="E517" t="s">
        <v>9051</v>
      </c>
      <c r="F517" t="s">
        <v>9052</v>
      </c>
      <c r="G517">
        <v>205</v>
      </c>
      <c r="H517">
        <v>205</v>
      </c>
      <c r="I517">
        <v>205</v>
      </c>
      <c r="J517">
        <v>205</v>
      </c>
      <c r="K517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700</v>
      </c>
      <c r="S517" s="2">
        <v>0</v>
      </c>
      <c r="T517" s="2">
        <v>0</v>
      </c>
      <c r="U517" s="2">
        <v>700</v>
      </c>
      <c r="V517" t="s">
        <v>55</v>
      </c>
    </row>
    <row r="518" spans="1:22" ht="15.75" hidden="1" thickBot="1" x14ac:dyDescent="0.3">
      <c r="A518" t="s">
        <v>8325</v>
      </c>
      <c r="B518" t="s">
        <v>9528</v>
      </c>
      <c r="C518" t="s">
        <v>1</v>
      </c>
      <c r="D518" t="s">
        <v>9053</v>
      </c>
      <c r="E518" t="s">
        <v>9051</v>
      </c>
      <c r="F518" t="s">
        <v>9052</v>
      </c>
      <c r="G518">
        <v>204</v>
      </c>
      <c r="H518">
        <v>204</v>
      </c>
      <c r="I518">
        <v>204</v>
      </c>
      <c r="J518">
        <v>204</v>
      </c>
      <c r="K518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472.5</v>
      </c>
      <c r="S518" s="2">
        <v>0</v>
      </c>
      <c r="T518" s="2">
        <v>0</v>
      </c>
      <c r="U518" s="2">
        <v>472.5</v>
      </c>
      <c r="V518" t="s">
        <v>55</v>
      </c>
    </row>
    <row r="519" spans="1:22" ht="15.75" hidden="1" thickBot="1" x14ac:dyDescent="0.3">
      <c r="A519" t="s">
        <v>8325</v>
      </c>
      <c r="B519" t="s">
        <v>9528</v>
      </c>
      <c r="C519" t="s">
        <v>1</v>
      </c>
      <c r="D519" t="s">
        <v>9053</v>
      </c>
      <c r="E519" t="s">
        <v>9051</v>
      </c>
      <c r="F519" t="s">
        <v>9052</v>
      </c>
      <c r="G519">
        <v>203</v>
      </c>
      <c r="H519">
        <v>203</v>
      </c>
      <c r="I519">
        <v>203</v>
      </c>
      <c r="J519">
        <v>203</v>
      </c>
      <c r="K519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90</v>
      </c>
      <c r="S519" s="2">
        <v>0</v>
      </c>
      <c r="T519" s="2">
        <v>0</v>
      </c>
      <c r="U519" s="2">
        <v>90</v>
      </c>
      <c r="V519" t="s">
        <v>55</v>
      </c>
    </row>
    <row r="520" spans="1:22" ht="15.75" hidden="1" thickBot="1" x14ac:dyDescent="0.3">
      <c r="A520" t="s">
        <v>8325</v>
      </c>
      <c r="B520" t="s">
        <v>9528</v>
      </c>
      <c r="C520" t="s">
        <v>1</v>
      </c>
      <c r="D520" t="s">
        <v>9053</v>
      </c>
      <c r="E520" t="s">
        <v>9051</v>
      </c>
      <c r="F520" t="s">
        <v>9052</v>
      </c>
      <c r="G520">
        <v>202</v>
      </c>
      <c r="H520">
        <v>202</v>
      </c>
      <c r="I520">
        <v>202</v>
      </c>
      <c r="J520">
        <v>202</v>
      </c>
      <c r="K520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150</v>
      </c>
      <c r="S520" s="2">
        <v>0</v>
      </c>
      <c r="T520" s="2">
        <v>0</v>
      </c>
      <c r="U520" s="2">
        <v>150</v>
      </c>
      <c r="V520" t="s">
        <v>55</v>
      </c>
    </row>
    <row r="521" spans="1:22" ht="15.75" hidden="1" thickBot="1" x14ac:dyDescent="0.3">
      <c r="A521" t="s">
        <v>8325</v>
      </c>
      <c r="B521" t="s">
        <v>9528</v>
      </c>
      <c r="C521" t="s">
        <v>1</v>
      </c>
      <c r="D521" t="s">
        <v>9053</v>
      </c>
      <c r="E521" t="s">
        <v>9051</v>
      </c>
      <c r="F521" t="s">
        <v>9052</v>
      </c>
      <c r="G521">
        <v>201</v>
      </c>
      <c r="H521">
        <v>201</v>
      </c>
      <c r="I521">
        <v>201</v>
      </c>
      <c r="J521">
        <v>201</v>
      </c>
      <c r="K521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90</v>
      </c>
      <c r="S521" s="2">
        <v>0</v>
      </c>
      <c r="T521" s="2">
        <v>0</v>
      </c>
      <c r="U521" s="2">
        <v>90</v>
      </c>
      <c r="V521" t="s">
        <v>55</v>
      </c>
    </row>
    <row r="522" spans="1:22" ht="15.75" hidden="1" thickBot="1" x14ac:dyDescent="0.3">
      <c r="A522" t="s">
        <v>8325</v>
      </c>
      <c r="B522" t="s">
        <v>9528</v>
      </c>
      <c r="C522" t="s">
        <v>1</v>
      </c>
      <c r="D522" t="s">
        <v>9053</v>
      </c>
      <c r="E522" t="s">
        <v>9051</v>
      </c>
      <c r="F522" t="s">
        <v>9052</v>
      </c>
      <c r="G522">
        <v>200</v>
      </c>
      <c r="H522">
        <v>200</v>
      </c>
      <c r="I522">
        <v>200</v>
      </c>
      <c r="J522">
        <v>200</v>
      </c>
      <c r="K52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367.5</v>
      </c>
      <c r="S522" s="2">
        <v>0</v>
      </c>
      <c r="T522" s="2">
        <v>0</v>
      </c>
      <c r="U522" s="2">
        <v>367.5</v>
      </c>
      <c r="V522" t="s">
        <v>55</v>
      </c>
    </row>
    <row r="523" spans="1:22" ht="15.75" hidden="1" thickBot="1" x14ac:dyDescent="0.3">
      <c r="A523" t="s">
        <v>8325</v>
      </c>
      <c r="B523" t="s">
        <v>9527</v>
      </c>
      <c r="C523" t="s">
        <v>1</v>
      </c>
      <c r="D523" t="s">
        <v>9053</v>
      </c>
      <c r="E523" t="s">
        <v>9051</v>
      </c>
      <c r="F523" t="s">
        <v>9052</v>
      </c>
      <c r="G523">
        <v>199</v>
      </c>
      <c r="H523">
        <v>199</v>
      </c>
      <c r="I523">
        <v>199</v>
      </c>
      <c r="J523">
        <v>199</v>
      </c>
      <c r="K523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250</v>
      </c>
      <c r="S523" s="2">
        <v>0</v>
      </c>
      <c r="T523" s="2">
        <v>0</v>
      </c>
      <c r="U523" s="2">
        <v>250</v>
      </c>
      <c r="V523" t="s">
        <v>55</v>
      </c>
    </row>
    <row r="524" spans="1:22" ht="15.75" hidden="1" thickBot="1" x14ac:dyDescent="0.3">
      <c r="A524" t="s">
        <v>8325</v>
      </c>
      <c r="B524" t="s">
        <v>9527</v>
      </c>
      <c r="C524" t="s">
        <v>1</v>
      </c>
      <c r="D524" t="s">
        <v>9053</v>
      </c>
      <c r="E524" t="s">
        <v>9051</v>
      </c>
      <c r="F524" t="s">
        <v>9052</v>
      </c>
      <c r="G524">
        <v>198</v>
      </c>
      <c r="H524">
        <v>198</v>
      </c>
      <c r="I524">
        <v>198</v>
      </c>
      <c r="J524">
        <v>198</v>
      </c>
      <c r="K524">
        <v>0</v>
      </c>
      <c r="L524" s="2">
        <v>0</v>
      </c>
      <c r="M524" s="2">
        <v>0</v>
      </c>
      <c r="N524" s="2">
        <v>0</v>
      </c>
      <c r="O524" s="2">
        <v>0</v>
      </c>
      <c r="P524" s="2">
        <v>0</v>
      </c>
      <c r="Q524" s="2">
        <v>0</v>
      </c>
      <c r="R524" s="2">
        <v>90</v>
      </c>
      <c r="S524" s="2">
        <v>0</v>
      </c>
      <c r="T524" s="2">
        <v>0</v>
      </c>
      <c r="U524" s="2">
        <v>90</v>
      </c>
      <c r="V524" t="s">
        <v>55</v>
      </c>
    </row>
    <row r="525" spans="1:22" ht="15.75" hidden="1" thickBot="1" x14ac:dyDescent="0.3">
      <c r="A525" t="s">
        <v>8325</v>
      </c>
      <c r="B525" t="s">
        <v>9527</v>
      </c>
      <c r="C525" t="s">
        <v>1</v>
      </c>
      <c r="D525" t="s">
        <v>9053</v>
      </c>
      <c r="E525" t="s">
        <v>9051</v>
      </c>
      <c r="F525" t="s">
        <v>9052</v>
      </c>
      <c r="G525">
        <v>197</v>
      </c>
      <c r="H525">
        <v>197</v>
      </c>
      <c r="I525">
        <v>197</v>
      </c>
      <c r="J525">
        <v>197</v>
      </c>
      <c r="K525">
        <v>0</v>
      </c>
      <c r="L525" s="2">
        <v>0</v>
      </c>
      <c r="M525" s="2">
        <v>0</v>
      </c>
      <c r="N525" s="2">
        <v>0</v>
      </c>
      <c r="O525" s="2">
        <v>0</v>
      </c>
      <c r="P525" s="2">
        <v>0</v>
      </c>
      <c r="Q525" s="2">
        <v>0</v>
      </c>
      <c r="R525" s="2">
        <v>715</v>
      </c>
      <c r="S525" s="2">
        <v>0</v>
      </c>
      <c r="T525" s="2">
        <v>0</v>
      </c>
      <c r="U525" s="2">
        <v>715</v>
      </c>
      <c r="V525" t="s">
        <v>55</v>
      </c>
    </row>
    <row r="526" spans="1:22" ht="15.75" hidden="1" thickBot="1" x14ac:dyDescent="0.3">
      <c r="A526" t="s">
        <v>8325</v>
      </c>
      <c r="B526" t="s">
        <v>9527</v>
      </c>
      <c r="C526" t="s">
        <v>1</v>
      </c>
      <c r="D526" t="s">
        <v>9053</v>
      </c>
      <c r="E526" t="s">
        <v>9051</v>
      </c>
      <c r="F526" t="s">
        <v>9052</v>
      </c>
      <c r="G526">
        <v>196</v>
      </c>
      <c r="H526">
        <v>196</v>
      </c>
      <c r="I526">
        <v>196</v>
      </c>
      <c r="J526">
        <v>196</v>
      </c>
      <c r="K526">
        <v>0</v>
      </c>
      <c r="L526" s="2">
        <v>0</v>
      </c>
      <c r="M526" s="2">
        <v>0</v>
      </c>
      <c r="N526" s="2">
        <v>0</v>
      </c>
      <c r="O526" s="2">
        <v>0</v>
      </c>
      <c r="P526" s="2">
        <v>0</v>
      </c>
      <c r="Q526" s="2">
        <v>0</v>
      </c>
      <c r="R526" s="2">
        <v>50</v>
      </c>
      <c r="S526" s="2">
        <v>0</v>
      </c>
      <c r="T526" s="2">
        <v>0</v>
      </c>
      <c r="U526" s="2">
        <v>50</v>
      </c>
      <c r="V526" t="s">
        <v>55</v>
      </c>
    </row>
    <row r="527" spans="1:22" ht="15.75" hidden="1" thickBot="1" x14ac:dyDescent="0.3">
      <c r="A527" t="s">
        <v>8325</v>
      </c>
      <c r="B527" t="s">
        <v>9527</v>
      </c>
      <c r="C527" t="s">
        <v>1</v>
      </c>
      <c r="D527" t="s">
        <v>9053</v>
      </c>
      <c r="E527" t="s">
        <v>9051</v>
      </c>
      <c r="F527" t="s">
        <v>9052</v>
      </c>
      <c r="G527">
        <v>195</v>
      </c>
      <c r="H527">
        <v>195</v>
      </c>
      <c r="I527">
        <v>195</v>
      </c>
      <c r="J527">
        <v>195</v>
      </c>
      <c r="K527">
        <v>0</v>
      </c>
      <c r="L527" s="2">
        <v>0</v>
      </c>
      <c r="M527" s="2">
        <v>0</v>
      </c>
      <c r="N527" s="2">
        <v>0</v>
      </c>
      <c r="O527" s="2">
        <v>0</v>
      </c>
      <c r="P527" s="2">
        <v>0</v>
      </c>
      <c r="Q527" s="2">
        <v>0</v>
      </c>
      <c r="R527" s="2">
        <v>90</v>
      </c>
      <c r="S527" s="2">
        <v>0</v>
      </c>
      <c r="T527" s="2">
        <v>0</v>
      </c>
      <c r="U527" s="2">
        <v>90</v>
      </c>
      <c r="V527" t="s">
        <v>55</v>
      </c>
    </row>
    <row r="528" spans="1:22" ht="15.75" hidden="1" thickBot="1" x14ac:dyDescent="0.3">
      <c r="A528" t="s">
        <v>8325</v>
      </c>
      <c r="B528" t="s">
        <v>9527</v>
      </c>
      <c r="C528" t="s">
        <v>1</v>
      </c>
      <c r="D528" t="s">
        <v>9053</v>
      </c>
      <c r="E528" t="s">
        <v>9051</v>
      </c>
      <c r="F528" t="s">
        <v>9052</v>
      </c>
      <c r="G528">
        <v>194</v>
      </c>
      <c r="H528">
        <v>194</v>
      </c>
      <c r="I528">
        <v>194</v>
      </c>
      <c r="J528">
        <v>194</v>
      </c>
      <c r="K528">
        <v>0</v>
      </c>
      <c r="L528" s="2">
        <v>0</v>
      </c>
      <c r="M528" s="2">
        <v>0</v>
      </c>
      <c r="N528" s="2">
        <v>0</v>
      </c>
      <c r="O528" s="2">
        <v>0</v>
      </c>
      <c r="P528" s="2">
        <v>0</v>
      </c>
      <c r="Q528" s="2">
        <v>0</v>
      </c>
      <c r="R528" s="2">
        <v>242.1</v>
      </c>
      <c r="S528" s="2">
        <v>0</v>
      </c>
      <c r="T528" s="2">
        <v>0</v>
      </c>
      <c r="U528" s="2">
        <v>242.1</v>
      </c>
      <c r="V528" t="s">
        <v>55</v>
      </c>
    </row>
    <row r="529" spans="1:22" ht="15.75" hidden="1" thickBot="1" x14ac:dyDescent="0.3">
      <c r="A529" t="s">
        <v>8325</v>
      </c>
      <c r="B529" t="s">
        <v>9527</v>
      </c>
      <c r="C529" t="s">
        <v>1</v>
      </c>
      <c r="D529" t="s">
        <v>9053</v>
      </c>
      <c r="E529" t="s">
        <v>9051</v>
      </c>
      <c r="F529" t="s">
        <v>9052</v>
      </c>
      <c r="G529">
        <v>193</v>
      </c>
      <c r="H529">
        <v>193</v>
      </c>
      <c r="I529">
        <v>193</v>
      </c>
      <c r="J529">
        <v>193</v>
      </c>
      <c r="K529">
        <v>0</v>
      </c>
      <c r="L529" s="2">
        <v>0</v>
      </c>
      <c r="M529" s="2">
        <v>0</v>
      </c>
      <c r="N529" s="2">
        <v>0</v>
      </c>
      <c r="O529" s="2">
        <v>0</v>
      </c>
      <c r="P529" s="2">
        <v>0</v>
      </c>
      <c r="Q529" s="2">
        <v>0</v>
      </c>
      <c r="R529" s="2">
        <v>50</v>
      </c>
      <c r="S529" s="2">
        <v>0</v>
      </c>
      <c r="T529" s="2">
        <v>0</v>
      </c>
      <c r="U529" s="2">
        <v>50</v>
      </c>
      <c r="V529" t="s">
        <v>55</v>
      </c>
    </row>
    <row r="530" spans="1:22" ht="15.75" hidden="1" thickBot="1" x14ac:dyDescent="0.3">
      <c r="A530" t="s">
        <v>8325</v>
      </c>
      <c r="B530" t="s">
        <v>9527</v>
      </c>
      <c r="C530" t="s">
        <v>1</v>
      </c>
      <c r="D530" t="s">
        <v>9053</v>
      </c>
      <c r="E530" t="s">
        <v>9051</v>
      </c>
      <c r="F530" t="s">
        <v>9052</v>
      </c>
      <c r="G530">
        <v>192</v>
      </c>
      <c r="H530">
        <v>192</v>
      </c>
      <c r="I530">
        <v>192</v>
      </c>
      <c r="J530">
        <v>192</v>
      </c>
      <c r="K530">
        <v>0</v>
      </c>
      <c r="L530" s="2">
        <v>0</v>
      </c>
      <c r="M530" s="2">
        <v>0</v>
      </c>
      <c r="N530" s="2">
        <v>0</v>
      </c>
      <c r="O530" s="2">
        <v>0</v>
      </c>
      <c r="P530" s="2">
        <v>0</v>
      </c>
      <c r="Q530" s="2">
        <v>0</v>
      </c>
      <c r="R530" s="2">
        <v>400</v>
      </c>
      <c r="S530" s="2">
        <v>0</v>
      </c>
      <c r="T530" s="2">
        <v>0</v>
      </c>
      <c r="U530" s="2">
        <v>400</v>
      </c>
      <c r="V530" t="s">
        <v>55</v>
      </c>
    </row>
    <row r="531" spans="1:22" ht="15.75" hidden="1" thickBot="1" x14ac:dyDescent="0.3">
      <c r="A531" t="s">
        <v>8325</v>
      </c>
      <c r="B531" t="s">
        <v>9527</v>
      </c>
      <c r="C531" t="s">
        <v>1</v>
      </c>
      <c r="D531" t="s">
        <v>9053</v>
      </c>
      <c r="E531" t="s">
        <v>9051</v>
      </c>
      <c r="F531" t="s">
        <v>9052</v>
      </c>
      <c r="G531">
        <v>191</v>
      </c>
      <c r="H531">
        <v>191</v>
      </c>
      <c r="I531">
        <v>191</v>
      </c>
      <c r="J531">
        <v>191</v>
      </c>
      <c r="K531">
        <v>0</v>
      </c>
      <c r="L531" s="2">
        <v>0</v>
      </c>
      <c r="M531" s="2">
        <v>0</v>
      </c>
      <c r="N531" s="2">
        <v>0</v>
      </c>
      <c r="O531" s="2">
        <v>0</v>
      </c>
      <c r="P531" s="2">
        <v>0</v>
      </c>
      <c r="Q531" s="2">
        <v>0</v>
      </c>
      <c r="R531" s="2">
        <v>682.5</v>
      </c>
      <c r="S531" s="2">
        <v>0</v>
      </c>
      <c r="T531" s="2">
        <v>0</v>
      </c>
      <c r="U531" s="2">
        <v>682.5</v>
      </c>
      <c r="V531" t="s">
        <v>55</v>
      </c>
    </row>
    <row r="532" spans="1:22" ht="15.75" hidden="1" thickBot="1" x14ac:dyDescent="0.3">
      <c r="A532" t="s">
        <v>8325</v>
      </c>
      <c r="B532" t="s">
        <v>9526</v>
      </c>
      <c r="C532" t="s">
        <v>1</v>
      </c>
      <c r="D532" t="s">
        <v>9053</v>
      </c>
      <c r="E532" t="s">
        <v>9051</v>
      </c>
      <c r="F532" t="s">
        <v>9052</v>
      </c>
      <c r="G532">
        <v>190</v>
      </c>
      <c r="H532">
        <v>190</v>
      </c>
      <c r="I532">
        <v>190</v>
      </c>
      <c r="J532">
        <v>190</v>
      </c>
      <c r="K532">
        <v>0</v>
      </c>
      <c r="L532" s="2">
        <v>0</v>
      </c>
      <c r="M532" s="2">
        <v>0</v>
      </c>
      <c r="N532" s="2">
        <v>0</v>
      </c>
      <c r="O532" s="2">
        <v>0</v>
      </c>
      <c r="P532" s="2">
        <v>0</v>
      </c>
      <c r="Q532" s="2">
        <v>0</v>
      </c>
      <c r="R532" s="2">
        <v>880</v>
      </c>
      <c r="S532" s="2">
        <v>0</v>
      </c>
      <c r="T532" s="2">
        <v>0</v>
      </c>
      <c r="U532" s="2">
        <v>880</v>
      </c>
      <c r="V532" t="s">
        <v>55</v>
      </c>
    </row>
    <row r="533" spans="1:22" ht="15.75" hidden="1" thickBot="1" x14ac:dyDescent="0.3">
      <c r="A533" t="s">
        <v>8325</v>
      </c>
      <c r="B533" t="s">
        <v>9526</v>
      </c>
      <c r="C533" t="s">
        <v>1</v>
      </c>
      <c r="D533" t="s">
        <v>9053</v>
      </c>
      <c r="E533" t="s">
        <v>9051</v>
      </c>
      <c r="F533" t="s">
        <v>9052</v>
      </c>
      <c r="G533">
        <v>189</v>
      </c>
      <c r="H533">
        <v>189</v>
      </c>
      <c r="I533">
        <v>189</v>
      </c>
      <c r="J533">
        <v>189</v>
      </c>
      <c r="K533">
        <v>0</v>
      </c>
      <c r="L533" s="2">
        <v>0</v>
      </c>
      <c r="M533" s="2">
        <v>0</v>
      </c>
      <c r="N533" s="2">
        <v>0</v>
      </c>
      <c r="O533" s="2">
        <v>0</v>
      </c>
      <c r="P533" s="2">
        <v>0</v>
      </c>
      <c r="Q533" s="2">
        <v>0</v>
      </c>
      <c r="R533" s="2">
        <v>750</v>
      </c>
      <c r="S533" s="2">
        <v>0</v>
      </c>
      <c r="T533" s="2">
        <v>0</v>
      </c>
      <c r="U533" s="2">
        <v>750</v>
      </c>
      <c r="V533" t="s">
        <v>55</v>
      </c>
    </row>
    <row r="534" spans="1:22" ht="15.75" hidden="1" thickBot="1" x14ac:dyDescent="0.3">
      <c r="A534" t="s">
        <v>8325</v>
      </c>
      <c r="B534" t="s">
        <v>9526</v>
      </c>
      <c r="C534" t="s">
        <v>1</v>
      </c>
      <c r="D534" t="s">
        <v>9053</v>
      </c>
      <c r="E534" t="s">
        <v>9051</v>
      </c>
      <c r="F534" t="s">
        <v>9052</v>
      </c>
      <c r="G534">
        <v>188</v>
      </c>
      <c r="H534">
        <v>188</v>
      </c>
      <c r="I534">
        <v>188</v>
      </c>
      <c r="J534">
        <v>188</v>
      </c>
      <c r="K534">
        <v>0</v>
      </c>
      <c r="L534" s="2">
        <v>0</v>
      </c>
      <c r="M534" s="2">
        <v>0</v>
      </c>
      <c r="N534" s="2">
        <v>0</v>
      </c>
      <c r="O534" s="2">
        <v>0</v>
      </c>
      <c r="P534" s="2">
        <v>0</v>
      </c>
      <c r="Q534" s="2">
        <v>0</v>
      </c>
      <c r="R534" s="2">
        <v>600</v>
      </c>
      <c r="S534" s="2">
        <v>0</v>
      </c>
      <c r="T534" s="2">
        <v>0</v>
      </c>
      <c r="U534" s="2">
        <v>600</v>
      </c>
      <c r="V534" t="s">
        <v>55</v>
      </c>
    </row>
    <row r="535" spans="1:22" ht="15.75" hidden="1" thickBot="1" x14ac:dyDescent="0.3">
      <c r="A535" t="s">
        <v>8325</v>
      </c>
      <c r="B535" t="s">
        <v>9526</v>
      </c>
      <c r="C535" t="s">
        <v>1</v>
      </c>
      <c r="D535" t="s">
        <v>9053</v>
      </c>
      <c r="E535" t="s">
        <v>9051</v>
      </c>
      <c r="F535" t="s">
        <v>9052</v>
      </c>
      <c r="G535">
        <v>187</v>
      </c>
      <c r="H535">
        <v>187</v>
      </c>
      <c r="I535">
        <v>187</v>
      </c>
      <c r="J535">
        <v>187</v>
      </c>
      <c r="K535">
        <v>0</v>
      </c>
      <c r="L535" s="2">
        <v>0</v>
      </c>
      <c r="M535" s="2">
        <v>0</v>
      </c>
      <c r="N535" s="2">
        <v>0</v>
      </c>
      <c r="O535" s="2">
        <v>0</v>
      </c>
      <c r="P535" s="2">
        <v>0</v>
      </c>
      <c r="Q535" s="2">
        <v>0</v>
      </c>
      <c r="R535" s="2">
        <v>1000</v>
      </c>
      <c r="S535" s="2">
        <v>0</v>
      </c>
      <c r="T535" s="2">
        <v>0</v>
      </c>
      <c r="U535" s="2">
        <v>1000</v>
      </c>
      <c r="V535" t="s">
        <v>55</v>
      </c>
    </row>
    <row r="536" spans="1:22" ht="15.75" hidden="1" thickBot="1" x14ac:dyDescent="0.3">
      <c r="A536" t="s">
        <v>8325</v>
      </c>
      <c r="B536" t="s">
        <v>9525</v>
      </c>
      <c r="C536" t="s">
        <v>1</v>
      </c>
      <c r="D536" t="s">
        <v>9053</v>
      </c>
      <c r="E536" t="s">
        <v>9051</v>
      </c>
      <c r="F536" t="s">
        <v>9052</v>
      </c>
      <c r="G536">
        <v>186</v>
      </c>
      <c r="H536">
        <v>186</v>
      </c>
      <c r="I536">
        <v>186</v>
      </c>
      <c r="J536">
        <v>186</v>
      </c>
      <c r="K536">
        <v>0</v>
      </c>
      <c r="L536" s="2">
        <v>0</v>
      </c>
      <c r="M536" s="2">
        <v>0</v>
      </c>
      <c r="N536" s="2">
        <v>0</v>
      </c>
      <c r="O536" s="2">
        <v>0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0</v>
      </c>
      <c r="V536" t="s">
        <v>55</v>
      </c>
    </row>
    <row r="537" spans="1:22" ht="15.75" hidden="1" thickBot="1" x14ac:dyDescent="0.3">
      <c r="A537" t="s">
        <v>8325</v>
      </c>
      <c r="B537" t="s">
        <v>9525</v>
      </c>
      <c r="C537" t="s">
        <v>1</v>
      </c>
      <c r="D537" t="s">
        <v>9053</v>
      </c>
      <c r="E537" t="s">
        <v>9051</v>
      </c>
      <c r="F537" t="s">
        <v>9052</v>
      </c>
      <c r="G537">
        <v>185</v>
      </c>
      <c r="H537">
        <v>185</v>
      </c>
      <c r="I537">
        <v>185</v>
      </c>
      <c r="J537">
        <v>185</v>
      </c>
      <c r="K537">
        <v>0</v>
      </c>
      <c r="L537" s="2">
        <v>0</v>
      </c>
      <c r="M537" s="2">
        <v>0</v>
      </c>
      <c r="N537" s="2">
        <v>0</v>
      </c>
      <c r="O537" s="2">
        <v>0</v>
      </c>
      <c r="P537" s="2">
        <v>0</v>
      </c>
      <c r="Q537" s="2">
        <v>0</v>
      </c>
      <c r="R537" s="2">
        <v>412.5</v>
      </c>
      <c r="S537" s="2">
        <v>0</v>
      </c>
      <c r="T537" s="2">
        <v>0</v>
      </c>
      <c r="U537" s="2">
        <v>412.5</v>
      </c>
      <c r="V537" t="s">
        <v>55</v>
      </c>
    </row>
    <row r="538" spans="1:22" ht="15.75" hidden="1" thickBot="1" x14ac:dyDescent="0.3">
      <c r="A538" t="s">
        <v>8325</v>
      </c>
      <c r="B538" t="s">
        <v>9523</v>
      </c>
      <c r="C538" t="s">
        <v>1</v>
      </c>
      <c r="D538" t="s">
        <v>9053</v>
      </c>
      <c r="E538" t="s">
        <v>9051</v>
      </c>
      <c r="F538" t="s">
        <v>9052</v>
      </c>
      <c r="G538">
        <v>184</v>
      </c>
      <c r="H538">
        <v>184</v>
      </c>
      <c r="I538">
        <v>184</v>
      </c>
      <c r="J538">
        <v>184</v>
      </c>
      <c r="K538">
        <v>0</v>
      </c>
      <c r="L538" s="2">
        <v>0</v>
      </c>
      <c r="M538" s="2">
        <v>0</v>
      </c>
      <c r="N538" s="2">
        <v>0</v>
      </c>
      <c r="O538" s="2">
        <v>0</v>
      </c>
      <c r="P538" s="2">
        <v>0</v>
      </c>
      <c r="Q538" s="2">
        <v>0</v>
      </c>
      <c r="R538" s="2">
        <v>739.8</v>
      </c>
      <c r="S538" s="2">
        <v>0</v>
      </c>
      <c r="T538" s="2">
        <v>0</v>
      </c>
      <c r="U538" s="2">
        <v>739.8</v>
      </c>
      <c r="V538" t="s">
        <v>55</v>
      </c>
    </row>
    <row r="539" spans="1:22" ht="15.75" hidden="1" thickBot="1" x14ac:dyDescent="0.3">
      <c r="A539" t="s">
        <v>8325</v>
      </c>
      <c r="B539" t="s">
        <v>9523</v>
      </c>
      <c r="C539" t="s">
        <v>1</v>
      </c>
      <c r="D539" t="s">
        <v>9053</v>
      </c>
      <c r="E539" t="s">
        <v>9051</v>
      </c>
      <c r="F539" t="s">
        <v>9052</v>
      </c>
      <c r="G539">
        <v>183</v>
      </c>
      <c r="H539">
        <v>183</v>
      </c>
      <c r="I539">
        <v>183</v>
      </c>
      <c r="J539">
        <v>183</v>
      </c>
      <c r="K539">
        <v>0</v>
      </c>
      <c r="L539" s="2">
        <v>0</v>
      </c>
      <c r="M539" s="2">
        <v>0</v>
      </c>
      <c r="N539" s="2">
        <v>0</v>
      </c>
      <c r="O539" s="2">
        <v>0</v>
      </c>
      <c r="P539" s="2">
        <v>0</v>
      </c>
      <c r="Q539" s="2">
        <v>0</v>
      </c>
      <c r="R539" s="2">
        <v>569.20000000000005</v>
      </c>
      <c r="S539" s="2">
        <v>0</v>
      </c>
      <c r="T539" s="2">
        <v>0</v>
      </c>
      <c r="U539" s="2">
        <v>569.20000000000005</v>
      </c>
      <c r="V539" t="s">
        <v>55</v>
      </c>
    </row>
    <row r="540" spans="1:22" ht="15.75" hidden="1" thickBot="1" x14ac:dyDescent="0.3">
      <c r="A540" t="s">
        <v>8325</v>
      </c>
      <c r="B540" t="s">
        <v>9523</v>
      </c>
      <c r="C540" t="s">
        <v>1</v>
      </c>
      <c r="D540" t="s">
        <v>9053</v>
      </c>
      <c r="E540" t="s">
        <v>9051</v>
      </c>
      <c r="F540" t="s">
        <v>9052</v>
      </c>
      <c r="G540">
        <v>182</v>
      </c>
      <c r="H540">
        <v>182</v>
      </c>
      <c r="I540">
        <v>182</v>
      </c>
      <c r="J540">
        <v>182</v>
      </c>
      <c r="K540">
        <v>0</v>
      </c>
      <c r="L540" s="2">
        <v>0</v>
      </c>
      <c r="M540" s="2">
        <v>0</v>
      </c>
      <c r="N540" s="2">
        <v>0</v>
      </c>
      <c r="O540" s="2">
        <v>0</v>
      </c>
      <c r="P540" s="2">
        <v>0</v>
      </c>
      <c r="Q540" s="2">
        <v>0</v>
      </c>
      <c r="R540" s="2">
        <v>605</v>
      </c>
      <c r="S540" s="2">
        <v>0</v>
      </c>
      <c r="T540" s="2">
        <v>0</v>
      </c>
      <c r="U540" s="2">
        <v>605</v>
      </c>
      <c r="V540" t="s">
        <v>55</v>
      </c>
    </row>
    <row r="541" spans="1:22" ht="15.75" hidden="1" thickBot="1" x14ac:dyDescent="0.3">
      <c r="A541" t="s">
        <v>8325</v>
      </c>
      <c r="B541" t="s">
        <v>9523</v>
      </c>
      <c r="C541" t="s">
        <v>1</v>
      </c>
      <c r="D541" t="s">
        <v>9053</v>
      </c>
      <c r="E541" t="s">
        <v>9051</v>
      </c>
      <c r="F541" t="s">
        <v>9052</v>
      </c>
      <c r="G541">
        <v>181</v>
      </c>
      <c r="H541">
        <v>181</v>
      </c>
      <c r="I541">
        <v>181</v>
      </c>
      <c r="J541">
        <v>181</v>
      </c>
      <c r="K541">
        <v>0</v>
      </c>
      <c r="L541" s="2">
        <v>0</v>
      </c>
      <c r="M541" s="2">
        <v>0</v>
      </c>
      <c r="N541" s="2">
        <v>0</v>
      </c>
      <c r="O541" s="2">
        <v>0</v>
      </c>
      <c r="P541" s="2">
        <v>0</v>
      </c>
      <c r="Q541" s="2">
        <v>0</v>
      </c>
      <c r="R541" s="2">
        <v>880</v>
      </c>
      <c r="S541" s="2">
        <v>0</v>
      </c>
      <c r="T541" s="2">
        <v>0</v>
      </c>
      <c r="U541" s="2">
        <v>880</v>
      </c>
      <c r="V541" t="s">
        <v>55</v>
      </c>
    </row>
    <row r="542" spans="1:22" ht="15.75" hidden="1" thickBot="1" x14ac:dyDescent="0.3">
      <c r="A542" t="s">
        <v>8325</v>
      </c>
      <c r="B542" t="s">
        <v>9524</v>
      </c>
      <c r="C542" t="s">
        <v>1</v>
      </c>
      <c r="D542" t="s">
        <v>9053</v>
      </c>
      <c r="E542" t="s">
        <v>9051</v>
      </c>
      <c r="F542" t="s">
        <v>9052</v>
      </c>
      <c r="G542">
        <v>180</v>
      </c>
      <c r="H542">
        <v>180</v>
      </c>
      <c r="I542">
        <v>180</v>
      </c>
      <c r="J542">
        <v>180</v>
      </c>
      <c r="K542">
        <v>0</v>
      </c>
      <c r="L542" s="2">
        <v>0</v>
      </c>
      <c r="M542" s="2">
        <v>0</v>
      </c>
      <c r="N542" s="2">
        <v>0</v>
      </c>
      <c r="O542" s="2">
        <v>0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0</v>
      </c>
      <c r="V542" t="s">
        <v>55</v>
      </c>
    </row>
    <row r="543" spans="1:22" ht="15.75" hidden="1" thickBot="1" x14ac:dyDescent="0.3">
      <c r="A543" t="s">
        <v>8325</v>
      </c>
      <c r="B543" t="s">
        <v>9524</v>
      </c>
      <c r="C543" t="s">
        <v>1</v>
      </c>
      <c r="D543" t="s">
        <v>9053</v>
      </c>
      <c r="E543" t="s">
        <v>9051</v>
      </c>
      <c r="F543" t="s">
        <v>9052</v>
      </c>
      <c r="G543">
        <v>179</v>
      </c>
      <c r="H543">
        <v>179</v>
      </c>
      <c r="I543">
        <v>179</v>
      </c>
      <c r="J543">
        <v>179</v>
      </c>
      <c r="K543">
        <v>0</v>
      </c>
      <c r="L543" s="2">
        <v>0</v>
      </c>
      <c r="M543" s="2">
        <v>0</v>
      </c>
      <c r="N543" s="2">
        <v>0</v>
      </c>
      <c r="O543" s="2">
        <v>0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0</v>
      </c>
      <c r="V543" t="s">
        <v>55</v>
      </c>
    </row>
    <row r="544" spans="1:22" ht="15.75" hidden="1" thickBot="1" x14ac:dyDescent="0.3">
      <c r="A544" t="s">
        <v>8325</v>
      </c>
      <c r="B544" t="s">
        <v>9524</v>
      </c>
      <c r="C544" t="s">
        <v>1</v>
      </c>
      <c r="D544" t="s">
        <v>9053</v>
      </c>
      <c r="E544" t="s">
        <v>9051</v>
      </c>
      <c r="F544" t="s">
        <v>9052</v>
      </c>
      <c r="G544">
        <v>178</v>
      </c>
      <c r="H544">
        <v>178</v>
      </c>
      <c r="I544">
        <v>178</v>
      </c>
      <c r="J544">
        <v>178</v>
      </c>
      <c r="K544">
        <v>0</v>
      </c>
      <c r="L544" s="2">
        <v>0</v>
      </c>
      <c r="M544" s="2">
        <v>0</v>
      </c>
      <c r="N544" s="2">
        <v>0</v>
      </c>
      <c r="O544" s="2">
        <v>0</v>
      </c>
      <c r="P544" s="2">
        <v>0</v>
      </c>
      <c r="Q544" s="2">
        <v>0</v>
      </c>
      <c r="R544" s="2">
        <v>2288.5700000000002</v>
      </c>
      <c r="S544" s="2">
        <v>0</v>
      </c>
      <c r="T544" s="2">
        <v>0</v>
      </c>
      <c r="U544" s="2">
        <v>2288.5700000000002</v>
      </c>
      <c r="V544" t="s">
        <v>55</v>
      </c>
    </row>
    <row r="545" spans="1:22" ht="15.75" hidden="1" thickBot="1" x14ac:dyDescent="0.3">
      <c r="A545" t="s">
        <v>8325</v>
      </c>
      <c r="B545" t="s">
        <v>9524</v>
      </c>
      <c r="C545" t="s">
        <v>1</v>
      </c>
      <c r="D545" t="s">
        <v>9053</v>
      </c>
      <c r="E545" t="s">
        <v>9051</v>
      </c>
      <c r="F545" t="s">
        <v>9052</v>
      </c>
      <c r="G545">
        <v>177</v>
      </c>
      <c r="H545">
        <v>177</v>
      </c>
      <c r="I545">
        <v>177</v>
      </c>
      <c r="J545">
        <v>177</v>
      </c>
      <c r="K545">
        <v>0</v>
      </c>
      <c r="L545" s="2">
        <v>0</v>
      </c>
      <c r="M545" s="2">
        <v>0</v>
      </c>
      <c r="N545" s="2">
        <v>0</v>
      </c>
      <c r="O545" s="2">
        <v>0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v>0</v>
      </c>
      <c r="V545" t="s">
        <v>55</v>
      </c>
    </row>
    <row r="546" spans="1:22" ht="15.75" hidden="1" thickBot="1" x14ac:dyDescent="0.3">
      <c r="A546" t="s">
        <v>8324</v>
      </c>
      <c r="B546" t="s">
        <v>9521</v>
      </c>
      <c r="C546" t="s">
        <v>1</v>
      </c>
      <c r="D546" t="s">
        <v>9053</v>
      </c>
      <c r="E546" t="s">
        <v>9051</v>
      </c>
      <c r="F546" t="s">
        <v>9052</v>
      </c>
      <c r="G546">
        <v>176</v>
      </c>
      <c r="H546">
        <v>176</v>
      </c>
      <c r="I546">
        <v>176</v>
      </c>
      <c r="J546">
        <v>176</v>
      </c>
      <c r="K546">
        <v>0</v>
      </c>
      <c r="L546" s="2">
        <v>0</v>
      </c>
      <c r="M546" s="2">
        <v>0</v>
      </c>
      <c r="N546" s="2">
        <v>0</v>
      </c>
      <c r="O546" s="2">
        <v>0</v>
      </c>
      <c r="P546" s="2">
        <v>0</v>
      </c>
      <c r="Q546" s="2">
        <v>0</v>
      </c>
      <c r="R546" s="2">
        <v>367.5</v>
      </c>
      <c r="S546" s="2">
        <v>0</v>
      </c>
      <c r="T546" s="2">
        <v>0</v>
      </c>
      <c r="U546" s="2">
        <v>367.5</v>
      </c>
      <c r="V546" t="s">
        <v>55</v>
      </c>
    </row>
    <row r="547" spans="1:22" ht="15.75" hidden="1" thickBot="1" x14ac:dyDescent="0.3">
      <c r="A547" t="s">
        <v>8324</v>
      </c>
      <c r="B547" t="s">
        <v>9521</v>
      </c>
      <c r="C547" t="s">
        <v>1</v>
      </c>
      <c r="D547" t="s">
        <v>9053</v>
      </c>
      <c r="E547" t="s">
        <v>9051</v>
      </c>
      <c r="F547" t="s">
        <v>9052</v>
      </c>
      <c r="G547">
        <v>175</v>
      </c>
      <c r="H547">
        <v>175</v>
      </c>
      <c r="I547">
        <v>175</v>
      </c>
      <c r="J547">
        <v>175</v>
      </c>
      <c r="K547">
        <v>0</v>
      </c>
      <c r="L547" s="2">
        <v>0</v>
      </c>
      <c r="M547" s="2">
        <v>0</v>
      </c>
      <c r="N547" s="2">
        <v>0</v>
      </c>
      <c r="O547" s="2">
        <v>0</v>
      </c>
      <c r="P547" s="2">
        <v>0</v>
      </c>
      <c r="Q547" s="2">
        <v>0</v>
      </c>
      <c r="R547" s="2">
        <v>450</v>
      </c>
      <c r="S547" s="2">
        <v>0</v>
      </c>
      <c r="T547" s="2">
        <v>0</v>
      </c>
      <c r="U547" s="2">
        <v>450</v>
      </c>
      <c r="V547" t="s">
        <v>55</v>
      </c>
    </row>
    <row r="548" spans="1:22" ht="15.75" hidden="1" thickBot="1" x14ac:dyDescent="0.3">
      <c r="A548" t="s">
        <v>8324</v>
      </c>
      <c r="B548" t="s">
        <v>9521</v>
      </c>
      <c r="C548" t="s">
        <v>1</v>
      </c>
      <c r="D548" t="s">
        <v>9053</v>
      </c>
      <c r="E548" t="s">
        <v>9051</v>
      </c>
      <c r="F548" t="s">
        <v>9052</v>
      </c>
      <c r="G548">
        <v>174</v>
      </c>
      <c r="H548">
        <v>174</v>
      </c>
      <c r="I548">
        <v>174</v>
      </c>
      <c r="J548">
        <v>174</v>
      </c>
      <c r="K548">
        <v>0</v>
      </c>
      <c r="L548" s="2">
        <v>0</v>
      </c>
      <c r="M548" s="2">
        <v>0</v>
      </c>
      <c r="N548" s="2">
        <v>0</v>
      </c>
      <c r="O548" s="2">
        <v>0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0</v>
      </c>
      <c r="V548" t="s">
        <v>55</v>
      </c>
    </row>
    <row r="549" spans="1:22" ht="15.75" hidden="1" thickBot="1" x14ac:dyDescent="0.3">
      <c r="A549" t="s">
        <v>8324</v>
      </c>
      <c r="B549" t="s">
        <v>9521</v>
      </c>
      <c r="C549" t="s">
        <v>1</v>
      </c>
      <c r="D549" t="s">
        <v>9053</v>
      </c>
      <c r="E549" t="s">
        <v>9051</v>
      </c>
      <c r="F549" t="s">
        <v>9052</v>
      </c>
      <c r="G549">
        <v>173</v>
      </c>
      <c r="H549">
        <v>173</v>
      </c>
      <c r="I549">
        <v>173</v>
      </c>
      <c r="J549">
        <v>173</v>
      </c>
      <c r="K549">
        <v>0</v>
      </c>
      <c r="L549" s="2">
        <v>0</v>
      </c>
      <c r="M549" s="2">
        <v>0</v>
      </c>
      <c r="N549" s="2">
        <v>0</v>
      </c>
      <c r="O549" s="2">
        <v>0</v>
      </c>
      <c r="P549" s="2">
        <v>0</v>
      </c>
      <c r="Q549" s="2">
        <v>0</v>
      </c>
      <c r="R549" s="2">
        <v>450</v>
      </c>
      <c r="S549" s="2">
        <v>0</v>
      </c>
      <c r="T549" s="2">
        <v>0</v>
      </c>
      <c r="U549" s="2">
        <v>450</v>
      </c>
      <c r="V549" t="s">
        <v>55</v>
      </c>
    </row>
    <row r="550" spans="1:22" ht="15.75" hidden="1" thickBot="1" x14ac:dyDescent="0.3">
      <c r="A550" t="s">
        <v>8324</v>
      </c>
      <c r="B550" t="s">
        <v>9521</v>
      </c>
      <c r="C550" t="s">
        <v>1</v>
      </c>
      <c r="D550" t="s">
        <v>9053</v>
      </c>
      <c r="E550" t="s">
        <v>9051</v>
      </c>
      <c r="F550" t="s">
        <v>9052</v>
      </c>
      <c r="G550">
        <v>172</v>
      </c>
      <c r="H550">
        <v>172</v>
      </c>
      <c r="I550">
        <v>172</v>
      </c>
      <c r="J550">
        <v>172</v>
      </c>
      <c r="K550">
        <v>0</v>
      </c>
      <c r="L550" s="2">
        <v>0</v>
      </c>
      <c r="M550" s="2">
        <v>0</v>
      </c>
      <c r="N550" s="2">
        <v>0</v>
      </c>
      <c r="O550" s="2">
        <v>0</v>
      </c>
      <c r="P550" s="2">
        <v>0</v>
      </c>
      <c r="Q550" s="2">
        <v>0</v>
      </c>
      <c r="R550" s="2">
        <v>825</v>
      </c>
      <c r="S550" s="2">
        <v>0</v>
      </c>
      <c r="T550" s="2">
        <v>0</v>
      </c>
      <c r="U550" s="2">
        <v>825</v>
      </c>
      <c r="V550" t="s">
        <v>55</v>
      </c>
    </row>
    <row r="551" spans="1:22" ht="15.75" hidden="1" thickBot="1" x14ac:dyDescent="0.3">
      <c r="A551" t="s">
        <v>8324</v>
      </c>
      <c r="B551" t="s">
        <v>9521</v>
      </c>
      <c r="C551" t="s">
        <v>1</v>
      </c>
      <c r="D551" t="s">
        <v>9053</v>
      </c>
      <c r="E551" t="s">
        <v>9051</v>
      </c>
      <c r="F551" t="s">
        <v>9052</v>
      </c>
      <c r="G551">
        <v>171</v>
      </c>
      <c r="H551">
        <v>171</v>
      </c>
      <c r="I551">
        <v>171</v>
      </c>
      <c r="J551">
        <v>171</v>
      </c>
      <c r="K551">
        <v>0</v>
      </c>
      <c r="L551" s="2">
        <v>0</v>
      </c>
      <c r="M551" s="2">
        <v>0</v>
      </c>
      <c r="N551" s="2">
        <v>0</v>
      </c>
      <c r="O551" s="2">
        <v>0</v>
      </c>
      <c r="P551" s="2">
        <v>0</v>
      </c>
      <c r="Q551" s="2">
        <v>0</v>
      </c>
      <c r="R551" s="2">
        <v>85</v>
      </c>
      <c r="S551" s="2">
        <v>0</v>
      </c>
      <c r="T551" s="2">
        <v>0</v>
      </c>
      <c r="U551" s="2">
        <v>85</v>
      </c>
      <c r="V551" t="s">
        <v>55</v>
      </c>
    </row>
    <row r="552" spans="1:22" ht="15.75" hidden="1" thickBot="1" x14ac:dyDescent="0.3">
      <c r="A552" t="s">
        <v>8324</v>
      </c>
      <c r="B552" t="s">
        <v>9521</v>
      </c>
      <c r="C552" t="s">
        <v>1</v>
      </c>
      <c r="D552" t="s">
        <v>9053</v>
      </c>
      <c r="E552" t="s">
        <v>9051</v>
      </c>
      <c r="F552" t="s">
        <v>9052</v>
      </c>
      <c r="G552">
        <v>170</v>
      </c>
      <c r="H552">
        <v>170</v>
      </c>
      <c r="I552">
        <v>170</v>
      </c>
      <c r="J552">
        <v>170</v>
      </c>
      <c r="K552">
        <v>0</v>
      </c>
      <c r="L552" s="2">
        <v>0</v>
      </c>
      <c r="M552" s="2">
        <v>0</v>
      </c>
      <c r="N552" s="2">
        <v>0</v>
      </c>
      <c r="O552" s="2">
        <v>0</v>
      </c>
      <c r="P552" s="2">
        <v>0</v>
      </c>
      <c r="Q552" s="2">
        <v>0</v>
      </c>
      <c r="R552" s="2">
        <v>250</v>
      </c>
      <c r="S552" s="2">
        <v>0</v>
      </c>
      <c r="T552" s="2">
        <v>0</v>
      </c>
      <c r="U552" s="2">
        <v>250</v>
      </c>
      <c r="V552" t="s">
        <v>55</v>
      </c>
    </row>
    <row r="553" spans="1:22" ht="15.75" hidden="1" thickBot="1" x14ac:dyDescent="0.3">
      <c r="A553" t="s">
        <v>8324</v>
      </c>
      <c r="B553" t="s">
        <v>9521</v>
      </c>
      <c r="C553" t="s">
        <v>1</v>
      </c>
      <c r="D553" t="s">
        <v>9053</v>
      </c>
      <c r="E553" t="s">
        <v>9051</v>
      </c>
      <c r="F553" t="s">
        <v>9052</v>
      </c>
      <c r="G553">
        <v>169</v>
      </c>
      <c r="H553">
        <v>169</v>
      </c>
      <c r="I553">
        <v>169</v>
      </c>
      <c r="J553">
        <v>169</v>
      </c>
      <c r="K553">
        <v>0</v>
      </c>
      <c r="L553" s="2">
        <v>0</v>
      </c>
      <c r="M553" s="2">
        <v>0</v>
      </c>
      <c r="N553" s="2">
        <v>0</v>
      </c>
      <c r="O553" s="2">
        <v>0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0</v>
      </c>
      <c r="V553" t="s">
        <v>55</v>
      </c>
    </row>
    <row r="554" spans="1:22" ht="15.75" hidden="1" thickBot="1" x14ac:dyDescent="0.3">
      <c r="A554" t="s">
        <v>8324</v>
      </c>
      <c r="B554" t="s">
        <v>9521</v>
      </c>
      <c r="C554" t="s">
        <v>1</v>
      </c>
      <c r="D554" t="s">
        <v>9053</v>
      </c>
      <c r="E554" t="s">
        <v>9051</v>
      </c>
      <c r="F554" t="s">
        <v>9052</v>
      </c>
      <c r="G554">
        <v>168</v>
      </c>
      <c r="H554">
        <v>168</v>
      </c>
      <c r="I554">
        <v>168</v>
      </c>
      <c r="J554">
        <v>168</v>
      </c>
      <c r="K554">
        <v>0</v>
      </c>
      <c r="L554" s="2">
        <v>0</v>
      </c>
      <c r="M554" s="2">
        <v>0</v>
      </c>
      <c r="N554" s="2">
        <v>0</v>
      </c>
      <c r="O554" s="2">
        <v>0</v>
      </c>
      <c r="P554" s="2">
        <v>0</v>
      </c>
      <c r="Q554" s="2">
        <v>0</v>
      </c>
      <c r="R554" s="2">
        <v>400</v>
      </c>
      <c r="S554" s="2">
        <v>0</v>
      </c>
      <c r="T554" s="2">
        <v>0</v>
      </c>
      <c r="U554" s="2">
        <v>400</v>
      </c>
      <c r="V554" t="s">
        <v>55</v>
      </c>
    </row>
    <row r="555" spans="1:22" ht="15.75" hidden="1" thickBot="1" x14ac:dyDescent="0.3">
      <c r="A555" t="s">
        <v>8324</v>
      </c>
      <c r="B555" t="s">
        <v>9521</v>
      </c>
      <c r="C555" t="s">
        <v>1</v>
      </c>
      <c r="D555" t="s">
        <v>9053</v>
      </c>
      <c r="E555" t="s">
        <v>9051</v>
      </c>
      <c r="F555" t="s">
        <v>9052</v>
      </c>
      <c r="G555">
        <v>167</v>
      </c>
      <c r="H555">
        <v>167</v>
      </c>
      <c r="I555">
        <v>167</v>
      </c>
      <c r="J555">
        <v>167</v>
      </c>
      <c r="K555">
        <v>0</v>
      </c>
      <c r="L555" s="2">
        <v>0</v>
      </c>
      <c r="M555" s="2">
        <v>0</v>
      </c>
      <c r="N555" s="2">
        <v>0</v>
      </c>
      <c r="O555" s="2">
        <v>0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0</v>
      </c>
      <c r="V555" t="s">
        <v>55</v>
      </c>
    </row>
    <row r="556" spans="1:22" ht="15.75" hidden="1" thickBot="1" x14ac:dyDescent="0.3">
      <c r="A556" t="s">
        <v>8324</v>
      </c>
      <c r="B556" t="s">
        <v>9521</v>
      </c>
      <c r="C556" t="s">
        <v>1</v>
      </c>
      <c r="D556" t="s">
        <v>9053</v>
      </c>
      <c r="E556" t="s">
        <v>9051</v>
      </c>
      <c r="F556" t="s">
        <v>9052</v>
      </c>
      <c r="G556">
        <v>166</v>
      </c>
      <c r="H556">
        <v>166</v>
      </c>
      <c r="I556">
        <v>166</v>
      </c>
      <c r="J556">
        <v>166</v>
      </c>
      <c r="K556">
        <v>0</v>
      </c>
      <c r="L556" s="2">
        <v>0</v>
      </c>
      <c r="M556" s="2">
        <v>0</v>
      </c>
      <c r="N556" s="2">
        <v>0</v>
      </c>
      <c r="O556" s="2">
        <v>0</v>
      </c>
      <c r="P556" s="2">
        <v>0</v>
      </c>
      <c r="Q556" s="2">
        <v>0</v>
      </c>
      <c r="R556" s="2">
        <v>400</v>
      </c>
      <c r="S556" s="2">
        <v>0</v>
      </c>
      <c r="T556" s="2">
        <v>0</v>
      </c>
      <c r="U556" s="2">
        <v>400</v>
      </c>
      <c r="V556" t="s">
        <v>55</v>
      </c>
    </row>
    <row r="557" spans="1:22" ht="15.75" hidden="1" thickBot="1" x14ac:dyDescent="0.3">
      <c r="A557" t="s">
        <v>8324</v>
      </c>
      <c r="B557" t="s">
        <v>9521</v>
      </c>
      <c r="C557" t="s">
        <v>1</v>
      </c>
      <c r="D557" t="s">
        <v>9053</v>
      </c>
      <c r="E557" t="s">
        <v>9051</v>
      </c>
      <c r="F557" t="s">
        <v>9052</v>
      </c>
      <c r="G557">
        <v>165</v>
      </c>
      <c r="H557">
        <v>165</v>
      </c>
      <c r="I557">
        <v>165</v>
      </c>
      <c r="J557">
        <v>165</v>
      </c>
      <c r="K557">
        <v>0</v>
      </c>
      <c r="L557" s="2">
        <v>0</v>
      </c>
      <c r="M557" s="2">
        <v>0</v>
      </c>
      <c r="N557" s="2">
        <v>0</v>
      </c>
      <c r="O557" s="2">
        <v>0</v>
      </c>
      <c r="P557" s="2">
        <v>0</v>
      </c>
      <c r="Q557" s="2">
        <v>0</v>
      </c>
      <c r="R557" s="2">
        <v>400</v>
      </c>
      <c r="S557" s="2">
        <v>0</v>
      </c>
      <c r="T557" s="2">
        <v>0</v>
      </c>
      <c r="U557" s="2">
        <v>400</v>
      </c>
      <c r="V557" t="s">
        <v>55</v>
      </c>
    </row>
    <row r="558" spans="1:22" ht="15.75" hidden="1" thickBot="1" x14ac:dyDescent="0.3">
      <c r="A558" t="s">
        <v>8324</v>
      </c>
      <c r="B558" t="s">
        <v>9520</v>
      </c>
      <c r="C558" t="s">
        <v>1</v>
      </c>
      <c r="D558" t="s">
        <v>9053</v>
      </c>
      <c r="E558" t="s">
        <v>9051</v>
      </c>
      <c r="F558" t="s">
        <v>9052</v>
      </c>
      <c r="G558">
        <v>164</v>
      </c>
      <c r="H558">
        <v>164</v>
      </c>
      <c r="I558">
        <v>164</v>
      </c>
      <c r="J558">
        <v>164</v>
      </c>
      <c r="K558">
        <v>0</v>
      </c>
      <c r="L558" s="2">
        <v>0</v>
      </c>
      <c r="M558" s="2">
        <v>0</v>
      </c>
      <c r="N558" s="2">
        <v>0</v>
      </c>
      <c r="O558" s="2">
        <v>0</v>
      </c>
      <c r="P558" s="2">
        <v>0</v>
      </c>
      <c r="Q558" s="2">
        <v>0</v>
      </c>
      <c r="R558" s="2">
        <v>450</v>
      </c>
      <c r="S558" s="2">
        <v>0</v>
      </c>
      <c r="T558" s="2">
        <v>0</v>
      </c>
      <c r="U558" s="2">
        <v>450</v>
      </c>
      <c r="V558" t="s">
        <v>55</v>
      </c>
    </row>
    <row r="559" spans="1:22" ht="15.75" hidden="1" thickBot="1" x14ac:dyDescent="0.3">
      <c r="A559" t="s">
        <v>8324</v>
      </c>
      <c r="B559" t="s">
        <v>9519</v>
      </c>
      <c r="C559" t="s">
        <v>1</v>
      </c>
      <c r="D559" t="s">
        <v>9053</v>
      </c>
      <c r="E559" t="s">
        <v>9051</v>
      </c>
      <c r="F559" t="s">
        <v>9052</v>
      </c>
      <c r="G559">
        <v>163</v>
      </c>
      <c r="H559">
        <v>163</v>
      </c>
      <c r="I559">
        <v>163</v>
      </c>
      <c r="J559">
        <v>163</v>
      </c>
      <c r="K559">
        <v>0</v>
      </c>
      <c r="L559" s="2">
        <v>0</v>
      </c>
      <c r="M559" s="2">
        <v>0</v>
      </c>
      <c r="N559" s="2">
        <v>0</v>
      </c>
      <c r="O559" s="2">
        <v>0</v>
      </c>
      <c r="P559" s="2">
        <v>0</v>
      </c>
      <c r="Q559" s="2">
        <v>0</v>
      </c>
      <c r="R559" s="2">
        <v>315</v>
      </c>
      <c r="S559" s="2">
        <v>0</v>
      </c>
      <c r="T559" s="2">
        <v>0</v>
      </c>
      <c r="U559" s="2">
        <v>315</v>
      </c>
      <c r="V559" t="s">
        <v>55</v>
      </c>
    </row>
    <row r="560" spans="1:22" ht="15.75" hidden="1" thickBot="1" x14ac:dyDescent="0.3">
      <c r="A560" t="s">
        <v>8324</v>
      </c>
      <c r="B560" t="s">
        <v>9519</v>
      </c>
      <c r="C560" t="s">
        <v>1</v>
      </c>
      <c r="D560" t="s">
        <v>9053</v>
      </c>
      <c r="E560" t="s">
        <v>9051</v>
      </c>
      <c r="F560" t="s">
        <v>9052</v>
      </c>
      <c r="G560">
        <v>162</v>
      </c>
      <c r="H560">
        <v>162</v>
      </c>
      <c r="I560">
        <v>162</v>
      </c>
      <c r="J560">
        <v>162</v>
      </c>
      <c r="K560">
        <v>0</v>
      </c>
      <c r="L560" s="2">
        <v>0</v>
      </c>
      <c r="M560" s="2">
        <v>0</v>
      </c>
      <c r="N560" s="2">
        <v>0</v>
      </c>
      <c r="O560" s="2">
        <v>0</v>
      </c>
      <c r="P560" s="2">
        <v>0</v>
      </c>
      <c r="Q560" s="2">
        <v>0</v>
      </c>
      <c r="R560" s="2">
        <v>262.5</v>
      </c>
      <c r="S560" s="2">
        <v>0</v>
      </c>
      <c r="T560" s="2">
        <v>0</v>
      </c>
      <c r="U560" s="2">
        <v>262.5</v>
      </c>
      <c r="V560" t="s">
        <v>55</v>
      </c>
    </row>
    <row r="561" spans="1:22" ht="15.75" hidden="1" thickBot="1" x14ac:dyDescent="0.3">
      <c r="A561" t="s">
        <v>8324</v>
      </c>
      <c r="B561" t="s">
        <v>9518</v>
      </c>
      <c r="C561" t="s">
        <v>1</v>
      </c>
      <c r="D561" t="s">
        <v>9053</v>
      </c>
      <c r="E561" t="s">
        <v>9051</v>
      </c>
      <c r="F561" t="s">
        <v>9052</v>
      </c>
      <c r="G561">
        <v>161</v>
      </c>
      <c r="H561">
        <v>161</v>
      </c>
      <c r="I561">
        <v>161</v>
      </c>
      <c r="J561">
        <v>161</v>
      </c>
      <c r="K561">
        <v>0</v>
      </c>
      <c r="L561" s="2">
        <v>0</v>
      </c>
      <c r="M561" s="2">
        <v>0</v>
      </c>
      <c r="N561" s="2">
        <v>0</v>
      </c>
      <c r="O561" s="2">
        <v>0</v>
      </c>
      <c r="P561" s="2">
        <v>0</v>
      </c>
      <c r="Q561" s="2">
        <v>0</v>
      </c>
      <c r="R561" s="2">
        <v>90</v>
      </c>
      <c r="S561" s="2">
        <v>0</v>
      </c>
      <c r="T561" s="2">
        <v>0</v>
      </c>
      <c r="U561" s="2">
        <v>90</v>
      </c>
      <c r="V561" t="s">
        <v>55</v>
      </c>
    </row>
    <row r="562" spans="1:22" ht="15.75" hidden="1" thickBot="1" x14ac:dyDescent="0.3">
      <c r="A562" t="s">
        <v>8324</v>
      </c>
      <c r="B562" t="s">
        <v>9518</v>
      </c>
      <c r="C562" t="s">
        <v>1</v>
      </c>
      <c r="D562" t="s">
        <v>9053</v>
      </c>
      <c r="E562" t="s">
        <v>9051</v>
      </c>
      <c r="F562" t="s">
        <v>9052</v>
      </c>
      <c r="G562">
        <v>160</v>
      </c>
      <c r="H562">
        <v>160</v>
      </c>
      <c r="I562">
        <v>160</v>
      </c>
      <c r="J562">
        <v>160</v>
      </c>
      <c r="K562">
        <v>0</v>
      </c>
      <c r="L562" s="2">
        <v>0</v>
      </c>
      <c r="M562" s="2">
        <v>0</v>
      </c>
      <c r="N562" s="2">
        <v>0</v>
      </c>
      <c r="O562" s="2">
        <v>0</v>
      </c>
      <c r="P562" s="2">
        <v>0</v>
      </c>
      <c r="Q562" s="2">
        <v>0</v>
      </c>
      <c r="R562" s="2">
        <v>50</v>
      </c>
      <c r="S562" s="2">
        <v>0</v>
      </c>
      <c r="T562" s="2">
        <v>0</v>
      </c>
      <c r="U562" s="2">
        <v>50</v>
      </c>
      <c r="V562" t="s">
        <v>55</v>
      </c>
    </row>
    <row r="563" spans="1:22" ht="15.75" hidden="1" thickBot="1" x14ac:dyDescent="0.3">
      <c r="A563" t="s">
        <v>8324</v>
      </c>
      <c r="B563" t="s">
        <v>9518</v>
      </c>
      <c r="C563" t="s">
        <v>1</v>
      </c>
      <c r="D563" t="s">
        <v>9053</v>
      </c>
      <c r="E563" t="s">
        <v>9051</v>
      </c>
      <c r="F563" t="s">
        <v>9052</v>
      </c>
      <c r="G563">
        <v>159</v>
      </c>
      <c r="H563">
        <v>159</v>
      </c>
      <c r="I563">
        <v>159</v>
      </c>
      <c r="J563">
        <v>159</v>
      </c>
      <c r="K563">
        <v>0</v>
      </c>
      <c r="L563" s="2">
        <v>0</v>
      </c>
      <c r="M563" s="2">
        <v>0</v>
      </c>
      <c r="N563" s="2">
        <v>0</v>
      </c>
      <c r="O563" s="2">
        <v>0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0</v>
      </c>
      <c r="V563" t="s">
        <v>55</v>
      </c>
    </row>
    <row r="564" spans="1:22" ht="15.75" hidden="1" thickBot="1" x14ac:dyDescent="0.3">
      <c r="A564" t="s">
        <v>8324</v>
      </c>
      <c r="B564" t="s">
        <v>9518</v>
      </c>
      <c r="C564" t="s">
        <v>1</v>
      </c>
      <c r="D564" t="s">
        <v>9053</v>
      </c>
      <c r="E564" t="s">
        <v>9051</v>
      </c>
      <c r="F564" t="s">
        <v>9052</v>
      </c>
      <c r="G564">
        <v>158</v>
      </c>
      <c r="H564">
        <v>158</v>
      </c>
      <c r="I564">
        <v>158</v>
      </c>
      <c r="J564">
        <v>158</v>
      </c>
      <c r="K564">
        <v>0</v>
      </c>
      <c r="L564" s="2">
        <v>0</v>
      </c>
      <c r="M564" s="2">
        <v>0</v>
      </c>
      <c r="N564" s="2">
        <v>0</v>
      </c>
      <c r="O564" s="2">
        <v>0</v>
      </c>
      <c r="P564" s="2">
        <v>0</v>
      </c>
      <c r="Q564" s="2">
        <v>0</v>
      </c>
      <c r="R564" s="2">
        <v>525</v>
      </c>
      <c r="S564" s="2">
        <v>0</v>
      </c>
      <c r="T564" s="2">
        <v>0</v>
      </c>
      <c r="U564" s="2">
        <v>525</v>
      </c>
      <c r="V564" t="s">
        <v>55</v>
      </c>
    </row>
    <row r="565" spans="1:22" ht="15.75" hidden="1" thickBot="1" x14ac:dyDescent="0.3">
      <c r="A565" t="s">
        <v>8324</v>
      </c>
      <c r="B565" t="s">
        <v>9518</v>
      </c>
      <c r="C565" t="s">
        <v>1</v>
      </c>
      <c r="D565" t="s">
        <v>9053</v>
      </c>
      <c r="E565" t="s">
        <v>9051</v>
      </c>
      <c r="F565" t="s">
        <v>9052</v>
      </c>
      <c r="G565">
        <v>157</v>
      </c>
      <c r="H565">
        <v>157</v>
      </c>
      <c r="I565">
        <v>157</v>
      </c>
      <c r="J565">
        <v>157</v>
      </c>
      <c r="K565">
        <v>0</v>
      </c>
      <c r="L565" s="2">
        <v>0</v>
      </c>
      <c r="M565" s="2">
        <v>0</v>
      </c>
      <c r="N565" s="2">
        <v>0</v>
      </c>
      <c r="O565" s="2">
        <v>0</v>
      </c>
      <c r="P565" s="2">
        <v>0</v>
      </c>
      <c r="Q565" s="2">
        <v>0</v>
      </c>
      <c r="R565" s="2">
        <v>700</v>
      </c>
      <c r="S565" s="2">
        <v>0</v>
      </c>
      <c r="T565" s="2">
        <v>0</v>
      </c>
      <c r="U565" s="2">
        <v>700</v>
      </c>
      <c r="V565" t="s">
        <v>55</v>
      </c>
    </row>
    <row r="566" spans="1:22" ht="15.75" hidden="1" thickBot="1" x14ac:dyDescent="0.3">
      <c r="A566" t="s">
        <v>8324</v>
      </c>
      <c r="B566" t="s">
        <v>9518</v>
      </c>
      <c r="C566" t="s">
        <v>1</v>
      </c>
      <c r="D566" t="s">
        <v>9053</v>
      </c>
      <c r="E566" t="s">
        <v>9051</v>
      </c>
      <c r="F566" t="s">
        <v>9052</v>
      </c>
      <c r="G566">
        <v>156</v>
      </c>
      <c r="H566">
        <v>156</v>
      </c>
      <c r="I566">
        <v>156</v>
      </c>
      <c r="J566">
        <v>156</v>
      </c>
      <c r="K566">
        <v>0</v>
      </c>
      <c r="L566" s="2">
        <v>0</v>
      </c>
      <c r="M566" s="2">
        <v>0</v>
      </c>
      <c r="N566" s="2">
        <v>0</v>
      </c>
      <c r="O566" s="2">
        <v>0</v>
      </c>
      <c r="P566" s="2">
        <v>0</v>
      </c>
      <c r="Q566" s="2">
        <v>0</v>
      </c>
      <c r="R566" s="2">
        <v>700</v>
      </c>
      <c r="S566" s="2">
        <v>0</v>
      </c>
      <c r="T566" s="2">
        <v>0</v>
      </c>
      <c r="U566" s="2">
        <v>700</v>
      </c>
      <c r="V566" t="s">
        <v>55</v>
      </c>
    </row>
    <row r="567" spans="1:22" ht="15.75" hidden="1" thickBot="1" x14ac:dyDescent="0.3">
      <c r="A567" t="s">
        <v>8324</v>
      </c>
      <c r="B567" t="s">
        <v>9518</v>
      </c>
      <c r="C567" t="s">
        <v>1</v>
      </c>
      <c r="D567" t="s">
        <v>9053</v>
      </c>
      <c r="E567" t="s">
        <v>9051</v>
      </c>
      <c r="F567" t="s">
        <v>9052</v>
      </c>
      <c r="G567">
        <v>155</v>
      </c>
      <c r="H567">
        <v>155</v>
      </c>
      <c r="I567">
        <v>155</v>
      </c>
      <c r="J567">
        <v>155</v>
      </c>
      <c r="K567">
        <v>0</v>
      </c>
      <c r="L567" s="2">
        <v>0</v>
      </c>
      <c r="M567" s="2">
        <v>0</v>
      </c>
      <c r="N567" s="2">
        <v>0</v>
      </c>
      <c r="O567" s="2">
        <v>0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t="s">
        <v>55</v>
      </c>
    </row>
    <row r="568" spans="1:22" ht="15.75" hidden="1" thickBot="1" x14ac:dyDescent="0.3">
      <c r="A568" t="s">
        <v>8324</v>
      </c>
      <c r="B568" t="s">
        <v>9518</v>
      </c>
      <c r="C568" t="s">
        <v>1</v>
      </c>
      <c r="D568" t="s">
        <v>9053</v>
      </c>
      <c r="E568" t="s">
        <v>9051</v>
      </c>
      <c r="F568" t="s">
        <v>9052</v>
      </c>
      <c r="G568">
        <v>154</v>
      </c>
      <c r="H568">
        <v>154</v>
      </c>
      <c r="I568">
        <v>154</v>
      </c>
      <c r="J568">
        <v>154</v>
      </c>
      <c r="K568">
        <v>0</v>
      </c>
      <c r="L568" s="2">
        <v>0</v>
      </c>
      <c r="M568" s="2">
        <v>0</v>
      </c>
      <c r="N568" s="2">
        <v>0</v>
      </c>
      <c r="O568" s="2">
        <v>0</v>
      </c>
      <c r="P568" s="2">
        <v>0</v>
      </c>
      <c r="Q568" s="2">
        <v>0</v>
      </c>
      <c r="R568" s="2">
        <v>250</v>
      </c>
      <c r="S568" s="2">
        <v>0</v>
      </c>
      <c r="T568" s="2">
        <v>0</v>
      </c>
      <c r="U568" s="2">
        <v>250</v>
      </c>
      <c r="V568" t="s">
        <v>55</v>
      </c>
    </row>
    <row r="569" spans="1:22" ht="15.75" hidden="1" thickBot="1" x14ac:dyDescent="0.3">
      <c r="A569" t="s">
        <v>8324</v>
      </c>
      <c r="B569" t="s">
        <v>9518</v>
      </c>
      <c r="C569" t="s">
        <v>1</v>
      </c>
      <c r="D569" t="s">
        <v>9053</v>
      </c>
      <c r="E569" t="s">
        <v>9051</v>
      </c>
      <c r="F569" t="s">
        <v>9052</v>
      </c>
      <c r="G569">
        <v>153</v>
      </c>
      <c r="H569">
        <v>153</v>
      </c>
      <c r="I569">
        <v>153</v>
      </c>
      <c r="J569">
        <v>153</v>
      </c>
      <c r="K569">
        <v>0</v>
      </c>
      <c r="L569" s="2">
        <v>0</v>
      </c>
      <c r="M569" s="2">
        <v>0</v>
      </c>
      <c r="N569" s="2">
        <v>0</v>
      </c>
      <c r="O569" s="2">
        <v>0</v>
      </c>
      <c r="P569" s="2">
        <v>0</v>
      </c>
      <c r="Q569" s="2">
        <v>0</v>
      </c>
      <c r="R569" s="2">
        <v>400</v>
      </c>
      <c r="S569" s="2">
        <v>0</v>
      </c>
      <c r="T569" s="2">
        <v>0</v>
      </c>
      <c r="U569" s="2">
        <v>400</v>
      </c>
      <c r="V569" t="s">
        <v>55</v>
      </c>
    </row>
    <row r="570" spans="1:22" ht="15.75" hidden="1" thickBot="1" x14ac:dyDescent="0.3">
      <c r="A570" t="s">
        <v>8324</v>
      </c>
      <c r="B570" t="s">
        <v>9518</v>
      </c>
      <c r="C570" t="s">
        <v>1</v>
      </c>
      <c r="D570" t="s">
        <v>9053</v>
      </c>
      <c r="E570" t="s">
        <v>9051</v>
      </c>
      <c r="F570" t="s">
        <v>9052</v>
      </c>
      <c r="G570">
        <v>152</v>
      </c>
      <c r="H570">
        <v>152</v>
      </c>
      <c r="I570">
        <v>152</v>
      </c>
      <c r="J570">
        <v>152</v>
      </c>
      <c r="K570">
        <v>0</v>
      </c>
      <c r="L570" s="2">
        <v>0</v>
      </c>
      <c r="M570" s="2">
        <v>0</v>
      </c>
      <c r="N570" s="2">
        <v>0</v>
      </c>
      <c r="O570" s="2">
        <v>0</v>
      </c>
      <c r="P570" s="2">
        <v>0</v>
      </c>
      <c r="Q570" s="2">
        <v>0</v>
      </c>
      <c r="R570" s="2">
        <v>90</v>
      </c>
      <c r="S570" s="2">
        <v>0</v>
      </c>
      <c r="T570" s="2">
        <v>0</v>
      </c>
      <c r="U570" s="2">
        <v>90</v>
      </c>
      <c r="V570" t="s">
        <v>55</v>
      </c>
    </row>
    <row r="571" spans="1:22" ht="15.75" hidden="1" thickBot="1" x14ac:dyDescent="0.3">
      <c r="A571" t="s">
        <v>8324</v>
      </c>
      <c r="B571" t="s">
        <v>9517</v>
      </c>
      <c r="C571" t="s">
        <v>1</v>
      </c>
      <c r="D571" t="s">
        <v>9053</v>
      </c>
      <c r="E571" t="s">
        <v>9051</v>
      </c>
      <c r="F571" t="s">
        <v>9052</v>
      </c>
      <c r="G571">
        <v>151</v>
      </c>
      <c r="H571">
        <v>151</v>
      </c>
      <c r="I571">
        <v>151</v>
      </c>
      <c r="J571">
        <v>151</v>
      </c>
      <c r="K571">
        <v>0</v>
      </c>
      <c r="L571" s="2">
        <v>0</v>
      </c>
      <c r="M571" s="2">
        <v>0</v>
      </c>
      <c r="N571" s="2">
        <v>0</v>
      </c>
      <c r="O571" s="2">
        <v>0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0</v>
      </c>
      <c r="V571" t="s">
        <v>55</v>
      </c>
    </row>
    <row r="572" spans="1:22" ht="15.75" hidden="1" thickBot="1" x14ac:dyDescent="0.3">
      <c r="A572" t="s">
        <v>8324</v>
      </c>
      <c r="B572" t="s">
        <v>9517</v>
      </c>
      <c r="C572" t="s">
        <v>1</v>
      </c>
      <c r="D572" t="s">
        <v>9053</v>
      </c>
      <c r="E572" t="s">
        <v>9051</v>
      </c>
      <c r="F572" t="s">
        <v>9052</v>
      </c>
      <c r="G572">
        <v>150</v>
      </c>
      <c r="H572">
        <v>150</v>
      </c>
      <c r="I572">
        <v>150</v>
      </c>
      <c r="J572">
        <v>150</v>
      </c>
      <c r="K572">
        <v>0</v>
      </c>
      <c r="L572" s="2">
        <v>0</v>
      </c>
      <c r="M572" s="2">
        <v>0</v>
      </c>
      <c r="N572" s="2">
        <v>0</v>
      </c>
      <c r="O572" s="2">
        <v>0</v>
      </c>
      <c r="P572" s="2">
        <v>0</v>
      </c>
      <c r="Q572" s="2">
        <v>0</v>
      </c>
      <c r="R572" s="2">
        <v>1304.57</v>
      </c>
      <c r="S572" s="2">
        <v>0</v>
      </c>
      <c r="T572" s="2">
        <v>0</v>
      </c>
      <c r="U572" s="2">
        <v>1304.57</v>
      </c>
      <c r="V572" t="s">
        <v>55</v>
      </c>
    </row>
    <row r="573" spans="1:22" ht="15.75" hidden="1" thickBot="1" x14ac:dyDescent="0.3">
      <c r="A573" t="s">
        <v>8324</v>
      </c>
      <c r="B573" t="s">
        <v>9517</v>
      </c>
      <c r="C573" t="s">
        <v>1</v>
      </c>
      <c r="D573" t="s">
        <v>9053</v>
      </c>
      <c r="E573" t="s">
        <v>9051</v>
      </c>
      <c r="F573" t="s">
        <v>9052</v>
      </c>
      <c r="G573">
        <v>149</v>
      </c>
      <c r="H573">
        <v>149</v>
      </c>
      <c r="I573">
        <v>149</v>
      </c>
      <c r="J573">
        <v>149</v>
      </c>
      <c r="K573">
        <v>0</v>
      </c>
      <c r="L573" s="2">
        <v>0</v>
      </c>
      <c r="M573" s="2">
        <v>0</v>
      </c>
      <c r="N573" s="2">
        <v>0</v>
      </c>
      <c r="O573" s="2">
        <v>0</v>
      </c>
      <c r="P573" s="2">
        <v>0</v>
      </c>
      <c r="Q573" s="2">
        <v>0</v>
      </c>
      <c r="R573" s="2">
        <v>523.29999999999995</v>
      </c>
      <c r="S573" s="2">
        <v>0</v>
      </c>
      <c r="T573" s="2">
        <v>0</v>
      </c>
      <c r="U573" s="2">
        <v>523.29999999999995</v>
      </c>
      <c r="V573" t="s">
        <v>55</v>
      </c>
    </row>
    <row r="574" spans="1:22" ht="15.75" hidden="1" thickBot="1" x14ac:dyDescent="0.3">
      <c r="A574" t="s">
        <v>8324</v>
      </c>
      <c r="B574" t="s">
        <v>9517</v>
      </c>
      <c r="C574" t="s">
        <v>1</v>
      </c>
      <c r="D574" t="s">
        <v>9053</v>
      </c>
      <c r="E574" t="s">
        <v>9051</v>
      </c>
      <c r="F574" t="s">
        <v>9052</v>
      </c>
      <c r="G574">
        <v>148</v>
      </c>
      <c r="H574">
        <v>148</v>
      </c>
      <c r="I574">
        <v>148</v>
      </c>
      <c r="J574">
        <v>148</v>
      </c>
      <c r="K574">
        <v>0</v>
      </c>
      <c r="L574" s="2">
        <v>0</v>
      </c>
      <c r="M574" s="2">
        <v>0</v>
      </c>
      <c r="N574" s="2">
        <v>0</v>
      </c>
      <c r="O574" s="2">
        <v>0</v>
      </c>
      <c r="P574" s="2">
        <v>0</v>
      </c>
      <c r="Q574" s="2">
        <v>0</v>
      </c>
      <c r="R574" s="2">
        <v>50</v>
      </c>
      <c r="S574" s="2">
        <v>0</v>
      </c>
      <c r="T574" s="2">
        <v>0</v>
      </c>
      <c r="U574" s="2">
        <v>50</v>
      </c>
      <c r="V574" t="s">
        <v>55</v>
      </c>
    </row>
    <row r="575" spans="1:22" ht="15.75" hidden="1" thickBot="1" x14ac:dyDescent="0.3">
      <c r="A575" t="s">
        <v>8324</v>
      </c>
      <c r="B575" t="s">
        <v>9516</v>
      </c>
      <c r="C575" t="s">
        <v>1</v>
      </c>
      <c r="D575" t="s">
        <v>9053</v>
      </c>
      <c r="E575" t="s">
        <v>9051</v>
      </c>
      <c r="F575" t="s">
        <v>9052</v>
      </c>
      <c r="G575">
        <v>147</v>
      </c>
      <c r="H575">
        <v>147</v>
      </c>
      <c r="I575">
        <v>147</v>
      </c>
      <c r="J575">
        <v>147</v>
      </c>
      <c r="K575">
        <v>0</v>
      </c>
      <c r="L575" s="2">
        <v>0</v>
      </c>
      <c r="M575" s="2">
        <v>0</v>
      </c>
      <c r="N575" s="2">
        <v>0</v>
      </c>
      <c r="O575" s="2">
        <v>0</v>
      </c>
      <c r="P575" s="2">
        <v>0</v>
      </c>
      <c r="Q575" s="2">
        <v>0</v>
      </c>
      <c r="R575" s="2">
        <v>50</v>
      </c>
      <c r="S575" s="2">
        <v>0</v>
      </c>
      <c r="T575" s="2">
        <v>0</v>
      </c>
      <c r="U575" s="2">
        <v>50</v>
      </c>
      <c r="V575" t="s">
        <v>55</v>
      </c>
    </row>
    <row r="576" spans="1:22" ht="15.75" hidden="1" thickBot="1" x14ac:dyDescent="0.3">
      <c r="A576" t="s">
        <v>8324</v>
      </c>
      <c r="B576" t="s">
        <v>9516</v>
      </c>
      <c r="C576" t="s">
        <v>1</v>
      </c>
      <c r="D576" t="s">
        <v>9053</v>
      </c>
      <c r="E576" t="s">
        <v>9051</v>
      </c>
      <c r="F576" t="s">
        <v>9052</v>
      </c>
      <c r="G576">
        <v>146</v>
      </c>
      <c r="H576">
        <v>146</v>
      </c>
      <c r="I576">
        <v>146</v>
      </c>
      <c r="J576">
        <v>146</v>
      </c>
      <c r="K576">
        <v>0</v>
      </c>
      <c r="L576" s="2">
        <v>0</v>
      </c>
      <c r="M576" s="2">
        <v>0</v>
      </c>
      <c r="N576" s="2">
        <v>0</v>
      </c>
      <c r="O576" s="2">
        <v>0</v>
      </c>
      <c r="P576" s="2">
        <v>0</v>
      </c>
      <c r="Q576" s="2">
        <v>0</v>
      </c>
      <c r="R576" s="2">
        <v>880</v>
      </c>
      <c r="S576" s="2">
        <v>0</v>
      </c>
      <c r="T576" s="2">
        <v>0</v>
      </c>
      <c r="U576" s="2">
        <v>880</v>
      </c>
      <c r="V576" t="s">
        <v>55</v>
      </c>
    </row>
    <row r="577" spans="1:22" ht="15.75" hidden="1" thickBot="1" x14ac:dyDescent="0.3">
      <c r="A577" t="s">
        <v>8324</v>
      </c>
      <c r="B577" t="s">
        <v>9516</v>
      </c>
      <c r="C577" t="s">
        <v>1</v>
      </c>
      <c r="D577" t="s">
        <v>9053</v>
      </c>
      <c r="E577" t="s">
        <v>9051</v>
      </c>
      <c r="F577" t="s">
        <v>9052</v>
      </c>
      <c r="G577">
        <v>145</v>
      </c>
      <c r="H577">
        <v>145</v>
      </c>
      <c r="I577">
        <v>145</v>
      </c>
      <c r="J577">
        <v>145</v>
      </c>
      <c r="K577">
        <v>0</v>
      </c>
      <c r="L577" s="2">
        <v>0</v>
      </c>
      <c r="M577" s="2">
        <v>0</v>
      </c>
      <c r="N577" s="2">
        <v>0</v>
      </c>
      <c r="O577" s="2">
        <v>0</v>
      </c>
      <c r="P577" s="2">
        <v>0</v>
      </c>
      <c r="Q577" s="2">
        <v>0</v>
      </c>
      <c r="R577" s="2">
        <v>365</v>
      </c>
      <c r="S577" s="2">
        <v>0</v>
      </c>
      <c r="T577" s="2">
        <v>0</v>
      </c>
      <c r="U577" s="2">
        <v>365</v>
      </c>
      <c r="V577" t="s">
        <v>55</v>
      </c>
    </row>
    <row r="578" spans="1:22" ht="15.75" hidden="1" thickBot="1" x14ac:dyDescent="0.3">
      <c r="A578" t="s">
        <v>8324</v>
      </c>
      <c r="B578" t="s">
        <v>9516</v>
      </c>
      <c r="C578" t="s">
        <v>1</v>
      </c>
      <c r="D578" t="s">
        <v>9053</v>
      </c>
      <c r="E578" t="s">
        <v>9051</v>
      </c>
      <c r="F578" t="s">
        <v>9052</v>
      </c>
      <c r="G578">
        <v>144</v>
      </c>
      <c r="H578">
        <v>144</v>
      </c>
      <c r="I578">
        <v>144</v>
      </c>
      <c r="J578">
        <v>144</v>
      </c>
      <c r="K578">
        <v>0</v>
      </c>
      <c r="L578" s="2">
        <v>0</v>
      </c>
      <c r="M578" s="2">
        <v>0</v>
      </c>
      <c r="N578" s="2">
        <v>0</v>
      </c>
      <c r="O578" s="2">
        <v>0</v>
      </c>
      <c r="P578" s="2">
        <v>0</v>
      </c>
      <c r="Q578" s="2">
        <v>0</v>
      </c>
      <c r="R578" s="2">
        <v>1050</v>
      </c>
      <c r="S578" s="2">
        <v>0</v>
      </c>
      <c r="T578" s="2">
        <v>0</v>
      </c>
      <c r="U578" s="2">
        <v>1050</v>
      </c>
      <c r="V578" t="s">
        <v>55</v>
      </c>
    </row>
    <row r="579" spans="1:22" ht="15.75" hidden="1" thickBot="1" x14ac:dyDescent="0.3">
      <c r="A579" t="s">
        <v>8324</v>
      </c>
      <c r="B579" t="s">
        <v>9516</v>
      </c>
      <c r="C579" t="s">
        <v>1</v>
      </c>
      <c r="D579" t="s">
        <v>9053</v>
      </c>
      <c r="E579" t="s">
        <v>9051</v>
      </c>
      <c r="F579" t="s">
        <v>9052</v>
      </c>
      <c r="G579">
        <v>143</v>
      </c>
      <c r="H579">
        <v>143</v>
      </c>
      <c r="I579">
        <v>143</v>
      </c>
      <c r="J579">
        <v>143</v>
      </c>
      <c r="K579">
        <v>0</v>
      </c>
      <c r="L579" s="2">
        <v>0</v>
      </c>
      <c r="M579" s="2">
        <v>0</v>
      </c>
      <c r="N579" s="2">
        <v>0</v>
      </c>
      <c r="O579" s="2">
        <v>0</v>
      </c>
      <c r="P579" s="2">
        <v>0</v>
      </c>
      <c r="Q579" s="2">
        <v>0</v>
      </c>
      <c r="R579" s="2">
        <v>700</v>
      </c>
      <c r="S579" s="2">
        <v>0</v>
      </c>
      <c r="T579" s="2">
        <v>0</v>
      </c>
      <c r="U579" s="2">
        <v>700</v>
      </c>
      <c r="V579" t="s">
        <v>55</v>
      </c>
    </row>
    <row r="580" spans="1:22" ht="15.75" hidden="1" thickBot="1" x14ac:dyDescent="0.3">
      <c r="A580" t="s">
        <v>8324</v>
      </c>
      <c r="B580" t="s">
        <v>9516</v>
      </c>
      <c r="C580" t="s">
        <v>1</v>
      </c>
      <c r="D580" t="s">
        <v>9053</v>
      </c>
      <c r="E580" t="s">
        <v>9051</v>
      </c>
      <c r="F580" t="s">
        <v>9052</v>
      </c>
      <c r="G580">
        <v>142</v>
      </c>
      <c r="H580">
        <v>142</v>
      </c>
      <c r="I580">
        <v>142</v>
      </c>
      <c r="J580">
        <v>142</v>
      </c>
      <c r="K580">
        <v>0</v>
      </c>
      <c r="L580" s="2">
        <v>0</v>
      </c>
      <c r="M580" s="2">
        <v>0</v>
      </c>
      <c r="N580" s="2">
        <v>0</v>
      </c>
      <c r="O580" s="2">
        <v>0</v>
      </c>
      <c r="P580" s="2">
        <v>0</v>
      </c>
      <c r="Q580" s="2">
        <v>0</v>
      </c>
      <c r="R580" s="2">
        <v>938.85</v>
      </c>
      <c r="S580" s="2">
        <v>0</v>
      </c>
      <c r="T580" s="2">
        <v>0</v>
      </c>
      <c r="U580" s="2">
        <v>938.85</v>
      </c>
      <c r="V580" t="s">
        <v>55</v>
      </c>
    </row>
    <row r="581" spans="1:22" ht="15.75" hidden="1" thickBot="1" x14ac:dyDescent="0.3">
      <c r="A581" t="s">
        <v>8324</v>
      </c>
      <c r="B581" t="s">
        <v>9516</v>
      </c>
      <c r="C581" t="s">
        <v>1</v>
      </c>
      <c r="D581" t="s">
        <v>9053</v>
      </c>
      <c r="E581" t="s">
        <v>9051</v>
      </c>
      <c r="F581" t="s">
        <v>9052</v>
      </c>
      <c r="G581">
        <v>141</v>
      </c>
      <c r="H581">
        <v>141</v>
      </c>
      <c r="I581">
        <v>141</v>
      </c>
      <c r="J581">
        <v>141</v>
      </c>
      <c r="K581">
        <v>0</v>
      </c>
      <c r="L581" s="2">
        <v>0</v>
      </c>
      <c r="M581" s="2">
        <v>0</v>
      </c>
      <c r="N581" s="2">
        <v>0</v>
      </c>
      <c r="O581" s="2">
        <v>0</v>
      </c>
      <c r="P581" s="2">
        <v>0</v>
      </c>
      <c r="Q581" s="2">
        <v>0</v>
      </c>
      <c r="R581" s="2">
        <v>272.57</v>
      </c>
      <c r="S581" s="2">
        <v>0</v>
      </c>
      <c r="T581" s="2">
        <v>0</v>
      </c>
      <c r="U581" s="2">
        <v>272.57</v>
      </c>
      <c r="V581" t="s">
        <v>55</v>
      </c>
    </row>
    <row r="582" spans="1:22" ht="15.75" hidden="1" thickBot="1" x14ac:dyDescent="0.3">
      <c r="A582" t="s">
        <v>8324</v>
      </c>
      <c r="B582" t="s">
        <v>9516</v>
      </c>
      <c r="C582" t="s">
        <v>1</v>
      </c>
      <c r="D582" t="s">
        <v>9053</v>
      </c>
      <c r="E582" t="s">
        <v>9051</v>
      </c>
      <c r="F582" t="s">
        <v>9052</v>
      </c>
      <c r="G582">
        <v>140</v>
      </c>
      <c r="H582">
        <v>140</v>
      </c>
      <c r="I582">
        <v>140</v>
      </c>
      <c r="J582">
        <v>140</v>
      </c>
      <c r="K582">
        <v>0</v>
      </c>
      <c r="L582" s="2">
        <v>0</v>
      </c>
      <c r="M582" s="2">
        <v>0</v>
      </c>
      <c r="N582" s="2">
        <v>0</v>
      </c>
      <c r="O582" s="2">
        <v>0</v>
      </c>
      <c r="P582" s="2">
        <v>0</v>
      </c>
      <c r="Q582" s="2">
        <v>0</v>
      </c>
      <c r="R582" s="2">
        <v>254.57</v>
      </c>
      <c r="S582" s="2">
        <v>0</v>
      </c>
      <c r="T582" s="2">
        <v>0</v>
      </c>
      <c r="U582" s="2">
        <v>254.57</v>
      </c>
      <c r="V582" t="s">
        <v>55</v>
      </c>
    </row>
    <row r="583" spans="1:22" ht="15.75" hidden="1" thickBot="1" x14ac:dyDescent="0.3">
      <c r="A583" t="s">
        <v>8324</v>
      </c>
      <c r="B583" t="s">
        <v>9515</v>
      </c>
      <c r="C583" t="s">
        <v>1</v>
      </c>
      <c r="D583" t="s">
        <v>9053</v>
      </c>
      <c r="E583" t="s">
        <v>9051</v>
      </c>
      <c r="F583" t="s">
        <v>9052</v>
      </c>
      <c r="G583">
        <v>139</v>
      </c>
      <c r="H583">
        <v>139</v>
      </c>
      <c r="I583">
        <v>139</v>
      </c>
      <c r="J583">
        <v>139</v>
      </c>
      <c r="K583">
        <v>0</v>
      </c>
      <c r="L583" s="2">
        <v>0</v>
      </c>
      <c r="M583" s="2">
        <v>0</v>
      </c>
      <c r="N583" s="2">
        <v>0</v>
      </c>
      <c r="O583" s="2">
        <v>0</v>
      </c>
      <c r="P583" s="2">
        <v>0</v>
      </c>
      <c r="Q583" s="2">
        <v>0</v>
      </c>
      <c r="R583" s="2">
        <v>325</v>
      </c>
      <c r="S583" s="2">
        <v>0</v>
      </c>
      <c r="T583" s="2">
        <v>0</v>
      </c>
      <c r="U583" s="2">
        <v>325</v>
      </c>
      <c r="V583" t="s">
        <v>55</v>
      </c>
    </row>
    <row r="584" spans="1:22" ht="15.75" hidden="1" thickBot="1" x14ac:dyDescent="0.3">
      <c r="A584" t="s">
        <v>8324</v>
      </c>
      <c r="B584" t="s">
        <v>9515</v>
      </c>
      <c r="C584" t="s">
        <v>1</v>
      </c>
      <c r="D584" t="s">
        <v>9053</v>
      </c>
      <c r="E584" t="s">
        <v>9051</v>
      </c>
      <c r="F584" t="s">
        <v>9052</v>
      </c>
      <c r="G584">
        <v>138</v>
      </c>
      <c r="H584">
        <v>138</v>
      </c>
      <c r="I584">
        <v>138</v>
      </c>
      <c r="J584">
        <v>138</v>
      </c>
      <c r="K584">
        <v>0</v>
      </c>
      <c r="L584" s="2">
        <v>0</v>
      </c>
      <c r="M584" s="2">
        <v>0</v>
      </c>
      <c r="N584" s="2">
        <v>0</v>
      </c>
      <c r="O584" s="2">
        <v>0</v>
      </c>
      <c r="P584" s="2">
        <v>0</v>
      </c>
      <c r="Q584" s="2">
        <v>0</v>
      </c>
      <c r="R584" s="2">
        <v>525</v>
      </c>
      <c r="S584" s="2">
        <v>0</v>
      </c>
      <c r="T584" s="2">
        <v>0</v>
      </c>
      <c r="U584" s="2">
        <v>525</v>
      </c>
      <c r="V584" t="s">
        <v>55</v>
      </c>
    </row>
    <row r="585" spans="1:22" ht="15.75" hidden="1" thickBot="1" x14ac:dyDescent="0.3">
      <c r="A585" t="s">
        <v>8324</v>
      </c>
      <c r="B585" t="s">
        <v>9515</v>
      </c>
      <c r="C585" t="s">
        <v>1</v>
      </c>
      <c r="D585" t="s">
        <v>9053</v>
      </c>
      <c r="E585" t="s">
        <v>9051</v>
      </c>
      <c r="F585" t="s">
        <v>9052</v>
      </c>
      <c r="G585">
        <v>137</v>
      </c>
      <c r="H585">
        <v>137</v>
      </c>
      <c r="I585">
        <v>137</v>
      </c>
      <c r="J585">
        <v>137</v>
      </c>
      <c r="K585">
        <v>0</v>
      </c>
      <c r="L585" s="2">
        <v>0</v>
      </c>
      <c r="M585" s="2">
        <v>0</v>
      </c>
      <c r="N585" s="2">
        <v>0</v>
      </c>
      <c r="O585" s="2">
        <v>0</v>
      </c>
      <c r="P585" s="2">
        <v>0</v>
      </c>
      <c r="Q585" s="2">
        <v>0</v>
      </c>
      <c r="R585" s="2">
        <v>250</v>
      </c>
      <c r="S585" s="2">
        <v>0</v>
      </c>
      <c r="T585" s="2">
        <v>0</v>
      </c>
      <c r="U585" s="2">
        <v>250</v>
      </c>
      <c r="V585" t="s">
        <v>55</v>
      </c>
    </row>
    <row r="586" spans="1:22" ht="15.75" hidden="1" thickBot="1" x14ac:dyDescent="0.3">
      <c r="A586" t="s">
        <v>8324</v>
      </c>
      <c r="B586" t="s">
        <v>9514</v>
      </c>
      <c r="C586" t="s">
        <v>1</v>
      </c>
      <c r="D586" t="s">
        <v>9053</v>
      </c>
      <c r="E586" t="s">
        <v>9051</v>
      </c>
      <c r="F586" t="s">
        <v>9052</v>
      </c>
      <c r="G586">
        <v>136</v>
      </c>
      <c r="H586">
        <v>136</v>
      </c>
      <c r="I586">
        <v>136</v>
      </c>
      <c r="J586">
        <v>136</v>
      </c>
      <c r="K586">
        <v>0</v>
      </c>
      <c r="L586" s="2">
        <v>0</v>
      </c>
      <c r="M586" s="2">
        <v>0</v>
      </c>
      <c r="N586" s="2">
        <v>0</v>
      </c>
      <c r="O586" s="2">
        <v>0</v>
      </c>
      <c r="P586" s="2">
        <v>0</v>
      </c>
      <c r="Q586" s="2">
        <v>0</v>
      </c>
      <c r="R586" s="2">
        <v>612.5</v>
      </c>
      <c r="S586" s="2">
        <v>0</v>
      </c>
      <c r="T586" s="2">
        <v>0</v>
      </c>
      <c r="U586" s="2">
        <v>612.5</v>
      </c>
      <c r="V586" t="s">
        <v>55</v>
      </c>
    </row>
    <row r="587" spans="1:22" ht="15.75" hidden="1" thickBot="1" x14ac:dyDescent="0.3">
      <c r="A587" t="s">
        <v>8324</v>
      </c>
      <c r="B587" t="s">
        <v>9513</v>
      </c>
      <c r="C587" t="s">
        <v>1</v>
      </c>
      <c r="D587" t="s">
        <v>9053</v>
      </c>
      <c r="E587" t="s">
        <v>9051</v>
      </c>
      <c r="F587" t="s">
        <v>9052</v>
      </c>
      <c r="G587">
        <v>135</v>
      </c>
      <c r="H587">
        <v>135</v>
      </c>
      <c r="I587">
        <v>135</v>
      </c>
      <c r="J587">
        <v>135</v>
      </c>
      <c r="K587">
        <v>0</v>
      </c>
      <c r="L587" s="2">
        <v>0</v>
      </c>
      <c r="M587" s="2">
        <v>0</v>
      </c>
      <c r="N587" s="2">
        <v>0</v>
      </c>
      <c r="O587" s="2">
        <v>0</v>
      </c>
      <c r="P587" s="2">
        <v>0</v>
      </c>
      <c r="Q587" s="2">
        <v>0</v>
      </c>
      <c r="R587" s="2">
        <v>0</v>
      </c>
      <c r="S587" s="2">
        <v>0</v>
      </c>
      <c r="T587" s="2">
        <v>0</v>
      </c>
      <c r="U587" s="2">
        <v>0</v>
      </c>
      <c r="V587" t="s">
        <v>55</v>
      </c>
    </row>
    <row r="588" spans="1:22" ht="15.75" hidden="1" thickBot="1" x14ac:dyDescent="0.3">
      <c r="A588" t="s">
        <v>8324</v>
      </c>
      <c r="B588" t="s">
        <v>9513</v>
      </c>
      <c r="C588" t="s">
        <v>1</v>
      </c>
      <c r="D588" t="s">
        <v>9053</v>
      </c>
      <c r="E588" t="s">
        <v>9051</v>
      </c>
      <c r="F588" t="s">
        <v>9052</v>
      </c>
      <c r="G588">
        <v>134</v>
      </c>
      <c r="H588">
        <v>134</v>
      </c>
      <c r="I588">
        <v>134</v>
      </c>
      <c r="J588">
        <v>134</v>
      </c>
      <c r="K588">
        <v>0</v>
      </c>
      <c r="L588" s="2">
        <v>0</v>
      </c>
      <c r="M588" s="2">
        <v>0</v>
      </c>
      <c r="N588" s="2">
        <v>0</v>
      </c>
      <c r="O588" s="2">
        <v>0</v>
      </c>
      <c r="P588" s="2">
        <v>0</v>
      </c>
      <c r="Q588" s="2">
        <v>0</v>
      </c>
      <c r="R588" s="2">
        <v>65</v>
      </c>
      <c r="S588" s="2">
        <v>0</v>
      </c>
      <c r="T588" s="2">
        <v>0</v>
      </c>
      <c r="U588" s="2">
        <v>65</v>
      </c>
      <c r="V588" t="s">
        <v>55</v>
      </c>
    </row>
    <row r="589" spans="1:22" ht="15.75" hidden="1" thickBot="1" x14ac:dyDescent="0.3">
      <c r="A589" t="s">
        <v>8324</v>
      </c>
      <c r="B589" t="s">
        <v>9513</v>
      </c>
      <c r="C589" t="s">
        <v>1</v>
      </c>
      <c r="D589" t="s">
        <v>9053</v>
      </c>
      <c r="E589" t="s">
        <v>9051</v>
      </c>
      <c r="F589" t="s">
        <v>9052</v>
      </c>
      <c r="G589">
        <v>133</v>
      </c>
      <c r="H589">
        <v>133</v>
      </c>
      <c r="I589">
        <v>133</v>
      </c>
      <c r="J589">
        <v>133</v>
      </c>
      <c r="K589">
        <v>0</v>
      </c>
      <c r="L589" s="2">
        <v>0</v>
      </c>
      <c r="M589" s="2">
        <v>0</v>
      </c>
      <c r="N589" s="2">
        <v>0</v>
      </c>
      <c r="O589" s="2">
        <v>0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0</v>
      </c>
      <c r="V589" t="s">
        <v>55</v>
      </c>
    </row>
    <row r="590" spans="1:22" ht="15.75" hidden="1" thickBot="1" x14ac:dyDescent="0.3">
      <c r="A590" t="s">
        <v>8324</v>
      </c>
      <c r="B590" t="s">
        <v>9512</v>
      </c>
      <c r="C590" t="s">
        <v>1</v>
      </c>
      <c r="D590" t="s">
        <v>9053</v>
      </c>
      <c r="E590" t="s">
        <v>9051</v>
      </c>
      <c r="F590" t="s">
        <v>9052</v>
      </c>
      <c r="G590">
        <v>132</v>
      </c>
      <c r="H590">
        <v>132</v>
      </c>
      <c r="I590">
        <v>132</v>
      </c>
      <c r="J590">
        <v>132</v>
      </c>
      <c r="K590">
        <v>0</v>
      </c>
      <c r="L590" s="2">
        <v>0</v>
      </c>
      <c r="M590" s="2">
        <v>0</v>
      </c>
      <c r="N590" s="2">
        <v>0</v>
      </c>
      <c r="O590" s="2">
        <v>0</v>
      </c>
      <c r="P590" s="2">
        <v>0</v>
      </c>
      <c r="Q590" s="2">
        <v>0</v>
      </c>
      <c r="R590" s="2">
        <v>450</v>
      </c>
      <c r="S590" s="2">
        <v>0</v>
      </c>
      <c r="T590" s="2">
        <v>0</v>
      </c>
      <c r="U590" s="2">
        <v>450</v>
      </c>
      <c r="V590" t="s">
        <v>55</v>
      </c>
    </row>
    <row r="591" spans="1:22" ht="15.75" hidden="1" thickBot="1" x14ac:dyDescent="0.3">
      <c r="A591" t="s">
        <v>8324</v>
      </c>
      <c r="B591" t="s">
        <v>9512</v>
      </c>
      <c r="C591" t="s">
        <v>1</v>
      </c>
      <c r="D591" t="s">
        <v>9053</v>
      </c>
      <c r="E591" t="s">
        <v>9051</v>
      </c>
      <c r="F591" t="s">
        <v>9052</v>
      </c>
      <c r="G591">
        <v>131</v>
      </c>
      <c r="H591">
        <v>131</v>
      </c>
      <c r="I591">
        <v>131</v>
      </c>
      <c r="J591">
        <v>131</v>
      </c>
      <c r="K591">
        <v>0</v>
      </c>
      <c r="L591" s="2">
        <v>0</v>
      </c>
      <c r="M591" s="2">
        <v>0</v>
      </c>
      <c r="N591" s="2">
        <v>0</v>
      </c>
      <c r="O591" s="2">
        <v>0</v>
      </c>
      <c r="P591" s="2">
        <v>0</v>
      </c>
      <c r="Q591" s="2">
        <v>0</v>
      </c>
      <c r="R591" s="2">
        <v>550</v>
      </c>
      <c r="S591" s="2">
        <v>0</v>
      </c>
      <c r="T591" s="2">
        <v>0</v>
      </c>
      <c r="U591" s="2">
        <v>550</v>
      </c>
      <c r="V591" t="s">
        <v>55</v>
      </c>
    </row>
    <row r="592" spans="1:22" ht="15.75" hidden="1" thickBot="1" x14ac:dyDescent="0.3">
      <c r="A592" t="s">
        <v>8324</v>
      </c>
      <c r="B592" t="s">
        <v>9512</v>
      </c>
      <c r="C592" t="s">
        <v>1</v>
      </c>
      <c r="D592" t="s">
        <v>9053</v>
      </c>
      <c r="E592" t="s">
        <v>9051</v>
      </c>
      <c r="F592" t="s">
        <v>9052</v>
      </c>
      <c r="G592">
        <v>130</v>
      </c>
      <c r="H592">
        <v>130</v>
      </c>
      <c r="I592">
        <v>130</v>
      </c>
      <c r="J592">
        <v>130</v>
      </c>
      <c r="K592">
        <v>0</v>
      </c>
      <c r="L592" s="2">
        <v>0</v>
      </c>
      <c r="M592" s="2">
        <v>0</v>
      </c>
      <c r="N592" s="2">
        <v>0</v>
      </c>
      <c r="O592" s="2">
        <v>0</v>
      </c>
      <c r="P592" s="2">
        <v>0</v>
      </c>
      <c r="Q592" s="2">
        <v>0</v>
      </c>
      <c r="R592" s="2">
        <v>715</v>
      </c>
      <c r="S592" s="2">
        <v>0</v>
      </c>
      <c r="T592" s="2">
        <v>0</v>
      </c>
      <c r="U592" s="2">
        <v>715</v>
      </c>
      <c r="V592" t="s">
        <v>55</v>
      </c>
    </row>
    <row r="593" spans="1:22" ht="15.75" hidden="1" thickBot="1" x14ac:dyDescent="0.3">
      <c r="A593" t="s">
        <v>8324</v>
      </c>
      <c r="B593" t="s">
        <v>9512</v>
      </c>
      <c r="C593" t="s">
        <v>1</v>
      </c>
      <c r="D593" t="s">
        <v>9053</v>
      </c>
      <c r="E593" t="s">
        <v>9051</v>
      </c>
      <c r="F593" t="s">
        <v>9052</v>
      </c>
      <c r="G593">
        <v>129</v>
      </c>
      <c r="H593">
        <v>129</v>
      </c>
      <c r="I593">
        <v>129</v>
      </c>
      <c r="J593">
        <v>129</v>
      </c>
      <c r="K593">
        <v>0</v>
      </c>
      <c r="L593" s="2">
        <v>0</v>
      </c>
      <c r="M593" s="2">
        <v>0</v>
      </c>
      <c r="N593" s="2">
        <v>0</v>
      </c>
      <c r="O593" s="2">
        <v>0</v>
      </c>
      <c r="P593" s="2">
        <v>0</v>
      </c>
      <c r="Q593" s="2">
        <v>0</v>
      </c>
      <c r="R593" s="2">
        <v>880</v>
      </c>
      <c r="S593" s="2">
        <v>0</v>
      </c>
      <c r="T593" s="2">
        <v>0</v>
      </c>
      <c r="U593" s="2">
        <v>880</v>
      </c>
      <c r="V593" t="s">
        <v>55</v>
      </c>
    </row>
    <row r="594" spans="1:22" ht="15.75" hidden="1" thickBot="1" x14ac:dyDescent="0.3">
      <c r="A594" t="s">
        <v>8324</v>
      </c>
      <c r="B594" t="s">
        <v>9512</v>
      </c>
      <c r="C594" t="s">
        <v>1</v>
      </c>
      <c r="D594" t="s">
        <v>9053</v>
      </c>
      <c r="E594" t="s">
        <v>9051</v>
      </c>
      <c r="F594" t="s">
        <v>9052</v>
      </c>
      <c r="G594">
        <v>128</v>
      </c>
      <c r="H594">
        <v>128</v>
      </c>
      <c r="I594">
        <v>128</v>
      </c>
      <c r="J594">
        <v>128</v>
      </c>
      <c r="K594">
        <v>0</v>
      </c>
      <c r="L594" s="2">
        <v>0</v>
      </c>
      <c r="M594" s="2">
        <v>0</v>
      </c>
      <c r="N594" s="2">
        <v>0</v>
      </c>
      <c r="O594" s="2">
        <v>0</v>
      </c>
      <c r="P594" s="2">
        <v>0</v>
      </c>
      <c r="Q594" s="2">
        <v>0</v>
      </c>
      <c r="R594" s="2">
        <v>390</v>
      </c>
      <c r="S594" s="2">
        <v>0</v>
      </c>
      <c r="T594" s="2">
        <v>0</v>
      </c>
      <c r="U594" s="2">
        <v>390</v>
      </c>
      <c r="V594" t="s">
        <v>55</v>
      </c>
    </row>
    <row r="595" spans="1:22" ht="15.75" hidden="1" thickBot="1" x14ac:dyDescent="0.3">
      <c r="A595" t="s">
        <v>8324</v>
      </c>
      <c r="B595" t="s">
        <v>9512</v>
      </c>
      <c r="C595" t="s">
        <v>1</v>
      </c>
      <c r="D595" t="s">
        <v>9053</v>
      </c>
      <c r="E595" t="s">
        <v>9051</v>
      </c>
      <c r="F595" t="s">
        <v>9052</v>
      </c>
      <c r="G595">
        <v>127</v>
      </c>
      <c r="H595">
        <v>127</v>
      </c>
      <c r="I595">
        <v>127</v>
      </c>
      <c r="J595">
        <v>127</v>
      </c>
      <c r="K595">
        <v>0</v>
      </c>
      <c r="L595" s="2">
        <v>0</v>
      </c>
      <c r="M595" s="2">
        <v>0</v>
      </c>
      <c r="N595" s="2">
        <v>0</v>
      </c>
      <c r="O595" s="2">
        <v>0</v>
      </c>
      <c r="P595" s="2">
        <v>0</v>
      </c>
      <c r="Q595" s="2">
        <v>0</v>
      </c>
      <c r="R595" s="2">
        <v>900</v>
      </c>
      <c r="S595" s="2">
        <v>0</v>
      </c>
      <c r="T595" s="2">
        <v>0</v>
      </c>
      <c r="U595" s="2">
        <v>900</v>
      </c>
      <c r="V595" t="s">
        <v>55</v>
      </c>
    </row>
    <row r="596" spans="1:22" ht="15.75" hidden="1" thickBot="1" x14ac:dyDescent="0.3">
      <c r="A596" t="s">
        <v>8324</v>
      </c>
      <c r="B596" t="s">
        <v>9512</v>
      </c>
      <c r="C596" t="s">
        <v>1</v>
      </c>
      <c r="D596" t="s">
        <v>9053</v>
      </c>
      <c r="E596" t="s">
        <v>9051</v>
      </c>
      <c r="F596" t="s">
        <v>9052</v>
      </c>
      <c r="G596">
        <v>126</v>
      </c>
      <c r="H596">
        <v>126</v>
      </c>
      <c r="I596">
        <v>126</v>
      </c>
      <c r="J596">
        <v>126</v>
      </c>
      <c r="K596">
        <v>0</v>
      </c>
      <c r="L596" s="2">
        <v>0</v>
      </c>
      <c r="M596" s="2">
        <v>0</v>
      </c>
      <c r="N596" s="2">
        <v>0</v>
      </c>
      <c r="O596" s="2">
        <v>0</v>
      </c>
      <c r="P596" s="2">
        <v>0</v>
      </c>
      <c r="Q596" s="2">
        <v>0</v>
      </c>
      <c r="R596" s="2">
        <v>450</v>
      </c>
      <c r="S596" s="2">
        <v>0</v>
      </c>
      <c r="T596" s="2">
        <v>0</v>
      </c>
      <c r="U596" s="2">
        <v>450</v>
      </c>
      <c r="V596" t="s">
        <v>55</v>
      </c>
    </row>
    <row r="597" spans="1:22" ht="15.75" hidden="1" thickBot="1" x14ac:dyDescent="0.3">
      <c r="A597" t="s">
        <v>8324</v>
      </c>
      <c r="B597" t="s">
        <v>9511</v>
      </c>
      <c r="C597" t="s">
        <v>1</v>
      </c>
      <c r="D597" t="s">
        <v>9053</v>
      </c>
      <c r="E597" t="s">
        <v>9051</v>
      </c>
      <c r="F597" t="s">
        <v>9052</v>
      </c>
      <c r="G597">
        <v>125</v>
      </c>
      <c r="H597">
        <v>125</v>
      </c>
      <c r="I597">
        <v>125</v>
      </c>
      <c r="J597">
        <v>125</v>
      </c>
      <c r="K597">
        <v>0</v>
      </c>
      <c r="L597" s="2">
        <v>0</v>
      </c>
      <c r="M597" s="2">
        <v>0</v>
      </c>
      <c r="N597" s="2">
        <v>0</v>
      </c>
      <c r="O597" s="2">
        <v>0</v>
      </c>
      <c r="P597" s="2">
        <v>0</v>
      </c>
      <c r="Q597" s="2">
        <v>0</v>
      </c>
      <c r="R597" s="2">
        <v>250</v>
      </c>
      <c r="S597" s="2">
        <v>0</v>
      </c>
      <c r="T597" s="2">
        <v>0</v>
      </c>
      <c r="U597" s="2">
        <v>250</v>
      </c>
      <c r="V597" t="s">
        <v>55</v>
      </c>
    </row>
    <row r="598" spans="1:22" ht="15.75" hidden="1" thickBot="1" x14ac:dyDescent="0.3">
      <c r="A598" t="s">
        <v>8324</v>
      </c>
      <c r="B598" t="s">
        <v>9511</v>
      </c>
      <c r="C598" t="s">
        <v>1</v>
      </c>
      <c r="D598" t="s">
        <v>9053</v>
      </c>
      <c r="E598" t="s">
        <v>9051</v>
      </c>
      <c r="F598" t="s">
        <v>9052</v>
      </c>
      <c r="G598">
        <v>124</v>
      </c>
      <c r="H598">
        <v>124</v>
      </c>
      <c r="I598">
        <v>124</v>
      </c>
      <c r="J598">
        <v>124</v>
      </c>
      <c r="K598">
        <v>0</v>
      </c>
      <c r="L598" s="2">
        <v>0</v>
      </c>
      <c r="M598" s="2">
        <v>0</v>
      </c>
      <c r="N598" s="2">
        <v>0</v>
      </c>
      <c r="O598" s="2">
        <v>0</v>
      </c>
      <c r="P598" s="2">
        <v>0</v>
      </c>
      <c r="Q598" s="2">
        <v>0</v>
      </c>
      <c r="R598" s="2">
        <v>850</v>
      </c>
      <c r="S598" s="2">
        <v>0</v>
      </c>
      <c r="T598" s="2">
        <v>0</v>
      </c>
      <c r="U598" s="2">
        <v>850</v>
      </c>
      <c r="V598" t="s">
        <v>55</v>
      </c>
    </row>
    <row r="599" spans="1:22" ht="15.75" hidden="1" thickBot="1" x14ac:dyDescent="0.3">
      <c r="A599" t="s">
        <v>8324</v>
      </c>
      <c r="B599" t="s">
        <v>9511</v>
      </c>
      <c r="C599" t="s">
        <v>1</v>
      </c>
      <c r="D599" t="s">
        <v>9053</v>
      </c>
      <c r="E599" t="s">
        <v>9051</v>
      </c>
      <c r="F599" t="s">
        <v>9052</v>
      </c>
      <c r="G599">
        <v>123</v>
      </c>
      <c r="H599">
        <v>123</v>
      </c>
      <c r="I599">
        <v>123</v>
      </c>
      <c r="J599">
        <v>123</v>
      </c>
      <c r="K599">
        <v>0</v>
      </c>
      <c r="L599" s="2">
        <v>0</v>
      </c>
      <c r="M599" s="2">
        <v>0</v>
      </c>
      <c r="N599" s="2">
        <v>0</v>
      </c>
      <c r="O599" s="2">
        <v>0</v>
      </c>
      <c r="P599" s="2">
        <v>0</v>
      </c>
      <c r="Q599" s="2">
        <v>0</v>
      </c>
      <c r="R599" s="2">
        <v>700</v>
      </c>
      <c r="S599" s="2">
        <v>0</v>
      </c>
      <c r="T599" s="2">
        <v>0</v>
      </c>
      <c r="U599" s="2">
        <v>700</v>
      </c>
      <c r="V599" t="s">
        <v>55</v>
      </c>
    </row>
    <row r="600" spans="1:22" ht="15.75" hidden="1" thickBot="1" x14ac:dyDescent="0.3">
      <c r="A600" t="s">
        <v>8324</v>
      </c>
      <c r="B600" t="s">
        <v>9510</v>
      </c>
      <c r="C600" t="s">
        <v>1</v>
      </c>
      <c r="D600" t="s">
        <v>9053</v>
      </c>
      <c r="E600" t="s">
        <v>9051</v>
      </c>
      <c r="F600" t="s">
        <v>9052</v>
      </c>
      <c r="G600">
        <v>122</v>
      </c>
      <c r="H600">
        <v>122</v>
      </c>
      <c r="I600">
        <v>122</v>
      </c>
      <c r="J600">
        <v>122</v>
      </c>
      <c r="K600">
        <v>0</v>
      </c>
      <c r="L600" s="2">
        <v>0</v>
      </c>
      <c r="M600" s="2">
        <v>0</v>
      </c>
      <c r="N600" s="2">
        <v>0</v>
      </c>
      <c r="O600" s="2">
        <v>0</v>
      </c>
      <c r="P600" s="2">
        <v>0</v>
      </c>
      <c r="Q600" s="2">
        <v>0</v>
      </c>
      <c r="R600" s="2">
        <v>854.57</v>
      </c>
      <c r="S600" s="2">
        <v>0</v>
      </c>
      <c r="T600" s="2">
        <v>0</v>
      </c>
      <c r="U600" s="2">
        <v>854.57</v>
      </c>
      <c r="V600" t="s">
        <v>55</v>
      </c>
    </row>
    <row r="601" spans="1:22" ht="15.75" hidden="1" thickBot="1" x14ac:dyDescent="0.3">
      <c r="A601" t="s">
        <v>8324</v>
      </c>
      <c r="B601" t="s">
        <v>9510</v>
      </c>
      <c r="C601" t="s">
        <v>1</v>
      </c>
      <c r="D601" t="s">
        <v>9053</v>
      </c>
      <c r="E601" t="s">
        <v>9051</v>
      </c>
      <c r="F601" t="s">
        <v>9052</v>
      </c>
      <c r="G601">
        <v>121</v>
      </c>
      <c r="H601">
        <v>121</v>
      </c>
      <c r="I601">
        <v>121</v>
      </c>
      <c r="J601">
        <v>121</v>
      </c>
      <c r="K601">
        <v>0</v>
      </c>
      <c r="L601" s="2">
        <v>0</v>
      </c>
      <c r="M601" s="2">
        <v>0</v>
      </c>
      <c r="N601" s="2">
        <v>0</v>
      </c>
      <c r="O601" s="2">
        <v>0</v>
      </c>
      <c r="P601" s="2">
        <v>0</v>
      </c>
      <c r="Q601" s="2">
        <v>0</v>
      </c>
      <c r="R601" s="2">
        <v>864.65</v>
      </c>
      <c r="S601" s="2">
        <v>0</v>
      </c>
      <c r="T601" s="2">
        <v>0</v>
      </c>
      <c r="U601" s="2">
        <v>864.65</v>
      </c>
      <c r="V601" t="s">
        <v>55</v>
      </c>
    </row>
    <row r="602" spans="1:22" ht="15.75" hidden="1" thickBot="1" x14ac:dyDescent="0.3">
      <c r="A602" t="s">
        <v>8324</v>
      </c>
      <c r="B602" t="s">
        <v>9510</v>
      </c>
      <c r="C602" t="s">
        <v>1</v>
      </c>
      <c r="D602" t="s">
        <v>9053</v>
      </c>
      <c r="E602" t="s">
        <v>9051</v>
      </c>
      <c r="F602" t="s">
        <v>9052</v>
      </c>
      <c r="G602">
        <v>120</v>
      </c>
      <c r="H602">
        <v>120</v>
      </c>
      <c r="I602">
        <v>120</v>
      </c>
      <c r="J602">
        <v>120</v>
      </c>
      <c r="K602">
        <v>0</v>
      </c>
      <c r="L602" s="2">
        <v>0</v>
      </c>
      <c r="M602" s="2">
        <v>0</v>
      </c>
      <c r="N602" s="2">
        <v>0</v>
      </c>
      <c r="O602" s="2">
        <v>0</v>
      </c>
      <c r="P602" s="2">
        <v>0</v>
      </c>
      <c r="Q602" s="2">
        <v>0</v>
      </c>
      <c r="R602" s="2">
        <v>939.18</v>
      </c>
      <c r="S602" s="2">
        <v>0</v>
      </c>
      <c r="T602" s="2">
        <v>0</v>
      </c>
      <c r="U602" s="2">
        <v>939.18</v>
      </c>
      <c r="V602" t="s">
        <v>55</v>
      </c>
    </row>
    <row r="603" spans="1:22" ht="15.75" hidden="1" thickBot="1" x14ac:dyDescent="0.3">
      <c r="A603" t="s">
        <v>8324</v>
      </c>
      <c r="B603" t="s">
        <v>9510</v>
      </c>
      <c r="C603" t="s">
        <v>1</v>
      </c>
      <c r="D603" t="s">
        <v>9053</v>
      </c>
      <c r="E603" t="s">
        <v>9051</v>
      </c>
      <c r="F603" t="s">
        <v>9052</v>
      </c>
      <c r="G603">
        <v>119</v>
      </c>
      <c r="H603">
        <v>119</v>
      </c>
      <c r="I603">
        <v>119</v>
      </c>
      <c r="J603">
        <v>119</v>
      </c>
      <c r="K603">
        <v>0</v>
      </c>
      <c r="L603" s="2">
        <v>0</v>
      </c>
      <c r="M603" s="2">
        <v>0</v>
      </c>
      <c r="N603" s="2">
        <v>0</v>
      </c>
      <c r="O603" s="2">
        <v>0</v>
      </c>
      <c r="P603" s="2">
        <v>0</v>
      </c>
      <c r="Q603" s="2">
        <v>0</v>
      </c>
      <c r="R603" s="2">
        <v>65</v>
      </c>
      <c r="S603" s="2">
        <v>0</v>
      </c>
      <c r="T603" s="2">
        <v>0</v>
      </c>
      <c r="U603" s="2">
        <v>65</v>
      </c>
      <c r="V603" t="s">
        <v>55</v>
      </c>
    </row>
    <row r="604" spans="1:22" ht="15.75" hidden="1" thickBot="1" x14ac:dyDescent="0.3">
      <c r="A604" t="s">
        <v>8324</v>
      </c>
      <c r="B604" t="s">
        <v>9510</v>
      </c>
      <c r="C604" t="s">
        <v>1</v>
      </c>
      <c r="D604" t="s">
        <v>9053</v>
      </c>
      <c r="E604" t="s">
        <v>9051</v>
      </c>
      <c r="F604" t="s">
        <v>9052</v>
      </c>
      <c r="G604">
        <v>118</v>
      </c>
      <c r="H604">
        <v>118</v>
      </c>
      <c r="I604">
        <v>118</v>
      </c>
      <c r="J604">
        <v>118</v>
      </c>
      <c r="K604">
        <v>0</v>
      </c>
      <c r="L604" s="2">
        <v>0</v>
      </c>
      <c r="M604" s="2">
        <v>0</v>
      </c>
      <c r="N604" s="2">
        <v>0</v>
      </c>
      <c r="O604" s="2">
        <v>0</v>
      </c>
      <c r="P604" s="2">
        <v>0</v>
      </c>
      <c r="Q604" s="2">
        <v>0</v>
      </c>
      <c r="R604" s="2">
        <v>65</v>
      </c>
      <c r="S604" s="2">
        <v>0</v>
      </c>
      <c r="T604" s="2">
        <v>0</v>
      </c>
      <c r="U604" s="2">
        <v>65</v>
      </c>
      <c r="V604" t="s">
        <v>55</v>
      </c>
    </row>
    <row r="605" spans="1:22" ht="15.75" hidden="1" thickBot="1" x14ac:dyDescent="0.3">
      <c r="A605" t="s">
        <v>8324</v>
      </c>
      <c r="B605" t="s">
        <v>9509</v>
      </c>
      <c r="C605" t="s">
        <v>1</v>
      </c>
      <c r="D605" t="s">
        <v>9053</v>
      </c>
      <c r="E605" t="s">
        <v>9051</v>
      </c>
      <c r="F605" t="s">
        <v>9052</v>
      </c>
      <c r="G605">
        <v>117</v>
      </c>
      <c r="H605">
        <v>117</v>
      </c>
      <c r="I605">
        <v>117</v>
      </c>
      <c r="J605">
        <v>117</v>
      </c>
      <c r="K605">
        <v>0</v>
      </c>
      <c r="L605" s="2">
        <v>0</v>
      </c>
      <c r="M605" s="2">
        <v>0</v>
      </c>
      <c r="N605" s="2">
        <v>0</v>
      </c>
      <c r="O605" s="2">
        <v>0</v>
      </c>
      <c r="P605" s="2">
        <v>0</v>
      </c>
      <c r="Q605" s="2">
        <v>0</v>
      </c>
      <c r="R605" s="2">
        <v>315</v>
      </c>
      <c r="S605" s="2">
        <v>0</v>
      </c>
      <c r="T605" s="2">
        <v>0</v>
      </c>
      <c r="U605" s="2">
        <v>315</v>
      </c>
      <c r="V605" t="s">
        <v>55</v>
      </c>
    </row>
    <row r="606" spans="1:22" ht="15.75" hidden="1" thickBot="1" x14ac:dyDescent="0.3">
      <c r="A606" t="s">
        <v>8324</v>
      </c>
      <c r="B606" t="s">
        <v>9509</v>
      </c>
      <c r="C606" t="s">
        <v>1</v>
      </c>
      <c r="D606" t="s">
        <v>9053</v>
      </c>
      <c r="E606" t="s">
        <v>9051</v>
      </c>
      <c r="F606" t="s">
        <v>9052</v>
      </c>
      <c r="G606">
        <v>116</v>
      </c>
      <c r="H606">
        <v>116</v>
      </c>
      <c r="I606">
        <v>116</v>
      </c>
      <c r="J606">
        <v>116</v>
      </c>
      <c r="K606">
        <v>0</v>
      </c>
      <c r="L606" s="2">
        <v>0</v>
      </c>
      <c r="M606" s="2">
        <v>0</v>
      </c>
      <c r="N606" s="2">
        <v>0</v>
      </c>
      <c r="O606" s="2">
        <v>0</v>
      </c>
      <c r="P606" s="2">
        <v>0</v>
      </c>
      <c r="Q606" s="2">
        <v>0</v>
      </c>
      <c r="R606" s="2">
        <v>550</v>
      </c>
      <c r="S606" s="2">
        <v>0</v>
      </c>
      <c r="T606" s="2">
        <v>0</v>
      </c>
      <c r="U606" s="2">
        <v>550</v>
      </c>
      <c r="V606" t="s">
        <v>55</v>
      </c>
    </row>
    <row r="607" spans="1:22" ht="15.75" hidden="1" thickBot="1" x14ac:dyDescent="0.3">
      <c r="A607" t="s">
        <v>8324</v>
      </c>
      <c r="B607" t="s">
        <v>9508</v>
      </c>
      <c r="C607" t="s">
        <v>1</v>
      </c>
      <c r="D607" t="s">
        <v>9053</v>
      </c>
      <c r="E607" t="s">
        <v>9051</v>
      </c>
      <c r="F607" t="s">
        <v>9052</v>
      </c>
      <c r="G607">
        <v>115</v>
      </c>
      <c r="H607">
        <v>115</v>
      </c>
      <c r="I607">
        <v>115</v>
      </c>
      <c r="J607">
        <v>115</v>
      </c>
      <c r="K607">
        <v>0</v>
      </c>
      <c r="L607" s="2">
        <v>0</v>
      </c>
      <c r="M607" s="2">
        <v>0</v>
      </c>
      <c r="N607" s="2">
        <v>0</v>
      </c>
      <c r="O607" s="2">
        <v>0</v>
      </c>
      <c r="P607" s="2">
        <v>0</v>
      </c>
      <c r="Q607" s="2">
        <v>0</v>
      </c>
      <c r="R607" s="2">
        <v>65</v>
      </c>
      <c r="S607" s="2">
        <v>0</v>
      </c>
      <c r="T607" s="2">
        <v>0</v>
      </c>
      <c r="U607" s="2">
        <v>65</v>
      </c>
      <c r="V607" t="s">
        <v>55</v>
      </c>
    </row>
    <row r="608" spans="1:22" ht="15.75" hidden="1" thickBot="1" x14ac:dyDescent="0.3">
      <c r="A608" t="s">
        <v>8324</v>
      </c>
      <c r="B608" t="s">
        <v>9508</v>
      </c>
      <c r="C608" t="s">
        <v>1</v>
      </c>
      <c r="D608" t="s">
        <v>9053</v>
      </c>
      <c r="E608" t="s">
        <v>9051</v>
      </c>
      <c r="F608" t="s">
        <v>9052</v>
      </c>
      <c r="G608">
        <v>114</v>
      </c>
      <c r="H608">
        <v>114</v>
      </c>
      <c r="I608">
        <v>114</v>
      </c>
      <c r="J608">
        <v>114</v>
      </c>
      <c r="K608">
        <v>0</v>
      </c>
      <c r="L608" s="2">
        <v>0</v>
      </c>
      <c r="M608" s="2">
        <v>0</v>
      </c>
      <c r="N608" s="2">
        <v>0</v>
      </c>
      <c r="O608" s="2">
        <v>0</v>
      </c>
      <c r="P608" s="2">
        <v>0</v>
      </c>
      <c r="Q608" s="2">
        <v>0</v>
      </c>
      <c r="R608" s="2">
        <v>400</v>
      </c>
      <c r="S608" s="2">
        <v>0</v>
      </c>
      <c r="T608" s="2">
        <v>0</v>
      </c>
      <c r="U608" s="2">
        <v>400</v>
      </c>
      <c r="V608" t="s">
        <v>55</v>
      </c>
    </row>
    <row r="609" spans="1:22" ht="15.75" hidden="1" thickBot="1" x14ac:dyDescent="0.3">
      <c r="A609" t="s">
        <v>8324</v>
      </c>
      <c r="B609" t="s">
        <v>9508</v>
      </c>
      <c r="C609" t="s">
        <v>1</v>
      </c>
      <c r="D609" t="s">
        <v>9053</v>
      </c>
      <c r="E609" t="s">
        <v>9051</v>
      </c>
      <c r="F609" t="s">
        <v>9052</v>
      </c>
      <c r="G609">
        <v>113</v>
      </c>
      <c r="H609">
        <v>113</v>
      </c>
      <c r="I609">
        <v>113</v>
      </c>
      <c r="J609">
        <v>113</v>
      </c>
      <c r="K609">
        <v>0</v>
      </c>
      <c r="L609" s="2">
        <v>0</v>
      </c>
      <c r="M609" s="2">
        <v>0</v>
      </c>
      <c r="N609" s="2">
        <v>0</v>
      </c>
      <c r="O609" s="2">
        <v>0</v>
      </c>
      <c r="P609" s="2">
        <v>0</v>
      </c>
      <c r="Q609" s="2">
        <v>0</v>
      </c>
      <c r="R609" s="2">
        <v>250</v>
      </c>
      <c r="S609" s="2">
        <v>0</v>
      </c>
      <c r="T609" s="2">
        <v>0</v>
      </c>
      <c r="U609" s="2">
        <v>250</v>
      </c>
      <c r="V609" t="s">
        <v>55</v>
      </c>
    </row>
    <row r="610" spans="1:22" ht="15.75" hidden="1" thickBot="1" x14ac:dyDescent="0.3">
      <c r="A610" t="s">
        <v>8324</v>
      </c>
      <c r="B610" t="s">
        <v>9507</v>
      </c>
      <c r="C610" t="s">
        <v>1</v>
      </c>
      <c r="D610" t="s">
        <v>9053</v>
      </c>
      <c r="E610" t="s">
        <v>9051</v>
      </c>
      <c r="F610" t="s">
        <v>9052</v>
      </c>
      <c r="G610">
        <v>112</v>
      </c>
      <c r="H610">
        <v>112</v>
      </c>
      <c r="I610">
        <v>112</v>
      </c>
      <c r="J610">
        <v>112</v>
      </c>
      <c r="K610">
        <v>0</v>
      </c>
      <c r="L610" s="2">
        <v>0</v>
      </c>
      <c r="M610" s="2">
        <v>0</v>
      </c>
      <c r="N610" s="2">
        <v>0</v>
      </c>
      <c r="O610" s="2">
        <v>0</v>
      </c>
      <c r="P610" s="2">
        <v>0</v>
      </c>
      <c r="Q610" s="2">
        <v>0</v>
      </c>
      <c r="R610" s="2">
        <v>700</v>
      </c>
      <c r="S610" s="2">
        <v>0</v>
      </c>
      <c r="T610" s="2">
        <v>0</v>
      </c>
      <c r="U610" s="2">
        <v>700</v>
      </c>
      <c r="V610" t="s">
        <v>55</v>
      </c>
    </row>
    <row r="611" spans="1:22" ht="15.75" hidden="1" thickBot="1" x14ac:dyDescent="0.3">
      <c r="A611" t="s">
        <v>8324</v>
      </c>
      <c r="B611" t="s">
        <v>9507</v>
      </c>
      <c r="C611" t="s">
        <v>1</v>
      </c>
      <c r="D611" t="s">
        <v>9053</v>
      </c>
      <c r="E611" t="s">
        <v>9051</v>
      </c>
      <c r="F611" t="s">
        <v>9052</v>
      </c>
      <c r="G611">
        <v>111</v>
      </c>
      <c r="H611">
        <v>111</v>
      </c>
      <c r="I611">
        <v>111</v>
      </c>
      <c r="J611">
        <v>111</v>
      </c>
      <c r="K611">
        <v>0</v>
      </c>
      <c r="L611" s="2">
        <v>0</v>
      </c>
      <c r="M611" s="2">
        <v>0</v>
      </c>
      <c r="N611" s="2">
        <v>0</v>
      </c>
      <c r="O611" s="2">
        <v>0</v>
      </c>
      <c r="P611" s="2">
        <v>0</v>
      </c>
      <c r="Q611" s="2">
        <v>0</v>
      </c>
      <c r="R611" s="2">
        <v>735</v>
      </c>
      <c r="S611" s="2">
        <v>0</v>
      </c>
      <c r="T611" s="2">
        <v>0</v>
      </c>
      <c r="U611" s="2">
        <v>735</v>
      </c>
      <c r="V611" t="s">
        <v>55</v>
      </c>
    </row>
    <row r="612" spans="1:22" ht="15.75" hidden="1" thickBot="1" x14ac:dyDescent="0.3">
      <c r="A612" t="s">
        <v>8324</v>
      </c>
      <c r="B612" t="s">
        <v>9507</v>
      </c>
      <c r="C612" t="s">
        <v>1</v>
      </c>
      <c r="D612" t="s">
        <v>9053</v>
      </c>
      <c r="E612" t="s">
        <v>9051</v>
      </c>
      <c r="F612" t="s">
        <v>9052</v>
      </c>
      <c r="G612">
        <v>110</v>
      </c>
      <c r="H612">
        <v>110</v>
      </c>
      <c r="I612">
        <v>110</v>
      </c>
      <c r="J612">
        <v>110</v>
      </c>
      <c r="K612">
        <v>0</v>
      </c>
      <c r="L612" s="2">
        <v>0</v>
      </c>
      <c r="M612" s="2">
        <v>0</v>
      </c>
      <c r="N612" s="2">
        <v>0</v>
      </c>
      <c r="O612" s="2">
        <v>0</v>
      </c>
      <c r="P612" s="2">
        <v>0</v>
      </c>
      <c r="Q612" s="2">
        <v>0</v>
      </c>
      <c r="R612" s="2">
        <v>605</v>
      </c>
      <c r="S612" s="2">
        <v>0</v>
      </c>
      <c r="T612" s="2">
        <v>0</v>
      </c>
      <c r="U612" s="2">
        <v>605</v>
      </c>
      <c r="V612" t="s">
        <v>55</v>
      </c>
    </row>
    <row r="613" spans="1:22" ht="15.75" hidden="1" thickBot="1" x14ac:dyDescent="0.3">
      <c r="A613" t="s">
        <v>8324</v>
      </c>
      <c r="B613" t="s">
        <v>9507</v>
      </c>
      <c r="C613" t="s">
        <v>1</v>
      </c>
      <c r="D613" t="s">
        <v>9053</v>
      </c>
      <c r="E613" t="s">
        <v>9051</v>
      </c>
      <c r="F613" t="s">
        <v>9052</v>
      </c>
      <c r="G613">
        <v>109</v>
      </c>
      <c r="H613">
        <v>109</v>
      </c>
      <c r="I613">
        <v>109</v>
      </c>
      <c r="J613">
        <v>109</v>
      </c>
      <c r="K613">
        <v>0</v>
      </c>
      <c r="L613" s="2">
        <v>0</v>
      </c>
      <c r="M613" s="2">
        <v>0</v>
      </c>
      <c r="N613" s="2">
        <v>0</v>
      </c>
      <c r="O613" s="2">
        <v>0</v>
      </c>
      <c r="P613" s="2">
        <v>0</v>
      </c>
      <c r="Q613" s="2">
        <v>0</v>
      </c>
      <c r="R613" s="2">
        <v>300</v>
      </c>
      <c r="S613" s="2">
        <v>0</v>
      </c>
      <c r="T613" s="2">
        <v>0</v>
      </c>
      <c r="U613" s="2">
        <v>300</v>
      </c>
      <c r="V613" t="s">
        <v>55</v>
      </c>
    </row>
    <row r="614" spans="1:22" ht="15.75" hidden="1" thickBot="1" x14ac:dyDescent="0.3">
      <c r="A614" t="s">
        <v>8324</v>
      </c>
      <c r="B614" t="s">
        <v>9507</v>
      </c>
      <c r="C614" t="s">
        <v>1</v>
      </c>
      <c r="D614" t="s">
        <v>9053</v>
      </c>
      <c r="E614" t="s">
        <v>9051</v>
      </c>
      <c r="F614" t="s">
        <v>9052</v>
      </c>
      <c r="G614">
        <v>108</v>
      </c>
      <c r="H614">
        <v>108</v>
      </c>
      <c r="I614">
        <v>108</v>
      </c>
      <c r="J614">
        <v>108</v>
      </c>
      <c r="K614">
        <v>0</v>
      </c>
      <c r="L614" s="2">
        <v>0</v>
      </c>
      <c r="M614" s="2">
        <v>0</v>
      </c>
      <c r="N614" s="2">
        <v>0</v>
      </c>
      <c r="O614" s="2">
        <v>0</v>
      </c>
      <c r="P614" s="2">
        <v>0</v>
      </c>
      <c r="Q614" s="2">
        <v>0</v>
      </c>
      <c r="R614" s="2">
        <v>254.57</v>
      </c>
      <c r="S614" s="2">
        <v>0</v>
      </c>
      <c r="T614" s="2">
        <v>0</v>
      </c>
      <c r="U614" s="2">
        <v>254.57</v>
      </c>
      <c r="V614" t="s">
        <v>55</v>
      </c>
    </row>
    <row r="615" spans="1:22" ht="15.75" hidden="1" thickBot="1" x14ac:dyDescent="0.3">
      <c r="A615" t="s">
        <v>8324</v>
      </c>
      <c r="B615" t="s">
        <v>9507</v>
      </c>
      <c r="C615" t="s">
        <v>1</v>
      </c>
      <c r="D615" t="s">
        <v>9053</v>
      </c>
      <c r="E615" t="s">
        <v>9051</v>
      </c>
      <c r="F615" t="s">
        <v>9052</v>
      </c>
      <c r="G615">
        <v>107</v>
      </c>
      <c r="H615">
        <v>107</v>
      </c>
      <c r="I615">
        <v>107</v>
      </c>
      <c r="J615">
        <v>107</v>
      </c>
      <c r="K615">
        <v>0</v>
      </c>
      <c r="L615" s="2">
        <v>0</v>
      </c>
      <c r="M615" s="2">
        <v>0</v>
      </c>
      <c r="N615" s="2">
        <v>0</v>
      </c>
      <c r="O615" s="2">
        <v>0</v>
      </c>
      <c r="P615" s="2">
        <v>0</v>
      </c>
      <c r="Q615" s="2">
        <v>0</v>
      </c>
      <c r="R615" s="2">
        <v>254.57</v>
      </c>
      <c r="S615" s="2">
        <v>0</v>
      </c>
      <c r="T615" s="2">
        <v>0</v>
      </c>
      <c r="U615" s="2">
        <v>254.57</v>
      </c>
      <c r="V615" t="s">
        <v>55</v>
      </c>
    </row>
    <row r="616" spans="1:22" ht="15.75" hidden="1" thickBot="1" x14ac:dyDescent="0.3">
      <c r="A616" t="s">
        <v>8324</v>
      </c>
      <c r="B616" t="s">
        <v>9507</v>
      </c>
      <c r="C616" t="s">
        <v>1</v>
      </c>
      <c r="D616" t="s">
        <v>9053</v>
      </c>
      <c r="E616" t="s">
        <v>9051</v>
      </c>
      <c r="F616" t="s">
        <v>9052</v>
      </c>
      <c r="G616">
        <v>106</v>
      </c>
      <c r="H616">
        <v>106</v>
      </c>
      <c r="I616">
        <v>106</v>
      </c>
      <c r="J616">
        <v>106</v>
      </c>
      <c r="K616">
        <v>0</v>
      </c>
      <c r="L616" s="2">
        <v>0</v>
      </c>
      <c r="M616" s="2">
        <v>0</v>
      </c>
      <c r="N616" s="2">
        <v>0</v>
      </c>
      <c r="O616" s="2">
        <v>0</v>
      </c>
      <c r="P616" s="2">
        <v>0</v>
      </c>
      <c r="Q616" s="2">
        <v>0</v>
      </c>
      <c r="R616" s="2">
        <v>1514.32</v>
      </c>
      <c r="S616" s="2">
        <v>0</v>
      </c>
      <c r="T616" s="2">
        <v>0</v>
      </c>
      <c r="U616" s="2">
        <v>1514.32</v>
      </c>
      <c r="V616" t="s">
        <v>55</v>
      </c>
    </row>
    <row r="617" spans="1:22" ht="15.75" hidden="1" thickBot="1" x14ac:dyDescent="0.3">
      <c r="A617" t="s">
        <v>8324</v>
      </c>
      <c r="B617" t="s">
        <v>9506</v>
      </c>
      <c r="C617" t="s">
        <v>1</v>
      </c>
      <c r="D617" t="s">
        <v>9053</v>
      </c>
      <c r="E617" t="s">
        <v>9051</v>
      </c>
      <c r="F617" t="s">
        <v>9052</v>
      </c>
      <c r="G617">
        <v>105</v>
      </c>
      <c r="H617">
        <v>105</v>
      </c>
      <c r="I617">
        <v>105</v>
      </c>
      <c r="J617">
        <v>105</v>
      </c>
      <c r="K617">
        <v>0</v>
      </c>
      <c r="L617" s="2">
        <v>0</v>
      </c>
      <c r="M617" s="2">
        <v>0</v>
      </c>
      <c r="N617" s="2">
        <v>0</v>
      </c>
      <c r="O617" s="2">
        <v>0</v>
      </c>
      <c r="P617" s="2">
        <v>0</v>
      </c>
      <c r="Q617" s="2">
        <v>0</v>
      </c>
      <c r="R617" s="2">
        <v>525</v>
      </c>
      <c r="S617" s="2">
        <v>0</v>
      </c>
      <c r="T617" s="2">
        <v>0</v>
      </c>
      <c r="U617" s="2">
        <v>525</v>
      </c>
      <c r="V617" t="s">
        <v>55</v>
      </c>
    </row>
    <row r="618" spans="1:22" ht="15.75" hidden="1" thickBot="1" x14ac:dyDescent="0.3">
      <c r="A618" t="s">
        <v>8324</v>
      </c>
      <c r="B618" t="s">
        <v>9506</v>
      </c>
      <c r="C618" t="s">
        <v>1</v>
      </c>
      <c r="D618" t="s">
        <v>9053</v>
      </c>
      <c r="E618" t="s">
        <v>9051</v>
      </c>
      <c r="F618" t="s">
        <v>9052</v>
      </c>
      <c r="G618">
        <v>104</v>
      </c>
      <c r="H618">
        <v>104</v>
      </c>
      <c r="I618">
        <v>104</v>
      </c>
      <c r="J618">
        <v>104</v>
      </c>
      <c r="K618">
        <v>0</v>
      </c>
      <c r="L618" s="2">
        <v>0</v>
      </c>
      <c r="M618" s="2">
        <v>0</v>
      </c>
      <c r="N618" s="2">
        <v>0</v>
      </c>
      <c r="O618" s="2">
        <v>0</v>
      </c>
      <c r="P618" s="2">
        <v>0</v>
      </c>
      <c r="Q618" s="2">
        <v>0</v>
      </c>
      <c r="R618" s="2">
        <v>275</v>
      </c>
      <c r="S618" s="2">
        <v>0</v>
      </c>
      <c r="T618" s="2">
        <v>0</v>
      </c>
      <c r="U618" s="2">
        <v>275</v>
      </c>
      <c r="V618" t="s">
        <v>55</v>
      </c>
    </row>
    <row r="619" spans="1:22" ht="15.75" hidden="1" thickBot="1" x14ac:dyDescent="0.3">
      <c r="A619" t="s">
        <v>8324</v>
      </c>
      <c r="B619" t="s">
        <v>9506</v>
      </c>
      <c r="C619" t="s">
        <v>1</v>
      </c>
      <c r="D619" t="s">
        <v>9053</v>
      </c>
      <c r="E619" t="s">
        <v>9051</v>
      </c>
      <c r="F619" t="s">
        <v>9052</v>
      </c>
      <c r="G619">
        <v>103</v>
      </c>
      <c r="H619">
        <v>103</v>
      </c>
      <c r="I619">
        <v>103</v>
      </c>
      <c r="J619">
        <v>103</v>
      </c>
      <c r="K619">
        <v>0</v>
      </c>
      <c r="L619" s="2">
        <v>0</v>
      </c>
      <c r="M619" s="2">
        <v>0</v>
      </c>
      <c r="N619" s="2">
        <v>0</v>
      </c>
      <c r="O619" s="2">
        <v>0</v>
      </c>
      <c r="P619" s="2">
        <v>0</v>
      </c>
      <c r="Q619" s="2">
        <v>0</v>
      </c>
      <c r="R619" s="2">
        <v>1304.57</v>
      </c>
      <c r="S619" s="2">
        <v>0</v>
      </c>
      <c r="T619" s="2">
        <v>0</v>
      </c>
      <c r="U619" s="2">
        <v>1304.57</v>
      </c>
      <c r="V619" t="s">
        <v>55</v>
      </c>
    </row>
    <row r="620" spans="1:22" ht="15.75" hidden="1" thickBot="1" x14ac:dyDescent="0.3">
      <c r="A620" t="s">
        <v>8324</v>
      </c>
      <c r="B620" t="s">
        <v>9505</v>
      </c>
      <c r="C620" t="s">
        <v>1</v>
      </c>
      <c r="D620" t="s">
        <v>9053</v>
      </c>
      <c r="E620" t="s">
        <v>9051</v>
      </c>
      <c r="F620" t="s">
        <v>9052</v>
      </c>
      <c r="G620">
        <v>102</v>
      </c>
      <c r="H620">
        <v>102</v>
      </c>
      <c r="I620">
        <v>102</v>
      </c>
      <c r="J620">
        <v>102</v>
      </c>
      <c r="K620">
        <v>0</v>
      </c>
      <c r="L620" s="2">
        <v>0</v>
      </c>
      <c r="M620" s="2">
        <v>0</v>
      </c>
      <c r="N620" s="2">
        <v>0</v>
      </c>
      <c r="O620" s="2">
        <v>0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0</v>
      </c>
      <c r="V620" t="s">
        <v>55</v>
      </c>
    </row>
    <row r="621" spans="1:22" ht="15.75" hidden="1" thickBot="1" x14ac:dyDescent="0.3">
      <c r="A621" t="s">
        <v>8324</v>
      </c>
      <c r="B621" t="s">
        <v>9505</v>
      </c>
      <c r="C621" t="s">
        <v>1</v>
      </c>
      <c r="D621" t="s">
        <v>9053</v>
      </c>
      <c r="E621" t="s">
        <v>9051</v>
      </c>
      <c r="F621" t="s">
        <v>9052</v>
      </c>
      <c r="G621">
        <v>101</v>
      </c>
      <c r="H621">
        <v>101</v>
      </c>
      <c r="I621">
        <v>101</v>
      </c>
      <c r="J621">
        <v>101</v>
      </c>
      <c r="K621">
        <v>0</v>
      </c>
      <c r="L621" s="2">
        <v>0</v>
      </c>
      <c r="M621" s="2">
        <v>0</v>
      </c>
      <c r="N621" s="2">
        <v>0</v>
      </c>
      <c r="O621" s="2">
        <v>0</v>
      </c>
      <c r="P621" s="2">
        <v>0</v>
      </c>
      <c r="Q621" s="2">
        <v>0</v>
      </c>
      <c r="R621" s="2">
        <v>900</v>
      </c>
      <c r="S621" s="2">
        <v>0</v>
      </c>
      <c r="T621" s="2">
        <v>0</v>
      </c>
      <c r="U621" s="2">
        <v>900</v>
      </c>
      <c r="V621" t="s">
        <v>55</v>
      </c>
    </row>
    <row r="622" spans="1:22" ht="15.75" hidden="1" thickBot="1" x14ac:dyDescent="0.3">
      <c r="A622" t="s">
        <v>8324</v>
      </c>
      <c r="B622" t="s">
        <v>9504</v>
      </c>
      <c r="C622" t="s">
        <v>1</v>
      </c>
      <c r="D622" t="s">
        <v>9053</v>
      </c>
      <c r="E622" t="s">
        <v>9051</v>
      </c>
      <c r="F622" t="s">
        <v>9052</v>
      </c>
      <c r="G622">
        <v>100</v>
      </c>
      <c r="H622">
        <v>100</v>
      </c>
      <c r="I622">
        <v>100</v>
      </c>
      <c r="J622">
        <v>100</v>
      </c>
      <c r="K622">
        <v>0</v>
      </c>
      <c r="L622" s="2">
        <v>0</v>
      </c>
      <c r="M622" s="2">
        <v>0</v>
      </c>
      <c r="N622" s="2">
        <v>0</v>
      </c>
      <c r="O622" s="2">
        <v>0</v>
      </c>
      <c r="P622" s="2">
        <v>0</v>
      </c>
      <c r="Q622" s="2">
        <v>0</v>
      </c>
      <c r="R622" s="2">
        <v>100</v>
      </c>
      <c r="S622" s="2">
        <v>0</v>
      </c>
      <c r="T622" s="2">
        <v>0</v>
      </c>
      <c r="U622" s="2">
        <v>100</v>
      </c>
      <c r="V622" t="s">
        <v>55</v>
      </c>
    </row>
    <row r="623" spans="1:22" ht="15.75" hidden="1" thickBot="1" x14ac:dyDescent="0.3">
      <c r="A623" t="s">
        <v>8324</v>
      </c>
      <c r="B623" t="s">
        <v>9504</v>
      </c>
      <c r="C623" t="s">
        <v>1</v>
      </c>
      <c r="D623" t="s">
        <v>9053</v>
      </c>
      <c r="E623" t="s">
        <v>9051</v>
      </c>
      <c r="F623" t="s">
        <v>9052</v>
      </c>
      <c r="G623">
        <v>99</v>
      </c>
      <c r="H623">
        <v>99</v>
      </c>
      <c r="I623">
        <v>99</v>
      </c>
      <c r="J623">
        <v>99</v>
      </c>
      <c r="K623">
        <v>0</v>
      </c>
      <c r="L623" s="2">
        <v>0</v>
      </c>
      <c r="M623" s="2">
        <v>0</v>
      </c>
      <c r="N623" s="2">
        <v>0</v>
      </c>
      <c r="O623" s="2">
        <v>0</v>
      </c>
      <c r="P623" s="2">
        <v>0</v>
      </c>
      <c r="Q623" s="2">
        <v>0</v>
      </c>
      <c r="R623" s="2">
        <v>450</v>
      </c>
      <c r="S623" s="2">
        <v>0</v>
      </c>
      <c r="T623" s="2">
        <v>0</v>
      </c>
      <c r="U623" s="2">
        <v>450</v>
      </c>
      <c r="V623" t="s">
        <v>55</v>
      </c>
    </row>
    <row r="624" spans="1:22" ht="15.75" hidden="1" thickBot="1" x14ac:dyDescent="0.3">
      <c r="A624" t="s">
        <v>8324</v>
      </c>
      <c r="B624" t="s">
        <v>9504</v>
      </c>
      <c r="C624" t="s">
        <v>1</v>
      </c>
      <c r="D624" t="s">
        <v>9053</v>
      </c>
      <c r="E624" t="s">
        <v>9051</v>
      </c>
      <c r="F624" t="s">
        <v>9052</v>
      </c>
      <c r="G624">
        <v>98</v>
      </c>
      <c r="H624">
        <v>98</v>
      </c>
      <c r="I624">
        <v>98</v>
      </c>
      <c r="J624">
        <v>98</v>
      </c>
      <c r="K624">
        <v>0</v>
      </c>
      <c r="L624" s="2">
        <v>0</v>
      </c>
      <c r="M624" s="2">
        <v>0</v>
      </c>
      <c r="N624" s="2">
        <v>0</v>
      </c>
      <c r="O624" s="2">
        <v>0</v>
      </c>
      <c r="P624" s="2">
        <v>0</v>
      </c>
      <c r="Q624" s="2">
        <v>0</v>
      </c>
      <c r="R624" s="2">
        <v>880</v>
      </c>
      <c r="S624" s="2">
        <v>0</v>
      </c>
      <c r="T624" s="2">
        <v>0</v>
      </c>
      <c r="U624" s="2">
        <v>880</v>
      </c>
      <c r="V624" t="s">
        <v>55</v>
      </c>
    </row>
    <row r="625" spans="1:22" ht="15.75" hidden="1" thickBot="1" x14ac:dyDescent="0.3">
      <c r="A625" t="s">
        <v>8324</v>
      </c>
      <c r="B625" t="s">
        <v>9504</v>
      </c>
      <c r="C625" t="s">
        <v>1</v>
      </c>
      <c r="D625" t="s">
        <v>9053</v>
      </c>
      <c r="E625" t="s">
        <v>9051</v>
      </c>
      <c r="F625" t="s">
        <v>9052</v>
      </c>
      <c r="G625">
        <v>97</v>
      </c>
      <c r="H625">
        <v>97</v>
      </c>
      <c r="I625">
        <v>97</v>
      </c>
      <c r="J625">
        <v>97</v>
      </c>
      <c r="K625">
        <v>0</v>
      </c>
      <c r="L625" s="2">
        <v>0</v>
      </c>
      <c r="M625" s="2">
        <v>0</v>
      </c>
      <c r="N625" s="2">
        <v>0</v>
      </c>
      <c r="O625" s="2">
        <v>0</v>
      </c>
      <c r="P625" s="2">
        <v>0</v>
      </c>
      <c r="Q625" s="2">
        <v>0</v>
      </c>
      <c r="R625" s="2">
        <v>600</v>
      </c>
      <c r="S625" s="2">
        <v>0</v>
      </c>
      <c r="T625" s="2">
        <v>0</v>
      </c>
      <c r="U625" s="2">
        <v>600</v>
      </c>
      <c r="V625" t="s">
        <v>55</v>
      </c>
    </row>
    <row r="626" spans="1:22" ht="15.75" hidden="1" thickBot="1" x14ac:dyDescent="0.3">
      <c r="A626" t="s">
        <v>8324</v>
      </c>
      <c r="B626" t="s">
        <v>9504</v>
      </c>
      <c r="C626" t="s">
        <v>1</v>
      </c>
      <c r="D626" t="s">
        <v>9053</v>
      </c>
      <c r="E626" t="s">
        <v>9051</v>
      </c>
      <c r="F626" t="s">
        <v>9052</v>
      </c>
      <c r="G626">
        <v>96</v>
      </c>
      <c r="H626">
        <v>96</v>
      </c>
      <c r="I626">
        <v>96</v>
      </c>
      <c r="J626">
        <v>96</v>
      </c>
      <c r="K626">
        <v>0</v>
      </c>
      <c r="L626" s="2">
        <v>0</v>
      </c>
      <c r="M626" s="2">
        <v>0</v>
      </c>
      <c r="N626" s="2">
        <v>0</v>
      </c>
      <c r="O626" s="2">
        <v>0</v>
      </c>
      <c r="P626" s="2">
        <v>0</v>
      </c>
      <c r="Q626" s="2">
        <v>0</v>
      </c>
      <c r="R626" s="2">
        <v>739.8</v>
      </c>
      <c r="S626" s="2">
        <v>0</v>
      </c>
      <c r="T626" s="2">
        <v>0</v>
      </c>
      <c r="U626" s="2">
        <v>739.8</v>
      </c>
      <c r="V626" t="s">
        <v>55</v>
      </c>
    </row>
    <row r="627" spans="1:22" ht="15.75" hidden="1" thickBot="1" x14ac:dyDescent="0.3">
      <c r="A627" t="s">
        <v>8324</v>
      </c>
      <c r="B627" t="s">
        <v>9504</v>
      </c>
      <c r="C627" t="s">
        <v>1</v>
      </c>
      <c r="D627" t="s">
        <v>9053</v>
      </c>
      <c r="E627" t="s">
        <v>9051</v>
      </c>
      <c r="F627" t="s">
        <v>9052</v>
      </c>
      <c r="G627">
        <v>95</v>
      </c>
      <c r="H627">
        <v>95</v>
      </c>
      <c r="I627">
        <v>95</v>
      </c>
      <c r="J627">
        <v>95</v>
      </c>
      <c r="K627">
        <v>0</v>
      </c>
      <c r="L627" s="2">
        <v>0</v>
      </c>
      <c r="M627" s="2">
        <v>0</v>
      </c>
      <c r="N627" s="2">
        <v>0</v>
      </c>
      <c r="O627" s="2">
        <v>0</v>
      </c>
      <c r="P627" s="2">
        <v>0</v>
      </c>
      <c r="Q627" s="2">
        <v>0</v>
      </c>
      <c r="R627" s="2">
        <v>250</v>
      </c>
      <c r="S627" s="2">
        <v>0</v>
      </c>
      <c r="T627" s="2">
        <v>0</v>
      </c>
      <c r="U627" s="2">
        <v>250</v>
      </c>
      <c r="V627" t="s">
        <v>55</v>
      </c>
    </row>
    <row r="628" spans="1:22" ht="15.75" hidden="1" thickBot="1" x14ac:dyDescent="0.3">
      <c r="A628" t="s">
        <v>8324</v>
      </c>
      <c r="B628" t="s">
        <v>9504</v>
      </c>
      <c r="C628" t="s">
        <v>1</v>
      </c>
      <c r="D628" t="s">
        <v>9053</v>
      </c>
      <c r="E628" t="s">
        <v>9051</v>
      </c>
      <c r="F628" t="s">
        <v>9052</v>
      </c>
      <c r="G628">
        <v>94</v>
      </c>
      <c r="H628">
        <v>94</v>
      </c>
      <c r="I628">
        <v>94</v>
      </c>
      <c r="J628">
        <v>94</v>
      </c>
      <c r="K628">
        <v>0</v>
      </c>
      <c r="L628" s="2">
        <v>0</v>
      </c>
      <c r="M628" s="2">
        <v>0</v>
      </c>
      <c r="N628" s="2">
        <v>0</v>
      </c>
      <c r="O628" s="2">
        <v>0</v>
      </c>
      <c r="P628" s="2">
        <v>0</v>
      </c>
      <c r="Q628" s="2">
        <v>0</v>
      </c>
      <c r="R628" s="2">
        <v>883.63</v>
      </c>
      <c r="S628" s="2">
        <v>0</v>
      </c>
      <c r="T628" s="2">
        <v>0</v>
      </c>
      <c r="U628" s="2">
        <v>883.63</v>
      </c>
      <c r="V628" t="s">
        <v>55</v>
      </c>
    </row>
    <row r="629" spans="1:22" ht="15.75" hidden="1" thickBot="1" x14ac:dyDescent="0.3">
      <c r="A629" t="s">
        <v>8323</v>
      </c>
      <c r="B629" t="s">
        <v>9499</v>
      </c>
      <c r="C629" t="s">
        <v>1</v>
      </c>
      <c r="D629" t="s">
        <v>9053</v>
      </c>
      <c r="E629" t="s">
        <v>9051</v>
      </c>
      <c r="F629" t="s">
        <v>9052</v>
      </c>
      <c r="G629">
        <v>93</v>
      </c>
      <c r="H629">
        <v>93</v>
      </c>
      <c r="I629">
        <v>93</v>
      </c>
      <c r="J629">
        <v>93</v>
      </c>
      <c r="K629">
        <v>0</v>
      </c>
      <c r="L629" s="2">
        <v>0</v>
      </c>
      <c r="M629" s="2">
        <v>0</v>
      </c>
      <c r="N629" s="2">
        <v>0</v>
      </c>
      <c r="O629" s="2">
        <v>0</v>
      </c>
      <c r="P629" s="2">
        <v>0</v>
      </c>
      <c r="Q629" s="2">
        <v>0</v>
      </c>
      <c r="R629" s="2">
        <v>862.5</v>
      </c>
      <c r="S629" s="2">
        <v>0</v>
      </c>
      <c r="T629" s="2">
        <v>0</v>
      </c>
      <c r="U629" s="2">
        <v>862.5</v>
      </c>
      <c r="V629" t="s">
        <v>55</v>
      </c>
    </row>
    <row r="630" spans="1:22" ht="15.75" hidden="1" thickBot="1" x14ac:dyDescent="0.3">
      <c r="A630" t="s">
        <v>8323</v>
      </c>
      <c r="B630" t="s">
        <v>9498</v>
      </c>
      <c r="C630" t="s">
        <v>1</v>
      </c>
      <c r="D630" t="s">
        <v>9053</v>
      </c>
      <c r="E630" t="s">
        <v>9051</v>
      </c>
      <c r="F630" t="s">
        <v>9052</v>
      </c>
      <c r="G630">
        <v>92</v>
      </c>
      <c r="H630">
        <v>92</v>
      </c>
      <c r="I630">
        <v>92</v>
      </c>
      <c r="J630">
        <v>92</v>
      </c>
      <c r="K630">
        <v>0</v>
      </c>
      <c r="L630" s="2">
        <v>0</v>
      </c>
      <c r="M630" s="2">
        <v>0</v>
      </c>
      <c r="N630" s="2">
        <v>0</v>
      </c>
      <c r="O630" s="2">
        <v>0</v>
      </c>
      <c r="P630" s="2">
        <v>0</v>
      </c>
      <c r="Q630" s="2">
        <v>0</v>
      </c>
      <c r="R630" s="2">
        <v>65</v>
      </c>
      <c r="S630" s="2">
        <v>0</v>
      </c>
      <c r="T630" s="2">
        <v>0</v>
      </c>
      <c r="U630" s="2">
        <v>65</v>
      </c>
      <c r="V630" t="s">
        <v>55</v>
      </c>
    </row>
    <row r="631" spans="1:22" ht="15.75" hidden="1" thickBot="1" x14ac:dyDescent="0.3">
      <c r="A631" t="s">
        <v>8323</v>
      </c>
      <c r="B631" t="s">
        <v>9498</v>
      </c>
      <c r="C631" t="s">
        <v>1</v>
      </c>
      <c r="D631" t="s">
        <v>9053</v>
      </c>
      <c r="E631" t="s">
        <v>9051</v>
      </c>
      <c r="F631" t="s">
        <v>9052</v>
      </c>
      <c r="G631">
        <v>91</v>
      </c>
      <c r="H631">
        <v>91</v>
      </c>
      <c r="I631">
        <v>91</v>
      </c>
      <c r="J631">
        <v>91</v>
      </c>
      <c r="K631">
        <v>0</v>
      </c>
      <c r="L631" s="2">
        <v>0</v>
      </c>
      <c r="M631" s="2">
        <v>0</v>
      </c>
      <c r="N631" s="2">
        <v>0</v>
      </c>
      <c r="O631" s="2">
        <v>0</v>
      </c>
      <c r="P631" s="2">
        <v>0</v>
      </c>
      <c r="Q631" s="2">
        <v>0</v>
      </c>
      <c r="R631" s="2">
        <v>854.57</v>
      </c>
      <c r="S631" s="2">
        <v>0</v>
      </c>
      <c r="T631" s="2">
        <v>0</v>
      </c>
      <c r="U631" s="2">
        <v>854.57</v>
      </c>
      <c r="V631" t="s">
        <v>55</v>
      </c>
    </row>
    <row r="632" spans="1:22" ht="15.75" hidden="1" thickBot="1" x14ac:dyDescent="0.3">
      <c r="A632" t="s">
        <v>8323</v>
      </c>
      <c r="B632" t="s">
        <v>9498</v>
      </c>
      <c r="C632" t="s">
        <v>1</v>
      </c>
      <c r="D632" t="s">
        <v>9053</v>
      </c>
      <c r="E632" t="s">
        <v>9051</v>
      </c>
      <c r="F632" t="s">
        <v>9052</v>
      </c>
      <c r="G632">
        <v>90</v>
      </c>
      <c r="H632">
        <v>90</v>
      </c>
      <c r="I632">
        <v>90</v>
      </c>
      <c r="J632">
        <v>90</v>
      </c>
      <c r="K632">
        <v>0</v>
      </c>
      <c r="L632" s="2">
        <v>0</v>
      </c>
      <c r="M632" s="2">
        <v>0</v>
      </c>
      <c r="N632" s="2">
        <v>0</v>
      </c>
      <c r="O632" s="2">
        <v>0</v>
      </c>
      <c r="P632" s="2">
        <v>0</v>
      </c>
      <c r="Q632" s="2">
        <v>0</v>
      </c>
      <c r="R632" s="2">
        <v>325</v>
      </c>
      <c r="S632" s="2">
        <v>0</v>
      </c>
      <c r="T632" s="2">
        <v>0</v>
      </c>
      <c r="U632" s="2">
        <v>325</v>
      </c>
      <c r="V632" t="s">
        <v>55</v>
      </c>
    </row>
    <row r="633" spans="1:22" ht="15.75" hidden="1" thickBot="1" x14ac:dyDescent="0.3">
      <c r="A633" t="s">
        <v>8323</v>
      </c>
      <c r="B633" t="s">
        <v>9498</v>
      </c>
      <c r="C633" t="s">
        <v>1</v>
      </c>
      <c r="D633" t="s">
        <v>9053</v>
      </c>
      <c r="E633" t="s">
        <v>9051</v>
      </c>
      <c r="F633" t="s">
        <v>9052</v>
      </c>
      <c r="G633">
        <v>89</v>
      </c>
      <c r="H633">
        <v>89</v>
      </c>
      <c r="I633">
        <v>89</v>
      </c>
      <c r="J633">
        <v>89</v>
      </c>
      <c r="K633">
        <v>0</v>
      </c>
      <c r="L633" s="2">
        <v>0</v>
      </c>
      <c r="M633" s="2">
        <v>0</v>
      </c>
      <c r="N633" s="2">
        <v>0</v>
      </c>
      <c r="O633" s="2">
        <v>0</v>
      </c>
      <c r="P633" s="2">
        <v>0</v>
      </c>
      <c r="Q633" s="2">
        <v>0</v>
      </c>
      <c r="R633" s="2">
        <v>254.57</v>
      </c>
      <c r="S633" s="2">
        <v>0</v>
      </c>
      <c r="T633" s="2">
        <v>0</v>
      </c>
      <c r="U633" s="2">
        <v>254.57</v>
      </c>
      <c r="V633" t="s">
        <v>55</v>
      </c>
    </row>
    <row r="634" spans="1:22" ht="15.75" hidden="1" thickBot="1" x14ac:dyDescent="0.3">
      <c r="A634" t="s">
        <v>8323</v>
      </c>
      <c r="B634" t="s">
        <v>9498</v>
      </c>
      <c r="C634" t="s">
        <v>1</v>
      </c>
      <c r="D634" t="s">
        <v>9053</v>
      </c>
      <c r="E634" t="s">
        <v>9051</v>
      </c>
      <c r="F634" t="s">
        <v>9052</v>
      </c>
      <c r="G634">
        <v>88</v>
      </c>
      <c r="H634">
        <v>88</v>
      </c>
      <c r="I634">
        <v>88</v>
      </c>
      <c r="J634">
        <v>88</v>
      </c>
      <c r="K634">
        <v>0</v>
      </c>
      <c r="L634" s="2">
        <v>0</v>
      </c>
      <c r="M634" s="2">
        <v>0</v>
      </c>
      <c r="N634" s="2">
        <v>0</v>
      </c>
      <c r="O634" s="2">
        <v>0</v>
      </c>
      <c r="P634" s="2">
        <v>0</v>
      </c>
      <c r="Q634" s="2">
        <v>0</v>
      </c>
      <c r="R634" s="2">
        <v>454.57</v>
      </c>
      <c r="S634" s="2">
        <v>0</v>
      </c>
      <c r="T634" s="2">
        <v>0</v>
      </c>
      <c r="U634" s="2">
        <v>454.57</v>
      </c>
      <c r="V634" t="s">
        <v>55</v>
      </c>
    </row>
    <row r="635" spans="1:22" ht="15.75" hidden="1" thickBot="1" x14ac:dyDescent="0.3">
      <c r="A635" t="s">
        <v>8323</v>
      </c>
      <c r="B635" t="s">
        <v>9498</v>
      </c>
      <c r="C635" t="s">
        <v>1</v>
      </c>
      <c r="D635" t="s">
        <v>9053</v>
      </c>
      <c r="E635" t="s">
        <v>9051</v>
      </c>
      <c r="F635" t="s">
        <v>9052</v>
      </c>
      <c r="G635">
        <v>87</v>
      </c>
      <c r="H635">
        <v>87</v>
      </c>
      <c r="I635">
        <v>87</v>
      </c>
      <c r="J635">
        <v>87</v>
      </c>
      <c r="K635">
        <v>0</v>
      </c>
      <c r="L635" s="2">
        <v>0</v>
      </c>
      <c r="M635" s="2">
        <v>0</v>
      </c>
      <c r="N635" s="2">
        <v>0</v>
      </c>
      <c r="O635" s="2">
        <v>0</v>
      </c>
      <c r="P635" s="2">
        <v>0</v>
      </c>
      <c r="Q635" s="2">
        <v>0</v>
      </c>
      <c r="R635" s="2">
        <v>275</v>
      </c>
      <c r="S635" s="2">
        <v>0</v>
      </c>
      <c r="T635" s="2">
        <v>0</v>
      </c>
      <c r="U635" s="2">
        <v>275</v>
      </c>
      <c r="V635" t="s">
        <v>55</v>
      </c>
    </row>
    <row r="636" spans="1:22" ht="15.75" hidden="1" thickBot="1" x14ac:dyDescent="0.3">
      <c r="A636" t="s">
        <v>8323</v>
      </c>
      <c r="B636" t="s">
        <v>9497</v>
      </c>
      <c r="C636" t="s">
        <v>1</v>
      </c>
      <c r="D636" t="s">
        <v>9053</v>
      </c>
      <c r="E636" t="s">
        <v>9051</v>
      </c>
      <c r="F636" t="s">
        <v>9052</v>
      </c>
      <c r="G636">
        <v>86</v>
      </c>
      <c r="H636">
        <v>86</v>
      </c>
      <c r="I636">
        <v>86</v>
      </c>
      <c r="J636">
        <v>86</v>
      </c>
      <c r="K636">
        <v>0</v>
      </c>
      <c r="L636" s="2">
        <v>0</v>
      </c>
      <c r="M636" s="2">
        <v>0</v>
      </c>
      <c r="N636" s="2">
        <v>0</v>
      </c>
      <c r="O636" s="2">
        <v>0</v>
      </c>
      <c r="P636" s="2">
        <v>0</v>
      </c>
      <c r="Q636" s="2">
        <v>0</v>
      </c>
      <c r="R636" s="2">
        <v>65</v>
      </c>
      <c r="S636" s="2">
        <v>0</v>
      </c>
      <c r="T636" s="2">
        <v>0</v>
      </c>
      <c r="U636" s="2">
        <v>65</v>
      </c>
      <c r="V636" t="s">
        <v>55</v>
      </c>
    </row>
    <row r="637" spans="1:22" ht="15.75" hidden="1" thickBot="1" x14ac:dyDescent="0.3">
      <c r="A637" t="s">
        <v>8323</v>
      </c>
      <c r="B637" t="s">
        <v>9496</v>
      </c>
      <c r="C637" t="s">
        <v>1</v>
      </c>
      <c r="D637" t="s">
        <v>9053</v>
      </c>
      <c r="E637" t="s">
        <v>9051</v>
      </c>
      <c r="F637" t="s">
        <v>9052</v>
      </c>
      <c r="G637">
        <v>85</v>
      </c>
      <c r="H637">
        <v>85</v>
      </c>
      <c r="I637">
        <v>85</v>
      </c>
      <c r="J637">
        <v>85</v>
      </c>
      <c r="K637">
        <v>0</v>
      </c>
      <c r="L637" s="2">
        <v>0</v>
      </c>
      <c r="M637" s="2">
        <v>0</v>
      </c>
      <c r="N637" s="2">
        <v>0</v>
      </c>
      <c r="O637" s="2">
        <v>0</v>
      </c>
      <c r="P637" s="2">
        <v>0</v>
      </c>
      <c r="Q637" s="2">
        <v>0</v>
      </c>
      <c r="R637" s="2">
        <v>425</v>
      </c>
      <c r="S637" s="2">
        <v>0</v>
      </c>
      <c r="T637" s="2">
        <v>0</v>
      </c>
      <c r="U637" s="2">
        <v>425</v>
      </c>
      <c r="V637" t="s">
        <v>55</v>
      </c>
    </row>
    <row r="638" spans="1:22" ht="15.75" hidden="1" thickBot="1" x14ac:dyDescent="0.3">
      <c r="A638" t="s">
        <v>8323</v>
      </c>
      <c r="B638" t="s">
        <v>9496</v>
      </c>
      <c r="C638" t="s">
        <v>1</v>
      </c>
      <c r="D638" t="s">
        <v>9053</v>
      </c>
      <c r="E638" t="s">
        <v>9051</v>
      </c>
      <c r="F638" t="s">
        <v>9052</v>
      </c>
      <c r="G638">
        <v>84</v>
      </c>
      <c r="H638">
        <v>84</v>
      </c>
      <c r="I638">
        <v>84</v>
      </c>
      <c r="J638">
        <v>84</v>
      </c>
      <c r="K638">
        <v>0</v>
      </c>
      <c r="L638" s="2">
        <v>0</v>
      </c>
      <c r="M638" s="2">
        <v>0</v>
      </c>
      <c r="N638" s="2">
        <v>0</v>
      </c>
      <c r="O638" s="2">
        <v>0</v>
      </c>
      <c r="P638" s="2">
        <v>0</v>
      </c>
      <c r="Q638" s="2">
        <v>0</v>
      </c>
      <c r="R638" s="2">
        <v>850</v>
      </c>
      <c r="S638" s="2">
        <v>0</v>
      </c>
      <c r="T638" s="2">
        <v>0</v>
      </c>
      <c r="U638" s="2">
        <v>850</v>
      </c>
      <c r="V638" t="s">
        <v>55</v>
      </c>
    </row>
    <row r="639" spans="1:22" ht="15.75" hidden="1" thickBot="1" x14ac:dyDescent="0.3">
      <c r="A639" t="s">
        <v>8323</v>
      </c>
      <c r="B639" t="s">
        <v>9496</v>
      </c>
      <c r="C639" t="s">
        <v>1</v>
      </c>
      <c r="D639" t="s">
        <v>9053</v>
      </c>
      <c r="E639" t="s">
        <v>9051</v>
      </c>
      <c r="F639" t="s">
        <v>9052</v>
      </c>
      <c r="G639">
        <v>83</v>
      </c>
      <c r="H639">
        <v>83</v>
      </c>
      <c r="I639">
        <v>83</v>
      </c>
      <c r="J639">
        <v>83</v>
      </c>
      <c r="K639">
        <v>0</v>
      </c>
      <c r="L639" s="2">
        <v>0</v>
      </c>
      <c r="M639" s="2">
        <v>0</v>
      </c>
      <c r="N639" s="2">
        <v>0</v>
      </c>
      <c r="O639" s="2">
        <v>0</v>
      </c>
      <c r="P639" s="2">
        <v>0</v>
      </c>
      <c r="Q639" s="2">
        <v>0</v>
      </c>
      <c r="R639" s="2">
        <v>664.62</v>
      </c>
      <c r="S639" s="2">
        <v>0</v>
      </c>
      <c r="T639" s="2">
        <v>0</v>
      </c>
      <c r="U639" s="2">
        <v>664.62</v>
      </c>
      <c r="V639" t="s">
        <v>55</v>
      </c>
    </row>
    <row r="640" spans="1:22" ht="15.75" hidden="1" thickBot="1" x14ac:dyDescent="0.3">
      <c r="A640" t="s">
        <v>8323</v>
      </c>
      <c r="B640" t="s">
        <v>9496</v>
      </c>
      <c r="C640" t="s">
        <v>1</v>
      </c>
      <c r="D640" t="s">
        <v>9053</v>
      </c>
      <c r="E640" t="s">
        <v>9051</v>
      </c>
      <c r="F640" t="s">
        <v>9052</v>
      </c>
      <c r="G640">
        <v>82</v>
      </c>
      <c r="H640">
        <v>82</v>
      </c>
      <c r="I640">
        <v>82</v>
      </c>
      <c r="J640">
        <v>82</v>
      </c>
      <c r="K640">
        <v>0</v>
      </c>
      <c r="L640" s="2">
        <v>0</v>
      </c>
      <c r="M640" s="2">
        <v>0</v>
      </c>
      <c r="N640" s="2">
        <v>0</v>
      </c>
      <c r="O640" s="2">
        <v>0</v>
      </c>
      <c r="P640" s="2">
        <v>0</v>
      </c>
      <c r="Q640" s="2">
        <v>0</v>
      </c>
      <c r="R640" s="2">
        <v>262.5</v>
      </c>
      <c r="S640" s="2">
        <v>0</v>
      </c>
      <c r="T640" s="2">
        <v>0</v>
      </c>
      <c r="U640" s="2">
        <v>262.5</v>
      </c>
      <c r="V640" t="s">
        <v>55</v>
      </c>
    </row>
    <row r="641" spans="1:22" ht="15.75" hidden="1" thickBot="1" x14ac:dyDescent="0.3">
      <c r="A641" t="s">
        <v>8323</v>
      </c>
      <c r="B641" t="s">
        <v>9496</v>
      </c>
      <c r="C641" t="s">
        <v>1</v>
      </c>
      <c r="D641" t="s">
        <v>9053</v>
      </c>
      <c r="E641" t="s">
        <v>9051</v>
      </c>
      <c r="F641" t="s">
        <v>9052</v>
      </c>
      <c r="G641">
        <v>81</v>
      </c>
      <c r="H641">
        <v>81</v>
      </c>
      <c r="I641">
        <v>81</v>
      </c>
      <c r="J641">
        <v>81</v>
      </c>
      <c r="K641">
        <v>0</v>
      </c>
      <c r="L641" s="2">
        <v>0</v>
      </c>
      <c r="M641" s="2">
        <v>0</v>
      </c>
      <c r="N641" s="2">
        <v>0</v>
      </c>
      <c r="O641" s="2">
        <v>0</v>
      </c>
      <c r="P641" s="2">
        <v>0</v>
      </c>
      <c r="Q641" s="2">
        <v>0</v>
      </c>
      <c r="R641" s="2">
        <v>275</v>
      </c>
      <c r="S641" s="2">
        <v>0</v>
      </c>
      <c r="T641" s="2">
        <v>0</v>
      </c>
      <c r="U641" s="2">
        <v>275</v>
      </c>
      <c r="V641" t="s">
        <v>55</v>
      </c>
    </row>
    <row r="642" spans="1:22" ht="15.75" hidden="1" thickBot="1" x14ac:dyDescent="0.3">
      <c r="A642" t="s">
        <v>8323</v>
      </c>
      <c r="B642" t="s">
        <v>9496</v>
      </c>
      <c r="C642" t="s">
        <v>1</v>
      </c>
      <c r="D642" t="s">
        <v>9053</v>
      </c>
      <c r="E642" t="s">
        <v>9051</v>
      </c>
      <c r="F642" t="s">
        <v>9052</v>
      </c>
      <c r="G642">
        <v>80</v>
      </c>
      <c r="H642">
        <v>80</v>
      </c>
      <c r="I642">
        <v>80</v>
      </c>
      <c r="J642">
        <v>80</v>
      </c>
      <c r="K642">
        <v>0</v>
      </c>
      <c r="L642" s="2">
        <v>0</v>
      </c>
      <c r="M642" s="2">
        <v>0</v>
      </c>
      <c r="N642" s="2">
        <v>0</v>
      </c>
      <c r="O642" s="2">
        <v>0</v>
      </c>
      <c r="P642" s="2">
        <v>0</v>
      </c>
      <c r="Q642" s="2">
        <v>0</v>
      </c>
      <c r="R642" s="2">
        <v>65</v>
      </c>
      <c r="S642" s="2">
        <v>0</v>
      </c>
      <c r="T642" s="2">
        <v>0</v>
      </c>
      <c r="U642" s="2">
        <v>65</v>
      </c>
      <c r="V642" t="s">
        <v>55</v>
      </c>
    </row>
    <row r="643" spans="1:22" ht="15.75" hidden="1" thickBot="1" x14ac:dyDescent="0.3">
      <c r="A643" t="s">
        <v>8323</v>
      </c>
      <c r="B643" t="s">
        <v>9496</v>
      </c>
      <c r="C643" t="s">
        <v>1</v>
      </c>
      <c r="D643" t="s">
        <v>9053</v>
      </c>
      <c r="E643" t="s">
        <v>9051</v>
      </c>
      <c r="F643" t="s">
        <v>9052</v>
      </c>
      <c r="G643">
        <v>79</v>
      </c>
      <c r="H643">
        <v>79</v>
      </c>
      <c r="I643">
        <v>79</v>
      </c>
      <c r="J643">
        <v>79</v>
      </c>
      <c r="K643">
        <v>0</v>
      </c>
      <c r="L643" s="2">
        <v>0</v>
      </c>
      <c r="M643" s="2">
        <v>0</v>
      </c>
      <c r="N643" s="2">
        <v>0</v>
      </c>
      <c r="O643" s="2">
        <v>0</v>
      </c>
      <c r="P643" s="2">
        <v>0</v>
      </c>
      <c r="Q643" s="2">
        <v>0</v>
      </c>
      <c r="R643" s="2">
        <v>775</v>
      </c>
      <c r="S643" s="2">
        <v>0</v>
      </c>
      <c r="T643" s="2">
        <v>0</v>
      </c>
      <c r="U643" s="2">
        <v>775</v>
      </c>
      <c r="V643" t="s">
        <v>55</v>
      </c>
    </row>
    <row r="644" spans="1:22" ht="15.75" hidden="1" thickBot="1" x14ac:dyDescent="0.3">
      <c r="A644" t="s">
        <v>8323</v>
      </c>
      <c r="B644" t="s">
        <v>9495</v>
      </c>
      <c r="C644" t="s">
        <v>1</v>
      </c>
      <c r="D644" t="s">
        <v>9053</v>
      </c>
      <c r="E644" t="s">
        <v>9051</v>
      </c>
      <c r="F644" t="s">
        <v>9052</v>
      </c>
      <c r="G644">
        <v>78</v>
      </c>
      <c r="H644">
        <v>78</v>
      </c>
      <c r="I644">
        <v>78</v>
      </c>
      <c r="J644">
        <v>78</v>
      </c>
      <c r="K644">
        <v>0</v>
      </c>
      <c r="L644" s="2">
        <v>0</v>
      </c>
      <c r="M644" s="2">
        <v>0</v>
      </c>
      <c r="N644" s="2">
        <v>0</v>
      </c>
      <c r="O644" s="2">
        <v>0</v>
      </c>
      <c r="P644" s="2">
        <v>0</v>
      </c>
      <c r="Q644" s="2">
        <v>0</v>
      </c>
      <c r="R644" s="2">
        <v>550</v>
      </c>
      <c r="S644" s="2">
        <v>0</v>
      </c>
      <c r="T644" s="2">
        <v>0</v>
      </c>
      <c r="U644" s="2">
        <v>550</v>
      </c>
      <c r="V644" t="s">
        <v>55</v>
      </c>
    </row>
    <row r="645" spans="1:22" ht="15.75" hidden="1" thickBot="1" x14ac:dyDescent="0.3">
      <c r="A645" t="s">
        <v>8323</v>
      </c>
      <c r="B645" t="s">
        <v>9495</v>
      </c>
      <c r="C645" t="s">
        <v>1</v>
      </c>
      <c r="D645" t="s">
        <v>9053</v>
      </c>
      <c r="E645" t="s">
        <v>9051</v>
      </c>
      <c r="F645" t="s">
        <v>9052</v>
      </c>
      <c r="G645">
        <v>77</v>
      </c>
      <c r="H645">
        <v>77</v>
      </c>
      <c r="I645">
        <v>77</v>
      </c>
      <c r="J645">
        <v>77</v>
      </c>
      <c r="K645">
        <v>0</v>
      </c>
      <c r="L645" s="2">
        <v>0</v>
      </c>
      <c r="M645" s="2">
        <v>0</v>
      </c>
      <c r="N645" s="2">
        <v>0</v>
      </c>
      <c r="O645" s="2">
        <v>0</v>
      </c>
      <c r="P645" s="2">
        <v>0</v>
      </c>
      <c r="Q645" s="2">
        <v>0</v>
      </c>
      <c r="R645" s="2">
        <v>900</v>
      </c>
      <c r="S645" s="2">
        <v>0</v>
      </c>
      <c r="T645" s="2">
        <v>0</v>
      </c>
      <c r="U645" s="2">
        <v>900</v>
      </c>
      <c r="V645" t="s">
        <v>55</v>
      </c>
    </row>
    <row r="646" spans="1:22" ht="15.75" hidden="1" thickBot="1" x14ac:dyDescent="0.3">
      <c r="A646" t="s">
        <v>8323</v>
      </c>
      <c r="B646" t="s">
        <v>9495</v>
      </c>
      <c r="C646" t="s">
        <v>1</v>
      </c>
      <c r="D646" t="s">
        <v>9053</v>
      </c>
      <c r="E646" t="s">
        <v>9051</v>
      </c>
      <c r="F646" t="s">
        <v>9052</v>
      </c>
      <c r="G646">
        <v>76</v>
      </c>
      <c r="H646">
        <v>76</v>
      </c>
      <c r="I646">
        <v>76</v>
      </c>
      <c r="J646">
        <v>76</v>
      </c>
      <c r="K646">
        <v>0</v>
      </c>
      <c r="L646" s="2">
        <v>0</v>
      </c>
      <c r="M646" s="2">
        <v>0</v>
      </c>
      <c r="N646" s="2">
        <v>0</v>
      </c>
      <c r="O646" s="2">
        <v>0</v>
      </c>
      <c r="P646" s="2">
        <v>0</v>
      </c>
      <c r="Q646" s="2">
        <v>0</v>
      </c>
      <c r="R646" s="2">
        <v>450</v>
      </c>
      <c r="S646" s="2">
        <v>0</v>
      </c>
      <c r="T646" s="2">
        <v>0</v>
      </c>
      <c r="U646" s="2">
        <v>450</v>
      </c>
      <c r="V646" t="s">
        <v>55</v>
      </c>
    </row>
    <row r="647" spans="1:22" ht="15.75" hidden="1" thickBot="1" x14ac:dyDescent="0.3">
      <c r="A647" t="s">
        <v>8323</v>
      </c>
      <c r="B647" t="s">
        <v>9495</v>
      </c>
      <c r="C647" t="s">
        <v>1</v>
      </c>
      <c r="D647" t="s">
        <v>9053</v>
      </c>
      <c r="E647" t="s">
        <v>9051</v>
      </c>
      <c r="F647" t="s">
        <v>9052</v>
      </c>
      <c r="G647">
        <v>75</v>
      </c>
      <c r="H647">
        <v>75</v>
      </c>
      <c r="I647">
        <v>75</v>
      </c>
      <c r="J647">
        <v>75</v>
      </c>
      <c r="K647">
        <v>0</v>
      </c>
      <c r="L647" s="2">
        <v>0</v>
      </c>
      <c r="M647" s="2">
        <v>0</v>
      </c>
      <c r="N647" s="2">
        <v>0</v>
      </c>
      <c r="O647" s="2">
        <v>0</v>
      </c>
      <c r="P647" s="2">
        <v>0</v>
      </c>
      <c r="Q647" s="2">
        <v>0</v>
      </c>
      <c r="R647" s="2">
        <v>65</v>
      </c>
      <c r="S647" s="2">
        <v>0</v>
      </c>
      <c r="T647" s="2">
        <v>0</v>
      </c>
      <c r="U647" s="2">
        <v>65</v>
      </c>
      <c r="V647" t="s">
        <v>55</v>
      </c>
    </row>
    <row r="648" spans="1:22" ht="15.75" hidden="1" thickBot="1" x14ac:dyDescent="0.3">
      <c r="A648" t="s">
        <v>8323</v>
      </c>
      <c r="B648" t="s">
        <v>9495</v>
      </c>
      <c r="C648" t="s">
        <v>1</v>
      </c>
      <c r="D648" t="s">
        <v>9053</v>
      </c>
      <c r="E648" t="s">
        <v>9051</v>
      </c>
      <c r="F648" t="s">
        <v>9052</v>
      </c>
      <c r="G648">
        <v>74</v>
      </c>
      <c r="H648">
        <v>74</v>
      </c>
      <c r="I648">
        <v>74</v>
      </c>
      <c r="J648">
        <v>74</v>
      </c>
      <c r="K648">
        <v>0</v>
      </c>
      <c r="L648" s="2">
        <v>0</v>
      </c>
      <c r="M648" s="2">
        <v>0</v>
      </c>
      <c r="N648" s="2">
        <v>0</v>
      </c>
      <c r="O648" s="2">
        <v>0</v>
      </c>
      <c r="P648" s="2">
        <v>0</v>
      </c>
      <c r="Q648" s="2">
        <v>0</v>
      </c>
      <c r="R648" s="2">
        <v>350</v>
      </c>
      <c r="S648" s="2">
        <v>0</v>
      </c>
      <c r="T648" s="2">
        <v>0</v>
      </c>
      <c r="U648" s="2">
        <v>350</v>
      </c>
      <c r="V648" t="s">
        <v>55</v>
      </c>
    </row>
    <row r="649" spans="1:22" ht="15.75" hidden="1" thickBot="1" x14ac:dyDescent="0.3">
      <c r="A649" t="s">
        <v>8323</v>
      </c>
      <c r="B649" t="s">
        <v>9494</v>
      </c>
      <c r="C649" t="s">
        <v>1</v>
      </c>
      <c r="D649" t="s">
        <v>9053</v>
      </c>
      <c r="E649" t="s">
        <v>9051</v>
      </c>
      <c r="F649" t="s">
        <v>9052</v>
      </c>
      <c r="G649">
        <v>73</v>
      </c>
      <c r="H649">
        <v>73</v>
      </c>
      <c r="I649">
        <v>73</v>
      </c>
      <c r="J649">
        <v>73</v>
      </c>
      <c r="K649">
        <v>0</v>
      </c>
      <c r="L649" s="2">
        <v>0</v>
      </c>
      <c r="M649" s="2">
        <v>0</v>
      </c>
      <c r="N649" s="2">
        <v>0</v>
      </c>
      <c r="O649" s="2">
        <v>0</v>
      </c>
      <c r="P649" s="2">
        <v>0</v>
      </c>
      <c r="Q649" s="2">
        <v>0</v>
      </c>
      <c r="R649" s="2">
        <v>393.3</v>
      </c>
      <c r="S649" s="2">
        <v>0</v>
      </c>
      <c r="T649" s="2">
        <v>0</v>
      </c>
      <c r="U649" s="2">
        <v>393.3</v>
      </c>
      <c r="V649" t="s">
        <v>55</v>
      </c>
    </row>
    <row r="650" spans="1:22" ht="15.75" hidden="1" thickBot="1" x14ac:dyDescent="0.3">
      <c r="A650" t="s">
        <v>8323</v>
      </c>
      <c r="B650" t="s">
        <v>9494</v>
      </c>
      <c r="C650" t="s">
        <v>1</v>
      </c>
      <c r="D650" t="s">
        <v>9053</v>
      </c>
      <c r="E650" t="s">
        <v>9051</v>
      </c>
      <c r="F650" t="s">
        <v>9052</v>
      </c>
      <c r="G650">
        <v>72</v>
      </c>
      <c r="H650">
        <v>72</v>
      </c>
      <c r="I650">
        <v>72</v>
      </c>
      <c r="J650">
        <v>72</v>
      </c>
      <c r="K650">
        <v>0</v>
      </c>
      <c r="L650" s="2">
        <v>0</v>
      </c>
      <c r="M650" s="2">
        <v>0</v>
      </c>
      <c r="N650" s="2">
        <v>0</v>
      </c>
      <c r="O650" s="2">
        <v>0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v>0</v>
      </c>
      <c r="V650" t="s">
        <v>55</v>
      </c>
    </row>
    <row r="651" spans="1:22" ht="15.75" hidden="1" thickBot="1" x14ac:dyDescent="0.3">
      <c r="A651" t="s">
        <v>8323</v>
      </c>
      <c r="B651" t="s">
        <v>9494</v>
      </c>
      <c r="C651" t="s">
        <v>1</v>
      </c>
      <c r="D651" t="s">
        <v>9053</v>
      </c>
      <c r="E651" t="s">
        <v>9051</v>
      </c>
      <c r="F651" t="s">
        <v>9052</v>
      </c>
      <c r="G651">
        <v>71</v>
      </c>
      <c r="H651">
        <v>71</v>
      </c>
      <c r="I651">
        <v>71</v>
      </c>
      <c r="J651">
        <v>71</v>
      </c>
      <c r="K651">
        <v>0</v>
      </c>
      <c r="L651" s="2">
        <v>0</v>
      </c>
      <c r="M651" s="2">
        <v>0</v>
      </c>
      <c r="N651" s="2">
        <v>0</v>
      </c>
      <c r="O651" s="2">
        <v>0</v>
      </c>
      <c r="P651" s="2">
        <v>0</v>
      </c>
      <c r="Q651" s="2">
        <v>0</v>
      </c>
      <c r="R651" s="2">
        <v>50</v>
      </c>
      <c r="S651" s="2">
        <v>0</v>
      </c>
      <c r="T651" s="2">
        <v>0</v>
      </c>
      <c r="U651" s="2">
        <v>50</v>
      </c>
      <c r="V651" t="s">
        <v>55</v>
      </c>
    </row>
    <row r="652" spans="1:22" ht="15.75" hidden="1" thickBot="1" x14ac:dyDescent="0.3">
      <c r="A652" t="s">
        <v>8323</v>
      </c>
      <c r="B652" t="s">
        <v>9494</v>
      </c>
      <c r="C652" t="s">
        <v>1</v>
      </c>
      <c r="D652" t="s">
        <v>9053</v>
      </c>
      <c r="E652" t="s">
        <v>9051</v>
      </c>
      <c r="F652" t="s">
        <v>9052</v>
      </c>
      <c r="G652">
        <v>70</v>
      </c>
      <c r="H652">
        <v>70</v>
      </c>
      <c r="I652">
        <v>70</v>
      </c>
      <c r="J652">
        <v>70</v>
      </c>
      <c r="K652">
        <v>0</v>
      </c>
      <c r="L652" s="2">
        <v>0</v>
      </c>
      <c r="M652" s="2">
        <v>0</v>
      </c>
      <c r="N652" s="2">
        <v>0</v>
      </c>
      <c r="O652" s="2">
        <v>0</v>
      </c>
      <c r="P652" s="2">
        <v>0</v>
      </c>
      <c r="Q652" s="2">
        <v>0</v>
      </c>
      <c r="R652" s="2">
        <v>150</v>
      </c>
      <c r="S652" s="2">
        <v>0</v>
      </c>
      <c r="T652" s="2">
        <v>0</v>
      </c>
      <c r="U652" s="2">
        <v>150</v>
      </c>
      <c r="V652" t="s">
        <v>55</v>
      </c>
    </row>
    <row r="653" spans="1:22" ht="15.75" hidden="1" thickBot="1" x14ac:dyDescent="0.3">
      <c r="A653" t="s">
        <v>8323</v>
      </c>
      <c r="B653" t="s">
        <v>9494</v>
      </c>
      <c r="C653" t="s">
        <v>1</v>
      </c>
      <c r="D653" t="s">
        <v>9053</v>
      </c>
      <c r="E653" t="s">
        <v>9051</v>
      </c>
      <c r="F653" t="s">
        <v>9052</v>
      </c>
      <c r="G653">
        <v>69</v>
      </c>
      <c r="H653">
        <v>69</v>
      </c>
      <c r="I653">
        <v>69</v>
      </c>
      <c r="J653">
        <v>69</v>
      </c>
      <c r="K653">
        <v>0</v>
      </c>
      <c r="L653" s="2">
        <v>0</v>
      </c>
      <c r="M653" s="2">
        <v>0</v>
      </c>
      <c r="N653" s="2">
        <v>0</v>
      </c>
      <c r="O653" s="2">
        <v>0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v>0</v>
      </c>
      <c r="V653" t="s">
        <v>55</v>
      </c>
    </row>
    <row r="654" spans="1:22" ht="15.75" hidden="1" thickBot="1" x14ac:dyDescent="0.3">
      <c r="A654" t="s">
        <v>8323</v>
      </c>
      <c r="B654" t="s">
        <v>9494</v>
      </c>
      <c r="C654" t="s">
        <v>1</v>
      </c>
      <c r="D654" t="s">
        <v>9053</v>
      </c>
      <c r="E654" t="s">
        <v>9051</v>
      </c>
      <c r="F654" t="s">
        <v>9052</v>
      </c>
      <c r="G654">
        <v>68</v>
      </c>
      <c r="H654">
        <v>68</v>
      </c>
      <c r="I654">
        <v>68</v>
      </c>
      <c r="J654">
        <v>68</v>
      </c>
      <c r="K654">
        <v>0</v>
      </c>
      <c r="L654" s="2">
        <v>0</v>
      </c>
      <c r="M654" s="2">
        <v>0</v>
      </c>
      <c r="N654" s="2">
        <v>0</v>
      </c>
      <c r="O654" s="2">
        <v>0</v>
      </c>
      <c r="P654" s="2">
        <v>0</v>
      </c>
      <c r="Q654" s="2">
        <v>0</v>
      </c>
      <c r="R654" s="2">
        <v>0</v>
      </c>
      <c r="S654" s="2">
        <v>0</v>
      </c>
      <c r="T654" s="2">
        <v>0</v>
      </c>
      <c r="U654" s="2">
        <v>0</v>
      </c>
      <c r="V654" t="s">
        <v>55</v>
      </c>
    </row>
    <row r="655" spans="1:22" ht="15.75" hidden="1" thickBot="1" x14ac:dyDescent="0.3">
      <c r="A655" t="s">
        <v>8323</v>
      </c>
      <c r="B655" t="s">
        <v>9494</v>
      </c>
      <c r="C655" t="s">
        <v>1</v>
      </c>
      <c r="D655" t="s">
        <v>9053</v>
      </c>
      <c r="E655" t="s">
        <v>9051</v>
      </c>
      <c r="F655" t="s">
        <v>9052</v>
      </c>
      <c r="G655">
        <v>67</v>
      </c>
      <c r="H655">
        <v>67</v>
      </c>
      <c r="I655">
        <v>67</v>
      </c>
      <c r="J655">
        <v>67</v>
      </c>
      <c r="K655">
        <v>0</v>
      </c>
      <c r="L655" s="2">
        <v>0</v>
      </c>
      <c r="M655" s="2">
        <v>0</v>
      </c>
      <c r="N655" s="2">
        <v>0</v>
      </c>
      <c r="O655" s="2">
        <v>0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2">
        <v>0</v>
      </c>
      <c r="V655" t="s">
        <v>55</v>
      </c>
    </row>
    <row r="656" spans="1:22" ht="15.75" hidden="1" thickBot="1" x14ac:dyDescent="0.3">
      <c r="A656" t="s">
        <v>8323</v>
      </c>
      <c r="B656" t="s">
        <v>9494</v>
      </c>
      <c r="C656" t="s">
        <v>1</v>
      </c>
      <c r="D656" t="s">
        <v>9053</v>
      </c>
      <c r="E656" t="s">
        <v>9051</v>
      </c>
      <c r="F656" t="s">
        <v>9052</v>
      </c>
      <c r="G656">
        <v>66</v>
      </c>
      <c r="H656">
        <v>66</v>
      </c>
      <c r="I656">
        <v>66</v>
      </c>
      <c r="J656">
        <v>66</v>
      </c>
      <c r="K656">
        <v>0</v>
      </c>
      <c r="L656" s="2">
        <v>0</v>
      </c>
      <c r="M656" s="2">
        <v>0</v>
      </c>
      <c r="N656" s="2">
        <v>0</v>
      </c>
      <c r="O656" s="2">
        <v>0</v>
      </c>
      <c r="P656" s="2">
        <v>0</v>
      </c>
      <c r="Q656" s="2">
        <v>0</v>
      </c>
      <c r="R656" s="2">
        <v>880</v>
      </c>
      <c r="S656" s="2">
        <v>0</v>
      </c>
      <c r="T656" s="2">
        <v>0</v>
      </c>
      <c r="U656" s="2">
        <v>880</v>
      </c>
      <c r="V656" t="s">
        <v>55</v>
      </c>
    </row>
    <row r="657" spans="1:22" ht="15.75" hidden="1" thickBot="1" x14ac:dyDescent="0.3">
      <c r="A657" t="s">
        <v>8323</v>
      </c>
      <c r="B657" t="s">
        <v>9493</v>
      </c>
      <c r="C657" t="s">
        <v>1</v>
      </c>
      <c r="D657" t="s">
        <v>9053</v>
      </c>
      <c r="E657" t="s">
        <v>9051</v>
      </c>
      <c r="F657" t="s">
        <v>9052</v>
      </c>
      <c r="G657">
        <v>65</v>
      </c>
      <c r="H657">
        <v>65</v>
      </c>
      <c r="I657">
        <v>65</v>
      </c>
      <c r="J657">
        <v>65</v>
      </c>
      <c r="K657">
        <v>0</v>
      </c>
      <c r="L657" s="2">
        <v>0</v>
      </c>
      <c r="M657" s="2">
        <v>0</v>
      </c>
      <c r="N657" s="2">
        <v>0</v>
      </c>
      <c r="O657" s="2">
        <v>0</v>
      </c>
      <c r="P657" s="2">
        <v>0</v>
      </c>
      <c r="Q657" s="2">
        <v>0</v>
      </c>
      <c r="R657" s="2">
        <v>287.5</v>
      </c>
      <c r="S657" s="2">
        <v>0</v>
      </c>
      <c r="T657" s="2">
        <v>0</v>
      </c>
      <c r="U657" s="2">
        <v>287.5</v>
      </c>
      <c r="V657" t="s">
        <v>55</v>
      </c>
    </row>
    <row r="658" spans="1:22" ht="15.75" hidden="1" thickBot="1" x14ac:dyDescent="0.3">
      <c r="A658" t="s">
        <v>8323</v>
      </c>
      <c r="B658" t="s">
        <v>9493</v>
      </c>
      <c r="C658" t="s">
        <v>1</v>
      </c>
      <c r="D658" t="s">
        <v>9053</v>
      </c>
      <c r="E658" t="s">
        <v>9051</v>
      </c>
      <c r="F658" t="s">
        <v>9052</v>
      </c>
      <c r="G658">
        <v>64</v>
      </c>
      <c r="H658">
        <v>64</v>
      </c>
      <c r="I658">
        <v>64</v>
      </c>
      <c r="J658">
        <v>64</v>
      </c>
      <c r="K658">
        <v>0</v>
      </c>
      <c r="L658" s="2">
        <v>0</v>
      </c>
      <c r="M658" s="2">
        <v>0</v>
      </c>
      <c r="N658" s="2">
        <v>0</v>
      </c>
      <c r="O658" s="2">
        <v>0</v>
      </c>
      <c r="P658" s="2">
        <v>0</v>
      </c>
      <c r="Q658" s="2">
        <v>0</v>
      </c>
      <c r="R658" s="2">
        <v>850</v>
      </c>
      <c r="S658" s="2">
        <v>0</v>
      </c>
      <c r="T658" s="2">
        <v>0</v>
      </c>
      <c r="U658" s="2">
        <v>850</v>
      </c>
      <c r="V658" t="s">
        <v>55</v>
      </c>
    </row>
    <row r="659" spans="1:22" ht="15.75" hidden="1" thickBot="1" x14ac:dyDescent="0.3">
      <c r="A659" t="s">
        <v>8323</v>
      </c>
      <c r="B659" t="s">
        <v>9493</v>
      </c>
      <c r="C659" t="s">
        <v>1</v>
      </c>
      <c r="D659" t="s">
        <v>9053</v>
      </c>
      <c r="E659" t="s">
        <v>9051</v>
      </c>
      <c r="F659" t="s">
        <v>9052</v>
      </c>
      <c r="G659">
        <v>63</v>
      </c>
      <c r="H659">
        <v>63</v>
      </c>
      <c r="I659">
        <v>63</v>
      </c>
      <c r="J659">
        <v>63</v>
      </c>
      <c r="K659">
        <v>0</v>
      </c>
      <c r="L659" s="2">
        <v>0</v>
      </c>
      <c r="M659" s="2">
        <v>0</v>
      </c>
      <c r="N659" s="2">
        <v>0</v>
      </c>
      <c r="O659" s="2">
        <v>0</v>
      </c>
      <c r="P659" s="2">
        <v>0</v>
      </c>
      <c r="Q659" s="2">
        <v>0</v>
      </c>
      <c r="R659" s="2">
        <v>250</v>
      </c>
      <c r="S659" s="2">
        <v>0</v>
      </c>
      <c r="T659" s="2">
        <v>0</v>
      </c>
      <c r="U659" s="2">
        <v>250</v>
      </c>
      <c r="V659" t="s">
        <v>55</v>
      </c>
    </row>
    <row r="660" spans="1:22" ht="15.75" hidden="1" thickBot="1" x14ac:dyDescent="0.3">
      <c r="A660" t="s">
        <v>8323</v>
      </c>
      <c r="B660" t="s">
        <v>9493</v>
      </c>
      <c r="C660" t="s">
        <v>1</v>
      </c>
      <c r="D660" t="s">
        <v>9053</v>
      </c>
      <c r="E660" t="s">
        <v>9051</v>
      </c>
      <c r="F660" t="s">
        <v>9052</v>
      </c>
      <c r="G660">
        <v>62</v>
      </c>
      <c r="H660">
        <v>62</v>
      </c>
      <c r="I660">
        <v>62</v>
      </c>
      <c r="J660">
        <v>62</v>
      </c>
      <c r="K660">
        <v>0</v>
      </c>
      <c r="L660" s="2">
        <v>0</v>
      </c>
      <c r="M660" s="2">
        <v>0</v>
      </c>
      <c r="N660" s="2">
        <v>0</v>
      </c>
      <c r="O660" s="2">
        <v>0</v>
      </c>
      <c r="P660" s="2">
        <v>0</v>
      </c>
      <c r="Q660" s="2">
        <v>0</v>
      </c>
      <c r="R660" s="2">
        <v>550</v>
      </c>
      <c r="S660" s="2">
        <v>0</v>
      </c>
      <c r="T660" s="2">
        <v>0</v>
      </c>
      <c r="U660" s="2">
        <v>550</v>
      </c>
      <c r="V660" t="s">
        <v>55</v>
      </c>
    </row>
    <row r="661" spans="1:22" ht="15.75" hidden="1" thickBot="1" x14ac:dyDescent="0.3">
      <c r="A661" t="s">
        <v>8323</v>
      </c>
      <c r="B661" t="s">
        <v>9493</v>
      </c>
      <c r="C661" t="s">
        <v>1</v>
      </c>
      <c r="D661" t="s">
        <v>9053</v>
      </c>
      <c r="E661" t="s">
        <v>9051</v>
      </c>
      <c r="F661" t="s">
        <v>9052</v>
      </c>
      <c r="G661">
        <v>61</v>
      </c>
      <c r="H661">
        <v>61</v>
      </c>
      <c r="I661">
        <v>61</v>
      </c>
      <c r="J661">
        <v>61</v>
      </c>
      <c r="K661">
        <v>0</v>
      </c>
      <c r="L661" s="2">
        <v>0</v>
      </c>
      <c r="M661" s="2">
        <v>0</v>
      </c>
      <c r="N661" s="2">
        <v>0</v>
      </c>
      <c r="O661" s="2">
        <v>0</v>
      </c>
      <c r="P661" s="2">
        <v>0</v>
      </c>
      <c r="Q661" s="2">
        <v>0</v>
      </c>
      <c r="R661" s="2">
        <v>535</v>
      </c>
      <c r="S661" s="2">
        <v>0</v>
      </c>
      <c r="T661" s="2">
        <v>0</v>
      </c>
      <c r="U661" s="2">
        <v>535</v>
      </c>
      <c r="V661" t="s">
        <v>55</v>
      </c>
    </row>
    <row r="662" spans="1:22" ht="15.75" hidden="1" thickBot="1" x14ac:dyDescent="0.3">
      <c r="A662" t="s">
        <v>8323</v>
      </c>
      <c r="B662" t="s">
        <v>9493</v>
      </c>
      <c r="C662" t="s">
        <v>1</v>
      </c>
      <c r="D662" t="s">
        <v>9053</v>
      </c>
      <c r="E662" t="s">
        <v>9051</v>
      </c>
      <c r="F662" t="s">
        <v>9052</v>
      </c>
      <c r="G662">
        <v>60</v>
      </c>
      <c r="H662">
        <v>60</v>
      </c>
      <c r="I662">
        <v>60</v>
      </c>
      <c r="J662">
        <v>60</v>
      </c>
      <c r="K662">
        <v>0</v>
      </c>
      <c r="L662" s="2">
        <v>0</v>
      </c>
      <c r="M662" s="2">
        <v>0</v>
      </c>
      <c r="N662" s="2">
        <v>0</v>
      </c>
      <c r="O662" s="2">
        <v>0</v>
      </c>
      <c r="P662" s="2">
        <v>0</v>
      </c>
      <c r="Q662" s="2">
        <v>0</v>
      </c>
      <c r="R662" s="2">
        <v>854.57</v>
      </c>
      <c r="S662" s="2">
        <v>0</v>
      </c>
      <c r="T662" s="2">
        <v>0</v>
      </c>
      <c r="U662" s="2">
        <v>854.57</v>
      </c>
      <c r="V662" t="s">
        <v>55</v>
      </c>
    </row>
    <row r="663" spans="1:22" ht="15.75" hidden="1" thickBot="1" x14ac:dyDescent="0.3">
      <c r="A663" t="s">
        <v>8323</v>
      </c>
      <c r="B663" t="s">
        <v>9493</v>
      </c>
      <c r="C663" t="s">
        <v>1</v>
      </c>
      <c r="D663" t="s">
        <v>9053</v>
      </c>
      <c r="E663" t="s">
        <v>9051</v>
      </c>
      <c r="F663" t="s">
        <v>9052</v>
      </c>
      <c r="G663">
        <v>59</v>
      </c>
      <c r="H663">
        <v>59</v>
      </c>
      <c r="I663">
        <v>59</v>
      </c>
      <c r="J663">
        <v>59</v>
      </c>
      <c r="K663">
        <v>0</v>
      </c>
      <c r="L663" s="2">
        <v>0</v>
      </c>
      <c r="M663" s="2">
        <v>0</v>
      </c>
      <c r="N663" s="2">
        <v>0</v>
      </c>
      <c r="O663" s="2">
        <v>0</v>
      </c>
      <c r="P663" s="2">
        <v>0</v>
      </c>
      <c r="Q663" s="2">
        <v>0</v>
      </c>
      <c r="R663" s="2">
        <v>605</v>
      </c>
      <c r="S663" s="2">
        <v>0</v>
      </c>
      <c r="T663" s="2">
        <v>0</v>
      </c>
      <c r="U663" s="2">
        <v>605</v>
      </c>
      <c r="V663" t="s">
        <v>55</v>
      </c>
    </row>
    <row r="664" spans="1:22" ht="15.75" hidden="1" thickBot="1" x14ac:dyDescent="0.3">
      <c r="A664" t="s">
        <v>8323</v>
      </c>
      <c r="B664" t="s">
        <v>9493</v>
      </c>
      <c r="C664" t="s">
        <v>1</v>
      </c>
      <c r="D664" t="s">
        <v>9053</v>
      </c>
      <c r="E664" t="s">
        <v>9051</v>
      </c>
      <c r="F664" t="s">
        <v>9052</v>
      </c>
      <c r="G664">
        <v>58</v>
      </c>
      <c r="H664">
        <v>58</v>
      </c>
      <c r="I664">
        <v>58</v>
      </c>
      <c r="J664">
        <v>58</v>
      </c>
      <c r="K664">
        <v>0</v>
      </c>
      <c r="L664" s="2">
        <v>0</v>
      </c>
      <c r="M664" s="2">
        <v>0</v>
      </c>
      <c r="N664" s="2">
        <v>0</v>
      </c>
      <c r="O664" s="2">
        <v>0</v>
      </c>
      <c r="P664" s="2">
        <v>0</v>
      </c>
      <c r="Q664" s="2">
        <v>0</v>
      </c>
      <c r="R664" s="2">
        <v>739.8</v>
      </c>
      <c r="S664" s="2">
        <v>0</v>
      </c>
      <c r="T664" s="2">
        <v>0</v>
      </c>
      <c r="U664" s="2">
        <v>739.8</v>
      </c>
      <c r="V664" t="s">
        <v>55</v>
      </c>
    </row>
    <row r="665" spans="1:22" ht="15.75" hidden="1" thickBot="1" x14ac:dyDescent="0.3">
      <c r="A665" t="s">
        <v>8323</v>
      </c>
      <c r="B665" t="s">
        <v>9493</v>
      </c>
      <c r="C665" t="s">
        <v>1</v>
      </c>
      <c r="D665" t="s">
        <v>9053</v>
      </c>
      <c r="E665" t="s">
        <v>9051</v>
      </c>
      <c r="F665" t="s">
        <v>9052</v>
      </c>
      <c r="G665">
        <v>57</v>
      </c>
      <c r="H665">
        <v>57</v>
      </c>
      <c r="I665">
        <v>57</v>
      </c>
      <c r="J665">
        <v>57</v>
      </c>
      <c r="K665">
        <v>0</v>
      </c>
      <c r="L665" s="2">
        <v>0</v>
      </c>
      <c r="M665" s="2">
        <v>0</v>
      </c>
      <c r="N665" s="2">
        <v>0</v>
      </c>
      <c r="O665" s="2">
        <v>0</v>
      </c>
      <c r="P665" s="2">
        <v>0</v>
      </c>
      <c r="Q665" s="2">
        <v>0</v>
      </c>
      <c r="R665" s="2">
        <v>600</v>
      </c>
      <c r="S665" s="2">
        <v>0</v>
      </c>
      <c r="T665" s="2">
        <v>0</v>
      </c>
      <c r="U665" s="2">
        <v>600</v>
      </c>
      <c r="V665" t="s">
        <v>55</v>
      </c>
    </row>
    <row r="666" spans="1:22" ht="15.75" hidden="1" thickBot="1" x14ac:dyDescent="0.3">
      <c r="A666" t="s">
        <v>8323</v>
      </c>
      <c r="B666" t="s">
        <v>9493</v>
      </c>
      <c r="C666" t="s">
        <v>1</v>
      </c>
      <c r="D666" t="s">
        <v>9053</v>
      </c>
      <c r="E666" t="s">
        <v>9051</v>
      </c>
      <c r="F666" t="s">
        <v>9052</v>
      </c>
      <c r="G666">
        <v>56</v>
      </c>
      <c r="H666">
        <v>56</v>
      </c>
      <c r="I666">
        <v>56</v>
      </c>
      <c r="J666">
        <v>56</v>
      </c>
      <c r="K666">
        <v>0</v>
      </c>
      <c r="L666" s="2">
        <v>0</v>
      </c>
      <c r="M666" s="2">
        <v>0</v>
      </c>
      <c r="N666" s="2">
        <v>0</v>
      </c>
      <c r="O666" s="2">
        <v>0</v>
      </c>
      <c r="P666" s="2">
        <v>0</v>
      </c>
      <c r="Q666" s="2">
        <v>0</v>
      </c>
      <c r="R666" s="2">
        <v>1260</v>
      </c>
      <c r="S666" s="2">
        <v>0</v>
      </c>
      <c r="T666" s="2">
        <v>0</v>
      </c>
      <c r="U666" s="2">
        <v>1260</v>
      </c>
      <c r="V666" t="s">
        <v>55</v>
      </c>
    </row>
    <row r="667" spans="1:22" ht="15.75" hidden="1" thickBot="1" x14ac:dyDescent="0.3">
      <c r="A667" t="s">
        <v>8323</v>
      </c>
      <c r="B667" t="s">
        <v>9493</v>
      </c>
      <c r="C667" t="s">
        <v>1</v>
      </c>
      <c r="D667" t="s">
        <v>9053</v>
      </c>
      <c r="E667" t="s">
        <v>9051</v>
      </c>
      <c r="F667" t="s">
        <v>9052</v>
      </c>
      <c r="G667">
        <v>55</v>
      </c>
      <c r="H667">
        <v>55</v>
      </c>
      <c r="I667">
        <v>55</v>
      </c>
      <c r="J667">
        <v>55</v>
      </c>
      <c r="K667">
        <v>0</v>
      </c>
      <c r="L667" s="2">
        <v>0</v>
      </c>
      <c r="M667" s="2">
        <v>0</v>
      </c>
      <c r="N667" s="2">
        <v>0</v>
      </c>
      <c r="O667" s="2">
        <v>0</v>
      </c>
      <c r="P667" s="2">
        <v>0</v>
      </c>
      <c r="Q667" s="2">
        <v>0</v>
      </c>
      <c r="R667" s="2">
        <v>1345</v>
      </c>
      <c r="S667" s="2">
        <v>0</v>
      </c>
      <c r="T667" s="2">
        <v>0</v>
      </c>
      <c r="U667" s="2">
        <v>1345</v>
      </c>
      <c r="V667" t="s">
        <v>55</v>
      </c>
    </row>
    <row r="668" spans="1:22" ht="15.75" hidden="1" thickBot="1" x14ac:dyDescent="0.3">
      <c r="A668" t="s">
        <v>8323</v>
      </c>
      <c r="B668" t="s">
        <v>9493</v>
      </c>
      <c r="C668" t="s">
        <v>1</v>
      </c>
      <c r="D668" t="s">
        <v>9053</v>
      </c>
      <c r="E668" t="s">
        <v>9051</v>
      </c>
      <c r="F668" t="s">
        <v>9052</v>
      </c>
      <c r="G668">
        <v>54</v>
      </c>
      <c r="H668">
        <v>54</v>
      </c>
      <c r="I668">
        <v>54</v>
      </c>
      <c r="J668">
        <v>54</v>
      </c>
      <c r="K668">
        <v>0</v>
      </c>
      <c r="L668" s="2">
        <v>0</v>
      </c>
      <c r="M668" s="2">
        <v>0</v>
      </c>
      <c r="N668" s="2">
        <v>0</v>
      </c>
      <c r="O668" s="2">
        <v>0</v>
      </c>
      <c r="P668" s="2">
        <v>0</v>
      </c>
      <c r="Q668" s="2">
        <v>0</v>
      </c>
      <c r="R668" s="2">
        <v>854.57</v>
      </c>
      <c r="S668" s="2">
        <v>0</v>
      </c>
      <c r="T668" s="2">
        <v>0</v>
      </c>
      <c r="U668" s="2">
        <v>854.57</v>
      </c>
      <c r="V668" t="s">
        <v>55</v>
      </c>
    </row>
    <row r="669" spans="1:22" ht="15.75" hidden="1" thickBot="1" x14ac:dyDescent="0.3">
      <c r="A669" t="s">
        <v>8323</v>
      </c>
      <c r="B669" t="s">
        <v>9493</v>
      </c>
      <c r="C669" t="s">
        <v>1</v>
      </c>
      <c r="D669" t="s">
        <v>9053</v>
      </c>
      <c r="E669" t="s">
        <v>9051</v>
      </c>
      <c r="F669" t="s">
        <v>9052</v>
      </c>
      <c r="G669">
        <v>53</v>
      </c>
      <c r="H669">
        <v>53</v>
      </c>
      <c r="I669">
        <v>53</v>
      </c>
      <c r="J669">
        <v>53</v>
      </c>
      <c r="K669">
        <v>0</v>
      </c>
      <c r="L669" s="2">
        <v>0</v>
      </c>
      <c r="M669" s="2">
        <v>0</v>
      </c>
      <c r="N669" s="2">
        <v>0</v>
      </c>
      <c r="O669" s="2">
        <v>0</v>
      </c>
      <c r="P669" s="2">
        <v>0</v>
      </c>
      <c r="Q669" s="2">
        <v>0</v>
      </c>
      <c r="R669" s="2">
        <v>739.8</v>
      </c>
      <c r="S669" s="2">
        <v>0</v>
      </c>
      <c r="T669" s="2">
        <v>0</v>
      </c>
      <c r="U669" s="2">
        <v>739.8</v>
      </c>
      <c r="V669" t="s">
        <v>55</v>
      </c>
    </row>
    <row r="670" spans="1:22" ht="15.75" hidden="1" thickBot="1" x14ac:dyDescent="0.3">
      <c r="A670" t="s">
        <v>8323</v>
      </c>
      <c r="B670" t="s">
        <v>9493</v>
      </c>
      <c r="C670" t="s">
        <v>1</v>
      </c>
      <c r="D670" t="s">
        <v>9053</v>
      </c>
      <c r="E670" t="s">
        <v>9051</v>
      </c>
      <c r="F670" t="s">
        <v>9052</v>
      </c>
      <c r="G670">
        <v>52</v>
      </c>
      <c r="H670">
        <v>52</v>
      </c>
      <c r="I670">
        <v>52</v>
      </c>
      <c r="J670">
        <v>52</v>
      </c>
      <c r="K670">
        <v>0</v>
      </c>
      <c r="L670" s="2">
        <v>0</v>
      </c>
      <c r="M670" s="2">
        <v>0</v>
      </c>
      <c r="N670" s="2">
        <v>0</v>
      </c>
      <c r="O670" s="2">
        <v>0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0</v>
      </c>
      <c r="V670" t="s">
        <v>55</v>
      </c>
    </row>
    <row r="671" spans="1:22" ht="15.75" hidden="1" thickBot="1" x14ac:dyDescent="0.3">
      <c r="A671" t="s">
        <v>8323</v>
      </c>
      <c r="B671" t="s">
        <v>9493</v>
      </c>
      <c r="C671" t="s">
        <v>1</v>
      </c>
      <c r="D671" t="s">
        <v>9053</v>
      </c>
      <c r="E671" t="s">
        <v>9051</v>
      </c>
      <c r="F671" t="s">
        <v>9052</v>
      </c>
      <c r="G671">
        <v>51</v>
      </c>
      <c r="H671">
        <v>51</v>
      </c>
      <c r="I671">
        <v>51</v>
      </c>
      <c r="J671">
        <v>51</v>
      </c>
      <c r="K671">
        <v>0</v>
      </c>
      <c r="L671" s="2">
        <v>0</v>
      </c>
      <c r="M671" s="2">
        <v>0</v>
      </c>
      <c r="N671" s="2">
        <v>0</v>
      </c>
      <c r="O671" s="2">
        <v>0</v>
      </c>
      <c r="P671" s="2">
        <v>0</v>
      </c>
      <c r="Q671" s="2">
        <v>0</v>
      </c>
      <c r="R671" s="2">
        <v>0</v>
      </c>
      <c r="S671" s="2">
        <v>0</v>
      </c>
      <c r="T671" s="2">
        <v>0</v>
      </c>
      <c r="U671" s="2">
        <v>0</v>
      </c>
      <c r="V671" t="s">
        <v>55</v>
      </c>
    </row>
    <row r="672" spans="1:22" ht="15.75" hidden="1" thickBot="1" x14ac:dyDescent="0.3">
      <c r="A672" t="s">
        <v>8323</v>
      </c>
      <c r="B672" t="s">
        <v>9493</v>
      </c>
      <c r="C672" t="s">
        <v>1</v>
      </c>
      <c r="D672" t="s">
        <v>9053</v>
      </c>
      <c r="E672" t="s">
        <v>9051</v>
      </c>
      <c r="F672" t="s">
        <v>9052</v>
      </c>
      <c r="G672">
        <v>50</v>
      </c>
      <c r="H672">
        <v>50</v>
      </c>
      <c r="I672">
        <v>50</v>
      </c>
      <c r="J672">
        <v>50</v>
      </c>
      <c r="K672">
        <v>0</v>
      </c>
      <c r="L672" s="2">
        <v>0</v>
      </c>
      <c r="M672" s="2">
        <v>0</v>
      </c>
      <c r="N672" s="2">
        <v>0</v>
      </c>
      <c r="O672" s="2">
        <v>0</v>
      </c>
      <c r="P672" s="2">
        <v>0</v>
      </c>
      <c r="Q672" s="2">
        <v>0</v>
      </c>
      <c r="R672" s="2">
        <v>416.35</v>
      </c>
      <c r="S672" s="2">
        <v>0</v>
      </c>
      <c r="T672" s="2">
        <v>0</v>
      </c>
      <c r="U672" s="2">
        <v>416.35</v>
      </c>
      <c r="V672" t="s">
        <v>55</v>
      </c>
    </row>
    <row r="673" spans="1:22" ht="15.75" hidden="1" thickBot="1" x14ac:dyDescent="0.3">
      <c r="A673" t="s">
        <v>8323</v>
      </c>
      <c r="B673" t="s">
        <v>9493</v>
      </c>
      <c r="C673" t="s">
        <v>1</v>
      </c>
      <c r="D673" t="s">
        <v>9053</v>
      </c>
      <c r="E673" t="s">
        <v>9051</v>
      </c>
      <c r="F673" t="s">
        <v>9052</v>
      </c>
      <c r="G673">
        <v>49</v>
      </c>
      <c r="H673">
        <v>49</v>
      </c>
      <c r="I673">
        <v>49</v>
      </c>
      <c r="J673">
        <v>49</v>
      </c>
      <c r="K673">
        <v>0</v>
      </c>
      <c r="L673" s="2">
        <v>0</v>
      </c>
      <c r="M673" s="2">
        <v>0</v>
      </c>
      <c r="N673" s="2">
        <v>0</v>
      </c>
      <c r="O673" s="2">
        <v>0</v>
      </c>
      <c r="P673" s="2">
        <v>0</v>
      </c>
      <c r="Q673" s="2">
        <v>0</v>
      </c>
      <c r="R673" s="2">
        <v>200</v>
      </c>
      <c r="S673" s="2">
        <v>0</v>
      </c>
      <c r="T673" s="2">
        <v>0</v>
      </c>
      <c r="U673" s="2">
        <v>200</v>
      </c>
      <c r="V673" t="s">
        <v>55</v>
      </c>
    </row>
    <row r="674" spans="1:22" ht="15.75" hidden="1" thickBot="1" x14ac:dyDescent="0.3">
      <c r="A674" t="s">
        <v>8323</v>
      </c>
      <c r="B674" t="s">
        <v>9492</v>
      </c>
      <c r="C674" t="s">
        <v>1</v>
      </c>
      <c r="D674" t="s">
        <v>9053</v>
      </c>
      <c r="E674" t="s">
        <v>9051</v>
      </c>
      <c r="F674" t="s">
        <v>9052</v>
      </c>
      <c r="G674">
        <v>48</v>
      </c>
      <c r="H674">
        <v>48</v>
      </c>
      <c r="I674">
        <v>48</v>
      </c>
      <c r="J674">
        <v>48</v>
      </c>
      <c r="K674">
        <v>0</v>
      </c>
      <c r="L674" s="2">
        <v>0</v>
      </c>
      <c r="M674" s="2">
        <v>0</v>
      </c>
      <c r="N674" s="2">
        <v>0</v>
      </c>
      <c r="O674" s="2">
        <v>0</v>
      </c>
      <c r="P674" s="2">
        <v>0</v>
      </c>
      <c r="Q674" s="2">
        <v>0</v>
      </c>
      <c r="R674" s="2">
        <v>367.5</v>
      </c>
      <c r="S674" s="2">
        <v>0</v>
      </c>
      <c r="T674" s="2">
        <v>0</v>
      </c>
      <c r="U674" s="2">
        <v>367.5</v>
      </c>
      <c r="V674" t="s">
        <v>55</v>
      </c>
    </row>
    <row r="675" spans="1:22" ht="15.75" hidden="1" thickBot="1" x14ac:dyDescent="0.3">
      <c r="A675" t="s">
        <v>8323</v>
      </c>
      <c r="B675" t="s">
        <v>9492</v>
      </c>
      <c r="C675" t="s">
        <v>1</v>
      </c>
      <c r="D675" t="s">
        <v>9053</v>
      </c>
      <c r="E675" t="s">
        <v>9051</v>
      </c>
      <c r="F675" t="s">
        <v>9052</v>
      </c>
      <c r="G675">
        <v>47</v>
      </c>
      <c r="H675">
        <v>47</v>
      </c>
      <c r="I675">
        <v>47</v>
      </c>
      <c r="J675">
        <v>47</v>
      </c>
      <c r="K675">
        <v>0</v>
      </c>
      <c r="L675" s="2">
        <v>0</v>
      </c>
      <c r="M675" s="2">
        <v>0</v>
      </c>
      <c r="N675" s="2">
        <v>0</v>
      </c>
      <c r="O675" s="2">
        <v>0</v>
      </c>
      <c r="P675" s="2">
        <v>0</v>
      </c>
      <c r="Q675" s="2">
        <v>0</v>
      </c>
      <c r="R675" s="2">
        <v>400</v>
      </c>
      <c r="S675" s="2">
        <v>0</v>
      </c>
      <c r="T675" s="2">
        <v>0</v>
      </c>
      <c r="U675" s="2">
        <v>400</v>
      </c>
      <c r="V675" t="s">
        <v>55</v>
      </c>
    </row>
    <row r="676" spans="1:22" ht="15.75" hidden="1" thickBot="1" x14ac:dyDescent="0.3">
      <c r="A676" t="s">
        <v>8323</v>
      </c>
      <c r="B676" t="s">
        <v>9492</v>
      </c>
      <c r="C676" t="s">
        <v>1</v>
      </c>
      <c r="D676" t="s">
        <v>9053</v>
      </c>
      <c r="E676" t="s">
        <v>9051</v>
      </c>
      <c r="F676" t="s">
        <v>9052</v>
      </c>
      <c r="G676">
        <v>46</v>
      </c>
      <c r="H676">
        <v>46</v>
      </c>
      <c r="I676">
        <v>46</v>
      </c>
      <c r="J676">
        <v>46</v>
      </c>
      <c r="K676">
        <v>0</v>
      </c>
      <c r="L676" s="2">
        <v>0</v>
      </c>
      <c r="M676" s="2">
        <v>0</v>
      </c>
      <c r="N676" s="2">
        <v>0</v>
      </c>
      <c r="O676" s="2">
        <v>0</v>
      </c>
      <c r="P676" s="2">
        <v>0</v>
      </c>
      <c r="Q676" s="2">
        <v>0</v>
      </c>
      <c r="R676" s="2">
        <v>90</v>
      </c>
      <c r="S676" s="2">
        <v>0</v>
      </c>
      <c r="T676" s="2">
        <v>0</v>
      </c>
      <c r="U676" s="2">
        <v>90</v>
      </c>
      <c r="V676" t="s">
        <v>55</v>
      </c>
    </row>
    <row r="677" spans="1:22" ht="15.75" hidden="1" thickBot="1" x14ac:dyDescent="0.3">
      <c r="A677" t="s">
        <v>8323</v>
      </c>
      <c r="B677" t="s">
        <v>9492</v>
      </c>
      <c r="C677" t="s">
        <v>1</v>
      </c>
      <c r="D677" t="s">
        <v>9053</v>
      </c>
      <c r="E677" t="s">
        <v>9051</v>
      </c>
      <c r="F677" t="s">
        <v>9052</v>
      </c>
      <c r="G677">
        <v>45</v>
      </c>
      <c r="H677">
        <v>45</v>
      </c>
      <c r="I677">
        <v>45</v>
      </c>
      <c r="J677">
        <v>45</v>
      </c>
      <c r="K677">
        <v>0</v>
      </c>
      <c r="L677" s="2">
        <v>0</v>
      </c>
      <c r="M677" s="2">
        <v>0</v>
      </c>
      <c r="N677" s="2">
        <v>0</v>
      </c>
      <c r="O677" s="2">
        <v>0</v>
      </c>
      <c r="P677" s="2">
        <v>0</v>
      </c>
      <c r="Q677" s="2">
        <v>0</v>
      </c>
      <c r="R677" s="2">
        <v>125</v>
      </c>
      <c r="S677" s="2">
        <v>0</v>
      </c>
      <c r="T677" s="2">
        <v>0</v>
      </c>
      <c r="U677" s="2">
        <v>125</v>
      </c>
      <c r="V677" t="s">
        <v>55</v>
      </c>
    </row>
    <row r="678" spans="1:22" ht="15.75" hidden="1" thickBot="1" x14ac:dyDescent="0.3">
      <c r="A678" t="s">
        <v>8323</v>
      </c>
      <c r="B678" t="s">
        <v>9492</v>
      </c>
      <c r="C678" t="s">
        <v>1</v>
      </c>
      <c r="D678" t="s">
        <v>9053</v>
      </c>
      <c r="E678" t="s">
        <v>9051</v>
      </c>
      <c r="F678" t="s">
        <v>9052</v>
      </c>
      <c r="G678">
        <v>44</v>
      </c>
      <c r="H678">
        <v>44</v>
      </c>
      <c r="I678">
        <v>44</v>
      </c>
      <c r="J678">
        <v>44</v>
      </c>
      <c r="K678">
        <v>0</v>
      </c>
      <c r="L678" s="2">
        <v>0</v>
      </c>
      <c r="M678" s="2">
        <v>0</v>
      </c>
      <c r="N678" s="2">
        <v>0</v>
      </c>
      <c r="O678" s="2">
        <v>0</v>
      </c>
      <c r="P678" s="2">
        <v>0</v>
      </c>
      <c r="Q678" s="2">
        <v>0</v>
      </c>
      <c r="R678" s="2">
        <v>522.5</v>
      </c>
      <c r="S678" s="2">
        <v>0</v>
      </c>
      <c r="T678" s="2">
        <v>0</v>
      </c>
      <c r="U678" s="2">
        <v>522.5</v>
      </c>
      <c r="V678" t="s">
        <v>55</v>
      </c>
    </row>
    <row r="679" spans="1:22" ht="15.75" hidden="1" thickBot="1" x14ac:dyDescent="0.3">
      <c r="A679" t="s">
        <v>8323</v>
      </c>
      <c r="B679" t="s">
        <v>9492</v>
      </c>
      <c r="C679" t="s">
        <v>1</v>
      </c>
      <c r="D679" t="s">
        <v>9053</v>
      </c>
      <c r="E679" t="s">
        <v>9051</v>
      </c>
      <c r="F679" t="s">
        <v>9052</v>
      </c>
      <c r="G679">
        <v>43</v>
      </c>
      <c r="H679">
        <v>43</v>
      </c>
      <c r="I679">
        <v>43</v>
      </c>
      <c r="J679">
        <v>43</v>
      </c>
      <c r="K679">
        <v>0</v>
      </c>
      <c r="L679" s="2">
        <v>0</v>
      </c>
      <c r="M679" s="2">
        <v>0</v>
      </c>
      <c r="N679" s="2">
        <v>0</v>
      </c>
      <c r="O679" s="2">
        <v>0</v>
      </c>
      <c r="P679" s="2">
        <v>0</v>
      </c>
      <c r="Q679" s="2">
        <v>0</v>
      </c>
      <c r="R679" s="2">
        <v>400</v>
      </c>
      <c r="S679" s="2">
        <v>0</v>
      </c>
      <c r="T679" s="2">
        <v>0</v>
      </c>
      <c r="U679" s="2">
        <v>400</v>
      </c>
      <c r="V679" t="s">
        <v>55</v>
      </c>
    </row>
    <row r="680" spans="1:22" ht="15.75" hidden="1" thickBot="1" x14ac:dyDescent="0.3">
      <c r="A680" t="s">
        <v>8323</v>
      </c>
      <c r="B680" t="s">
        <v>9492</v>
      </c>
      <c r="C680" t="s">
        <v>1</v>
      </c>
      <c r="D680" t="s">
        <v>9053</v>
      </c>
      <c r="E680" t="s">
        <v>9051</v>
      </c>
      <c r="F680" t="s">
        <v>9052</v>
      </c>
      <c r="G680">
        <v>42</v>
      </c>
      <c r="H680">
        <v>42</v>
      </c>
      <c r="I680">
        <v>42</v>
      </c>
      <c r="J680">
        <v>42</v>
      </c>
      <c r="K680">
        <v>0</v>
      </c>
      <c r="L680" s="2">
        <v>0</v>
      </c>
      <c r="M680" s="2">
        <v>0</v>
      </c>
      <c r="N680" s="2">
        <v>0</v>
      </c>
      <c r="O680" s="2">
        <v>0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0</v>
      </c>
      <c r="V680" t="s">
        <v>55</v>
      </c>
    </row>
    <row r="681" spans="1:22" ht="15.75" hidden="1" thickBot="1" x14ac:dyDescent="0.3">
      <c r="A681" t="s">
        <v>8323</v>
      </c>
      <c r="B681" t="s">
        <v>9492</v>
      </c>
      <c r="C681" t="s">
        <v>1</v>
      </c>
      <c r="D681" t="s">
        <v>9053</v>
      </c>
      <c r="E681" t="s">
        <v>9051</v>
      </c>
      <c r="F681" t="s">
        <v>9052</v>
      </c>
      <c r="G681">
        <v>41</v>
      </c>
      <c r="H681">
        <v>41</v>
      </c>
      <c r="I681">
        <v>41</v>
      </c>
      <c r="J681">
        <v>41</v>
      </c>
      <c r="K681">
        <v>0</v>
      </c>
      <c r="L681" s="2">
        <v>0</v>
      </c>
      <c r="M681" s="2">
        <v>0</v>
      </c>
      <c r="N681" s="2">
        <v>0</v>
      </c>
      <c r="O681" s="2">
        <v>0</v>
      </c>
      <c r="P681" s="2">
        <v>0</v>
      </c>
      <c r="Q681" s="2">
        <v>0</v>
      </c>
      <c r="R681" s="2">
        <v>450</v>
      </c>
      <c r="S681" s="2">
        <v>0</v>
      </c>
      <c r="T681" s="2">
        <v>0</v>
      </c>
      <c r="U681" s="2">
        <v>450</v>
      </c>
      <c r="V681" t="s">
        <v>55</v>
      </c>
    </row>
    <row r="682" spans="1:22" ht="15.75" hidden="1" thickBot="1" x14ac:dyDescent="0.3">
      <c r="A682" t="s">
        <v>8323</v>
      </c>
      <c r="B682" t="s">
        <v>9491</v>
      </c>
      <c r="C682" t="s">
        <v>1</v>
      </c>
      <c r="D682" t="s">
        <v>9053</v>
      </c>
      <c r="E682" t="s">
        <v>9051</v>
      </c>
      <c r="F682" t="s">
        <v>9052</v>
      </c>
      <c r="G682">
        <v>40</v>
      </c>
      <c r="H682">
        <v>40</v>
      </c>
      <c r="I682">
        <v>40</v>
      </c>
      <c r="J682">
        <v>40</v>
      </c>
      <c r="K682">
        <v>0</v>
      </c>
      <c r="L682" s="2">
        <v>0</v>
      </c>
      <c r="M682" s="2">
        <v>0</v>
      </c>
      <c r="N682" s="2">
        <v>0</v>
      </c>
      <c r="O682" s="2">
        <v>0</v>
      </c>
      <c r="P682" s="2">
        <v>0</v>
      </c>
      <c r="Q682" s="2">
        <v>0</v>
      </c>
      <c r="R682" s="2">
        <v>315</v>
      </c>
      <c r="S682" s="2">
        <v>0</v>
      </c>
      <c r="T682" s="2">
        <v>0</v>
      </c>
      <c r="U682" s="2">
        <v>315</v>
      </c>
      <c r="V682" t="s">
        <v>55</v>
      </c>
    </row>
    <row r="683" spans="1:22" ht="15.75" hidden="1" thickBot="1" x14ac:dyDescent="0.3">
      <c r="A683" t="s">
        <v>8323</v>
      </c>
      <c r="B683" t="s">
        <v>9490</v>
      </c>
      <c r="C683" t="s">
        <v>1</v>
      </c>
      <c r="D683" t="s">
        <v>9053</v>
      </c>
      <c r="E683" t="s">
        <v>9051</v>
      </c>
      <c r="F683" t="s">
        <v>9052</v>
      </c>
      <c r="G683">
        <v>39</v>
      </c>
      <c r="H683">
        <v>39</v>
      </c>
      <c r="I683">
        <v>39</v>
      </c>
      <c r="J683">
        <v>39</v>
      </c>
      <c r="K683">
        <v>0</v>
      </c>
      <c r="L683" s="2">
        <v>0</v>
      </c>
      <c r="M683" s="2">
        <v>0</v>
      </c>
      <c r="N683" s="2">
        <v>0</v>
      </c>
      <c r="O683" s="2">
        <v>0</v>
      </c>
      <c r="P683" s="2">
        <v>0</v>
      </c>
      <c r="Q683" s="2">
        <v>0</v>
      </c>
      <c r="R683" s="2">
        <v>850</v>
      </c>
      <c r="S683" s="2">
        <v>0</v>
      </c>
      <c r="T683" s="2">
        <v>0</v>
      </c>
      <c r="U683" s="2">
        <v>850</v>
      </c>
      <c r="V683" t="s">
        <v>55</v>
      </c>
    </row>
    <row r="684" spans="1:22" ht="15.75" hidden="1" thickBot="1" x14ac:dyDescent="0.3">
      <c r="A684" t="s">
        <v>8323</v>
      </c>
      <c r="B684" t="s">
        <v>9490</v>
      </c>
      <c r="C684" t="s">
        <v>1</v>
      </c>
      <c r="D684" t="s">
        <v>9053</v>
      </c>
      <c r="E684" t="s">
        <v>9051</v>
      </c>
      <c r="F684" t="s">
        <v>9052</v>
      </c>
      <c r="G684">
        <v>38</v>
      </c>
      <c r="H684">
        <v>38</v>
      </c>
      <c r="I684">
        <v>38</v>
      </c>
      <c r="J684">
        <v>38</v>
      </c>
      <c r="K684">
        <v>0</v>
      </c>
      <c r="L684" s="2">
        <v>0</v>
      </c>
      <c r="M684" s="2">
        <v>0</v>
      </c>
      <c r="N684" s="2">
        <v>0</v>
      </c>
      <c r="O684" s="2">
        <v>0</v>
      </c>
      <c r="P684" s="2">
        <v>0</v>
      </c>
      <c r="Q684" s="2">
        <v>0</v>
      </c>
      <c r="R684" s="2">
        <v>450</v>
      </c>
      <c r="S684" s="2">
        <v>0</v>
      </c>
      <c r="T684" s="2">
        <v>0</v>
      </c>
      <c r="U684" s="2">
        <v>450</v>
      </c>
      <c r="V684" t="s">
        <v>55</v>
      </c>
    </row>
    <row r="685" spans="1:22" ht="15.75" hidden="1" thickBot="1" x14ac:dyDescent="0.3">
      <c r="A685" t="s">
        <v>8323</v>
      </c>
      <c r="B685" t="s">
        <v>9490</v>
      </c>
      <c r="C685" t="s">
        <v>1</v>
      </c>
      <c r="D685" t="s">
        <v>9053</v>
      </c>
      <c r="E685" t="s">
        <v>9051</v>
      </c>
      <c r="F685" t="s">
        <v>9052</v>
      </c>
      <c r="G685">
        <v>37</v>
      </c>
      <c r="H685">
        <v>37</v>
      </c>
      <c r="I685">
        <v>37</v>
      </c>
      <c r="J685">
        <v>37</v>
      </c>
      <c r="K685">
        <v>0</v>
      </c>
      <c r="L685" s="2">
        <v>0</v>
      </c>
      <c r="M685" s="2">
        <v>0</v>
      </c>
      <c r="N685" s="2">
        <v>0</v>
      </c>
      <c r="O685" s="2">
        <v>0</v>
      </c>
      <c r="P685" s="2">
        <v>0</v>
      </c>
      <c r="Q685" s="2">
        <v>0</v>
      </c>
      <c r="R685" s="2">
        <v>550</v>
      </c>
      <c r="S685" s="2">
        <v>0</v>
      </c>
      <c r="T685" s="2">
        <v>0</v>
      </c>
      <c r="U685" s="2">
        <v>550</v>
      </c>
      <c r="V685" t="s">
        <v>55</v>
      </c>
    </row>
    <row r="686" spans="1:22" ht="15.75" hidden="1" thickBot="1" x14ac:dyDescent="0.3">
      <c r="A686" t="s">
        <v>8323</v>
      </c>
      <c r="B686" t="s">
        <v>9490</v>
      </c>
      <c r="C686" t="s">
        <v>1</v>
      </c>
      <c r="D686" t="s">
        <v>9053</v>
      </c>
      <c r="E686" t="s">
        <v>9051</v>
      </c>
      <c r="F686" t="s">
        <v>9052</v>
      </c>
      <c r="G686">
        <v>36</v>
      </c>
      <c r="H686">
        <v>36</v>
      </c>
      <c r="I686">
        <v>36</v>
      </c>
      <c r="J686">
        <v>36</v>
      </c>
      <c r="K686">
        <v>0</v>
      </c>
      <c r="L686" s="2">
        <v>0</v>
      </c>
      <c r="M686" s="2">
        <v>0</v>
      </c>
      <c r="N686" s="2">
        <v>0</v>
      </c>
      <c r="O686" s="2">
        <v>0</v>
      </c>
      <c r="P686" s="2">
        <v>0</v>
      </c>
      <c r="Q686" s="2">
        <v>0</v>
      </c>
      <c r="R686" s="2">
        <v>319.8</v>
      </c>
      <c r="S686" s="2">
        <v>0</v>
      </c>
      <c r="T686" s="2">
        <v>0</v>
      </c>
      <c r="U686" s="2">
        <v>319.8</v>
      </c>
      <c r="V686" t="s">
        <v>55</v>
      </c>
    </row>
    <row r="687" spans="1:22" ht="15.75" hidden="1" thickBot="1" x14ac:dyDescent="0.3">
      <c r="A687" t="s">
        <v>8323</v>
      </c>
      <c r="B687" t="s">
        <v>9489</v>
      </c>
      <c r="C687" t="s">
        <v>1</v>
      </c>
      <c r="D687" t="s">
        <v>9053</v>
      </c>
      <c r="E687" t="s">
        <v>9051</v>
      </c>
      <c r="F687" t="s">
        <v>9052</v>
      </c>
      <c r="G687">
        <v>35</v>
      </c>
      <c r="H687">
        <v>35</v>
      </c>
      <c r="I687">
        <v>35</v>
      </c>
      <c r="J687">
        <v>35</v>
      </c>
      <c r="K687">
        <v>0</v>
      </c>
      <c r="L687" s="2">
        <v>0</v>
      </c>
      <c r="M687" s="2">
        <v>0</v>
      </c>
      <c r="N687" s="2">
        <v>0</v>
      </c>
      <c r="O687" s="2">
        <v>0</v>
      </c>
      <c r="P687" s="2">
        <v>0</v>
      </c>
      <c r="Q687" s="2">
        <v>0</v>
      </c>
      <c r="R687" s="2">
        <v>1260</v>
      </c>
      <c r="S687" s="2">
        <v>0</v>
      </c>
      <c r="T687" s="2">
        <v>0</v>
      </c>
      <c r="U687" s="2">
        <v>1260</v>
      </c>
      <c r="V687" t="s">
        <v>55</v>
      </c>
    </row>
    <row r="688" spans="1:22" ht="15.75" hidden="1" thickBot="1" x14ac:dyDescent="0.3">
      <c r="A688" t="s">
        <v>8323</v>
      </c>
      <c r="B688" t="s">
        <v>9489</v>
      </c>
      <c r="C688" t="s">
        <v>1</v>
      </c>
      <c r="D688" t="s">
        <v>9053</v>
      </c>
      <c r="E688" t="s">
        <v>9051</v>
      </c>
      <c r="F688" t="s">
        <v>9052</v>
      </c>
      <c r="G688">
        <v>34</v>
      </c>
      <c r="H688">
        <v>34</v>
      </c>
      <c r="I688">
        <v>34</v>
      </c>
      <c r="J688">
        <v>34</v>
      </c>
      <c r="K688">
        <v>0</v>
      </c>
      <c r="L688" s="2">
        <v>0</v>
      </c>
      <c r="M688" s="2">
        <v>0</v>
      </c>
      <c r="N688" s="2">
        <v>0</v>
      </c>
      <c r="O688" s="2">
        <v>0</v>
      </c>
      <c r="P688" s="2">
        <v>0</v>
      </c>
      <c r="Q688" s="2">
        <v>0</v>
      </c>
      <c r="R688" s="2">
        <v>522.5</v>
      </c>
      <c r="S688" s="2">
        <v>0</v>
      </c>
      <c r="T688" s="2">
        <v>0</v>
      </c>
      <c r="U688" s="2">
        <v>522.5</v>
      </c>
      <c r="V688" t="s">
        <v>55</v>
      </c>
    </row>
    <row r="689" spans="1:22" ht="15.75" hidden="1" thickBot="1" x14ac:dyDescent="0.3">
      <c r="A689" t="s">
        <v>8323</v>
      </c>
      <c r="B689" t="s">
        <v>9489</v>
      </c>
      <c r="C689" t="s">
        <v>1</v>
      </c>
      <c r="D689" t="s">
        <v>9053</v>
      </c>
      <c r="E689" t="s">
        <v>9051</v>
      </c>
      <c r="F689" t="s">
        <v>9052</v>
      </c>
      <c r="G689">
        <v>33</v>
      </c>
      <c r="H689">
        <v>33</v>
      </c>
      <c r="I689">
        <v>33</v>
      </c>
      <c r="J689">
        <v>33</v>
      </c>
      <c r="K689">
        <v>0</v>
      </c>
      <c r="L689" s="2">
        <v>0</v>
      </c>
      <c r="M689" s="2">
        <v>0</v>
      </c>
      <c r="N689" s="2">
        <v>0</v>
      </c>
      <c r="O689" s="2">
        <v>0</v>
      </c>
      <c r="P689" s="2">
        <v>0</v>
      </c>
      <c r="Q689" s="2">
        <v>0</v>
      </c>
      <c r="R689" s="2">
        <v>412.5</v>
      </c>
      <c r="S689" s="2">
        <v>0</v>
      </c>
      <c r="T689" s="2">
        <v>0</v>
      </c>
      <c r="U689" s="2">
        <v>412.5</v>
      </c>
      <c r="V689" t="s">
        <v>55</v>
      </c>
    </row>
    <row r="690" spans="1:22" ht="15.75" hidden="1" thickBot="1" x14ac:dyDescent="0.3">
      <c r="A690" t="s">
        <v>8323</v>
      </c>
      <c r="B690" t="s">
        <v>9489</v>
      </c>
      <c r="C690" t="s">
        <v>1</v>
      </c>
      <c r="D690" t="s">
        <v>9053</v>
      </c>
      <c r="E690" t="s">
        <v>9051</v>
      </c>
      <c r="F690" t="s">
        <v>9052</v>
      </c>
      <c r="G690">
        <v>32</v>
      </c>
      <c r="H690">
        <v>32</v>
      </c>
      <c r="I690">
        <v>32</v>
      </c>
      <c r="J690">
        <v>32</v>
      </c>
      <c r="K690">
        <v>0</v>
      </c>
      <c r="L690" s="2">
        <v>0</v>
      </c>
      <c r="M690" s="2">
        <v>0</v>
      </c>
      <c r="N690" s="2">
        <v>0</v>
      </c>
      <c r="O690" s="2">
        <v>0</v>
      </c>
      <c r="P690" s="2">
        <v>0</v>
      </c>
      <c r="Q690" s="2">
        <v>0</v>
      </c>
      <c r="R690" s="2">
        <v>150</v>
      </c>
      <c r="S690" s="2">
        <v>0</v>
      </c>
      <c r="T690" s="2">
        <v>0</v>
      </c>
      <c r="U690" s="2">
        <v>150</v>
      </c>
      <c r="V690" t="s">
        <v>55</v>
      </c>
    </row>
    <row r="691" spans="1:22" ht="15.75" hidden="1" thickBot="1" x14ac:dyDescent="0.3">
      <c r="A691" t="s">
        <v>8323</v>
      </c>
      <c r="B691" t="s">
        <v>9488</v>
      </c>
      <c r="C691" t="s">
        <v>1</v>
      </c>
      <c r="D691" t="s">
        <v>9053</v>
      </c>
      <c r="E691" t="s">
        <v>9051</v>
      </c>
      <c r="F691" t="s">
        <v>9052</v>
      </c>
      <c r="G691">
        <v>31</v>
      </c>
      <c r="H691">
        <v>31</v>
      </c>
      <c r="I691">
        <v>31</v>
      </c>
      <c r="J691">
        <v>31</v>
      </c>
      <c r="K691">
        <v>0</v>
      </c>
      <c r="L691" s="2">
        <v>0</v>
      </c>
      <c r="M691" s="2">
        <v>0</v>
      </c>
      <c r="N691" s="2">
        <v>0</v>
      </c>
      <c r="O691" s="2">
        <v>0</v>
      </c>
      <c r="P691" s="2">
        <v>0</v>
      </c>
      <c r="Q691" s="2">
        <v>0</v>
      </c>
      <c r="R691" s="2">
        <v>700</v>
      </c>
      <c r="S691" s="2">
        <v>0</v>
      </c>
      <c r="T691" s="2">
        <v>0</v>
      </c>
      <c r="U691" s="2">
        <v>700</v>
      </c>
      <c r="V691" t="s">
        <v>55</v>
      </c>
    </row>
    <row r="692" spans="1:22" ht="15.75" hidden="1" thickBot="1" x14ac:dyDescent="0.3">
      <c r="A692" t="s">
        <v>8323</v>
      </c>
      <c r="B692" t="s">
        <v>9488</v>
      </c>
      <c r="C692" t="s">
        <v>1</v>
      </c>
      <c r="D692" t="s">
        <v>9053</v>
      </c>
      <c r="E692" t="s">
        <v>9051</v>
      </c>
      <c r="F692" t="s">
        <v>9052</v>
      </c>
      <c r="G692">
        <v>30</v>
      </c>
      <c r="H692">
        <v>30</v>
      </c>
      <c r="I692">
        <v>30</v>
      </c>
      <c r="J692">
        <v>30</v>
      </c>
      <c r="K692">
        <v>0</v>
      </c>
      <c r="L692" s="2">
        <v>0</v>
      </c>
      <c r="M692" s="2">
        <v>0</v>
      </c>
      <c r="N692" s="2">
        <v>0</v>
      </c>
      <c r="O692" s="2">
        <v>0</v>
      </c>
      <c r="P692" s="2">
        <v>0</v>
      </c>
      <c r="Q692" s="2">
        <v>0</v>
      </c>
      <c r="R692" s="2">
        <v>660</v>
      </c>
      <c r="S692" s="2">
        <v>0</v>
      </c>
      <c r="T692" s="2">
        <v>0</v>
      </c>
      <c r="U692" s="2">
        <v>660</v>
      </c>
      <c r="V692" t="s">
        <v>55</v>
      </c>
    </row>
    <row r="693" spans="1:22" ht="15.75" hidden="1" thickBot="1" x14ac:dyDescent="0.3">
      <c r="A693" t="s">
        <v>8323</v>
      </c>
      <c r="B693" t="s">
        <v>9488</v>
      </c>
      <c r="C693" t="s">
        <v>1</v>
      </c>
      <c r="D693" t="s">
        <v>9053</v>
      </c>
      <c r="E693" t="s">
        <v>9051</v>
      </c>
      <c r="F693" t="s">
        <v>9052</v>
      </c>
      <c r="G693">
        <v>29</v>
      </c>
      <c r="H693">
        <v>29</v>
      </c>
      <c r="I693">
        <v>29</v>
      </c>
      <c r="J693">
        <v>29</v>
      </c>
      <c r="K693">
        <v>0</v>
      </c>
      <c r="L693" s="2">
        <v>0</v>
      </c>
      <c r="M693" s="2">
        <v>0</v>
      </c>
      <c r="N693" s="2">
        <v>0</v>
      </c>
      <c r="O693" s="2">
        <v>0</v>
      </c>
      <c r="P693" s="2">
        <v>0</v>
      </c>
      <c r="Q693" s="2">
        <v>0</v>
      </c>
      <c r="R693" s="2">
        <v>50</v>
      </c>
      <c r="S693" s="2">
        <v>0</v>
      </c>
      <c r="T693" s="2">
        <v>0</v>
      </c>
      <c r="U693" s="2">
        <v>50</v>
      </c>
      <c r="V693" t="s">
        <v>55</v>
      </c>
    </row>
    <row r="694" spans="1:22" ht="15.75" hidden="1" thickBot="1" x14ac:dyDescent="0.3">
      <c r="A694" t="s">
        <v>8323</v>
      </c>
      <c r="B694" t="s">
        <v>9487</v>
      </c>
      <c r="C694" t="s">
        <v>1</v>
      </c>
      <c r="D694" t="s">
        <v>9053</v>
      </c>
      <c r="E694" t="s">
        <v>9051</v>
      </c>
      <c r="F694" t="s">
        <v>9052</v>
      </c>
      <c r="G694">
        <v>28</v>
      </c>
      <c r="H694">
        <v>28</v>
      </c>
      <c r="I694">
        <v>28</v>
      </c>
      <c r="J694">
        <v>28</v>
      </c>
      <c r="K694">
        <v>0</v>
      </c>
      <c r="L694" s="2">
        <v>0</v>
      </c>
      <c r="M694" s="2">
        <v>0</v>
      </c>
      <c r="N694" s="2">
        <v>0</v>
      </c>
      <c r="O694" s="2">
        <v>0</v>
      </c>
      <c r="P694" s="2">
        <v>0</v>
      </c>
      <c r="Q694" s="2">
        <v>0</v>
      </c>
      <c r="R694" s="2">
        <v>0</v>
      </c>
      <c r="S694" s="2">
        <v>0</v>
      </c>
      <c r="T694" s="2">
        <v>0</v>
      </c>
      <c r="U694" s="2">
        <v>0</v>
      </c>
      <c r="V694" t="s">
        <v>55</v>
      </c>
    </row>
    <row r="695" spans="1:22" ht="15.75" hidden="1" thickBot="1" x14ac:dyDescent="0.3">
      <c r="A695" t="s">
        <v>8323</v>
      </c>
      <c r="B695" t="s">
        <v>9487</v>
      </c>
      <c r="C695" t="s">
        <v>1</v>
      </c>
      <c r="D695" t="s">
        <v>9053</v>
      </c>
      <c r="E695" t="s">
        <v>9051</v>
      </c>
      <c r="F695" t="s">
        <v>9052</v>
      </c>
      <c r="G695">
        <v>27</v>
      </c>
      <c r="H695">
        <v>27</v>
      </c>
      <c r="I695">
        <v>27</v>
      </c>
      <c r="J695">
        <v>27</v>
      </c>
      <c r="K695">
        <v>0</v>
      </c>
      <c r="L695" s="2">
        <v>0</v>
      </c>
      <c r="M695" s="2">
        <v>0</v>
      </c>
      <c r="N695" s="2">
        <v>0</v>
      </c>
      <c r="O695" s="2">
        <v>0</v>
      </c>
      <c r="P695" s="2">
        <v>0</v>
      </c>
      <c r="Q695" s="2">
        <v>0</v>
      </c>
      <c r="R695" s="2">
        <v>854.57</v>
      </c>
      <c r="S695" s="2">
        <v>0</v>
      </c>
      <c r="T695" s="2">
        <v>0</v>
      </c>
      <c r="U695" s="2">
        <v>854.57</v>
      </c>
      <c r="V695" t="s">
        <v>55</v>
      </c>
    </row>
    <row r="696" spans="1:22" ht="15.75" hidden="1" thickBot="1" x14ac:dyDescent="0.3">
      <c r="A696" t="s">
        <v>8323</v>
      </c>
      <c r="B696" t="s">
        <v>9487</v>
      </c>
      <c r="C696" t="s">
        <v>1</v>
      </c>
      <c r="D696" t="s">
        <v>9053</v>
      </c>
      <c r="E696" t="s">
        <v>9051</v>
      </c>
      <c r="F696" t="s">
        <v>9052</v>
      </c>
      <c r="G696">
        <v>26</v>
      </c>
      <c r="H696">
        <v>26</v>
      </c>
      <c r="I696">
        <v>26</v>
      </c>
      <c r="J696">
        <v>26</v>
      </c>
      <c r="K696">
        <v>0</v>
      </c>
      <c r="L696" s="2">
        <v>0</v>
      </c>
      <c r="M696" s="2">
        <v>0</v>
      </c>
      <c r="N696" s="2">
        <v>0</v>
      </c>
      <c r="O696" s="2">
        <v>0</v>
      </c>
      <c r="P696" s="2">
        <v>0</v>
      </c>
      <c r="Q696" s="2">
        <v>0</v>
      </c>
      <c r="R696" s="2">
        <v>0</v>
      </c>
      <c r="S696" s="2">
        <v>0</v>
      </c>
      <c r="T696" s="2">
        <v>0</v>
      </c>
      <c r="U696" s="2">
        <v>0</v>
      </c>
      <c r="V696" t="s">
        <v>55</v>
      </c>
    </row>
    <row r="697" spans="1:22" ht="15.75" hidden="1" thickBot="1" x14ac:dyDescent="0.3">
      <c r="A697" t="s">
        <v>8323</v>
      </c>
      <c r="B697" t="s">
        <v>9487</v>
      </c>
      <c r="C697" t="s">
        <v>1</v>
      </c>
      <c r="D697" t="s">
        <v>9053</v>
      </c>
      <c r="E697" t="s">
        <v>9051</v>
      </c>
      <c r="F697" t="s">
        <v>9052</v>
      </c>
      <c r="G697">
        <v>25</v>
      </c>
      <c r="H697">
        <v>25</v>
      </c>
      <c r="I697">
        <v>25</v>
      </c>
      <c r="J697">
        <v>25</v>
      </c>
      <c r="K697">
        <v>0</v>
      </c>
      <c r="L697" s="2">
        <v>0</v>
      </c>
      <c r="M697" s="2">
        <v>0</v>
      </c>
      <c r="N697" s="2">
        <v>0</v>
      </c>
      <c r="O697" s="2">
        <v>0</v>
      </c>
      <c r="P697" s="2">
        <v>0</v>
      </c>
      <c r="Q697" s="2">
        <v>0</v>
      </c>
      <c r="R697" s="2">
        <v>0</v>
      </c>
      <c r="S697" s="2">
        <v>0</v>
      </c>
      <c r="T697" s="2">
        <v>0</v>
      </c>
      <c r="U697" s="2">
        <v>0</v>
      </c>
      <c r="V697" t="s">
        <v>55</v>
      </c>
    </row>
    <row r="698" spans="1:22" ht="15.75" hidden="1" thickBot="1" x14ac:dyDescent="0.3">
      <c r="A698" t="s">
        <v>8323</v>
      </c>
      <c r="B698" t="s">
        <v>9487</v>
      </c>
      <c r="C698" t="s">
        <v>1</v>
      </c>
      <c r="D698" t="s">
        <v>9053</v>
      </c>
      <c r="E698" t="s">
        <v>9051</v>
      </c>
      <c r="F698" t="s">
        <v>9052</v>
      </c>
      <c r="G698">
        <v>24</v>
      </c>
      <c r="H698">
        <v>24</v>
      </c>
      <c r="I698">
        <v>24</v>
      </c>
      <c r="J698">
        <v>24</v>
      </c>
      <c r="K698">
        <v>0</v>
      </c>
      <c r="L698" s="2">
        <v>0</v>
      </c>
      <c r="M698" s="2">
        <v>0</v>
      </c>
      <c r="N698" s="2">
        <v>0</v>
      </c>
      <c r="O698" s="2">
        <v>0</v>
      </c>
      <c r="P698" s="2">
        <v>0</v>
      </c>
      <c r="Q698" s="2">
        <v>0</v>
      </c>
      <c r="R698" s="2">
        <v>250</v>
      </c>
      <c r="S698" s="2">
        <v>0</v>
      </c>
      <c r="T698" s="2">
        <v>0</v>
      </c>
      <c r="U698" s="2">
        <v>250</v>
      </c>
      <c r="V698" t="s">
        <v>55</v>
      </c>
    </row>
    <row r="699" spans="1:22" ht="15.75" hidden="1" thickBot="1" x14ac:dyDescent="0.3">
      <c r="A699" t="s">
        <v>8323</v>
      </c>
      <c r="B699" t="s">
        <v>9487</v>
      </c>
      <c r="C699" t="s">
        <v>1</v>
      </c>
      <c r="D699" t="s">
        <v>9053</v>
      </c>
      <c r="E699" t="s">
        <v>9051</v>
      </c>
      <c r="F699" t="s">
        <v>9052</v>
      </c>
      <c r="G699">
        <v>23</v>
      </c>
      <c r="H699">
        <v>23</v>
      </c>
      <c r="I699">
        <v>23</v>
      </c>
      <c r="J699">
        <v>23</v>
      </c>
      <c r="K699">
        <v>0</v>
      </c>
      <c r="L699" s="2">
        <v>0</v>
      </c>
      <c r="M699" s="2">
        <v>0</v>
      </c>
      <c r="N699" s="2">
        <v>0</v>
      </c>
      <c r="O699" s="2">
        <v>0</v>
      </c>
      <c r="P699" s="2">
        <v>0</v>
      </c>
      <c r="Q699" s="2">
        <v>0</v>
      </c>
      <c r="R699" s="2">
        <v>50</v>
      </c>
      <c r="S699" s="2">
        <v>0</v>
      </c>
      <c r="T699" s="2">
        <v>0</v>
      </c>
      <c r="U699" s="2">
        <v>50</v>
      </c>
      <c r="V699" t="s">
        <v>55</v>
      </c>
    </row>
    <row r="700" spans="1:22" ht="15.75" hidden="1" thickBot="1" x14ac:dyDescent="0.3">
      <c r="A700" t="s">
        <v>8323</v>
      </c>
      <c r="B700" t="s">
        <v>9486</v>
      </c>
      <c r="C700" t="s">
        <v>1</v>
      </c>
      <c r="D700" t="s">
        <v>9053</v>
      </c>
      <c r="E700" t="s">
        <v>9051</v>
      </c>
      <c r="F700" t="s">
        <v>9052</v>
      </c>
      <c r="G700">
        <v>22</v>
      </c>
      <c r="H700">
        <v>22</v>
      </c>
      <c r="I700">
        <v>22</v>
      </c>
      <c r="J700">
        <v>22</v>
      </c>
      <c r="K700">
        <v>0</v>
      </c>
      <c r="L700" s="2">
        <v>0</v>
      </c>
      <c r="M700" s="2">
        <v>0</v>
      </c>
      <c r="N700" s="2">
        <v>0</v>
      </c>
      <c r="O700" s="2">
        <v>0</v>
      </c>
      <c r="P700" s="2">
        <v>0</v>
      </c>
      <c r="Q700" s="2">
        <v>0</v>
      </c>
      <c r="R700" s="2">
        <v>880</v>
      </c>
      <c r="S700" s="2">
        <v>0</v>
      </c>
      <c r="T700" s="2">
        <v>0</v>
      </c>
      <c r="U700" s="2">
        <v>880</v>
      </c>
      <c r="V700" t="s">
        <v>55</v>
      </c>
    </row>
    <row r="701" spans="1:22" ht="15.75" hidden="1" thickBot="1" x14ac:dyDescent="0.3">
      <c r="A701" t="s">
        <v>8323</v>
      </c>
      <c r="B701" t="s">
        <v>9486</v>
      </c>
      <c r="C701" t="s">
        <v>1</v>
      </c>
      <c r="D701" t="s">
        <v>9053</v>
      </c>
      <c r="E701" t="s">
        <v>9051</v>
      </c>
      <c r="F701" t="s">
        <v>9052</v>
      </c>
      <c r="G701">
        <v>21</v>
      </c>
      <c r="H701">
        <v>21</v>
      </c>
      <c r="I701">
        <v>21</v>
      </c>
      <c r="J701">
        <v>21</v>
      </c>
      <c r="K701">
        <v>0</v>
      </c>
      <c r="L701" s="2">
        <v>0</v>
      </c>
      <c r="M701" s="2">
        <v>0</v>
      </c>
      <c r="N701" s="2">
        <v>0</v>
      </c>
      <c r="O701" s="2">
        <v>0</v>
      </c>
      <c r="P701" s="2">
        <v>0</v>
      </c>
      <c r="Q701" s="2">
        <v>0</v>
      </c>
      <c r="R701" s="2">
        <v>739.8</v>
      </c>
      <c r="S701" s="2">
        <v>0</v>
      </c>
      <c r="T701" s="2">
        <v>0</v>
      </c>
      <c r="U701" s="2">
        <v>739.8</v>
      </c>
      <c r="V701" t="s">
        <v>55</v>
      </c>
    </row>
    <row r="702" spans="1:22" ht="15.75" hidden="1" thickBot="1" x14ac:dyDescent="0.3">
      <c r="A702" t="s">
        <v>8323</v>
      </c>
      <c r="B702" t="s">
        <v>9486</v>
      </c>
      <c r="C702" t="s">
        <v>1</v>
      </c>
      <c r="D702" t="s">
        <v>9053</v>
      </c>
      <c r="E702" t="s">
        <v>9051</v>
      </c>
      <c r="F702" t="s">
        <v>9052</v>
      </c>
      <c r="G702">
        <v>20</v>
      </c>
      <c r="H702">
        <v>20</v>
      </c>
      <c r="I702">
        <v>20</v>
      </c>
      <c r="J702">
        <v>20</v>
      </c>
      <c r="K702">
        <v>0</v>
      </c>
      <c r="L702" s="2">
        <v>0</v>
      </c>
      <c r="M702" s="2">
        <v>0</v>
      </c>
      <c r="N702" s="2">
        <v>0</v>
      </c>
      <c r="O702" s="2">
        <v>0</v>
      </c>
      <c r="P702" s="2">
        <v>0</v>
      </c>
      <c r="Q702" s="2">
        <v>0</v>
      </c>
      <c r="R702" s="2">
        <v>315</v>
      </c>
      <c r="S702" s="2">
        <v>0</v>
      </c>
      <c r="T702" s="2">
        <v>0</v>
      </c>
      <c r="U702" s="2">
        <v>315</v>
      </c>
      <c r="V702" t="s">
        <v>55</v>
      </c>
    </row>
    <row r="703" spans="1:22" ht="15.75" hidden="1" thickBot="1" x14ac:dyDescent="0.3">
      <c r="A703" t="s">
        <v>8323</v>
      </c>
      <c r="B703" t="s">
        <v>9486</v>
      </c>
      <c r="C703" t="s">
        <v>1</v>
      </c>
      <c r="D703" t="s">
        <v>9053</v>
      </c>
      <c r="E703" t="s">
        <v>9051</v>
      </c>
      <c r="F703" t="s">
        <v>9052</v>
      </c>
      <c r="G703">
        <v>19</v>
      </c>
      <c r="H703">
        <v>19</v>
      </c>
      <c r="I703">
        <v>19</v>
      </c>
      <c r="J703">
        <v>19</v>
      </c>
      <c r="K703">
        <v>0</v>
      </c>
      <c r="L703" s="2">
        <v>0</v>
      </c>
      <c r="M703" s="2">
        <v>0</v>
      </c>
      <c r="N703" s="2">
        <v>0</v>
      </c>
      <c r="O703" s="2">
        <v>0</v>
      </c>
      <c r="P703" s="2">
        <v>0</v>
      </c>
      <c r="Q703" s="2">
        <v>0</v>
      </c>
      <c r="R703" s="2">
        <v>990</v>
      </c>
      <c r="S703" s="2">
        <v>0</v>
      </c>
      <c r="T703" s="2">
        <v>0</v>
      </c>
      <c r="U703" s="2">
        <v>990</v>
      </c>
      <c r="V703" t="s">
        <v>55</v>
      </c>
    </row>
    <row r="704" spans="1:22" ht="15.75" hidden="1" thickBot="1" x14ac:dyDescent="0.3">
      <c r="A704" t="s">
        <v>8323</v>
      </c>
      <c r="B704" t="s">
        <v>9486</v>
      </c>
      <c r="C704" t="s">
        <v>1</v>
      </c>
      <c r="D704" t="s">
        <v>9053</v>
      </c>
      <c r="E704" t="s">
        <v>9051</v>
      </c>
      <c r="F704" t="s">
        <v>9052</v>
      </c>
      <c r="G704">
        <v>18</v>
      </c>
      <c r="H704">
        <v>18</v>
      </c>
      <c r="I704">
        <v>18</v>
      </c>
      <c r="J704">
        <v>18</v>
      </c>
      <c r="K704">
        <v>0</v>
      </c>
      <c r="L704" s="2">
        <v>0</v>
      </c>
      <c r="M704" s="2">
        <v>0</v>
      </c>
      <c r="N704" s="2">
        <v>0</v>
      </c>
      <c r="O704" s="2">
        <v>0</v>
      </c>
      <c r="P704" s="2">
        <v>0</v>
      </c>
      <c r="Q704" s="2">
        <v>0</v>
      </c>
      <c r="R704" s="2">
        <v>800</v>
      </c>
      <c r="S704" s="2">
        <v>0</v>
      </c>
      <c r="T704" s="2">
        <v>0</v>
      </c>
      <c r="U704" s="2">
        <v>800</v>
      </c>
      <c r="V704" t="s">
        <v>55</v>
      </c>
    </row>
    <row r="705" spans="1:22" ht="15.75" hidden="1" thickBot="1" x14ac:dyDescent="0.3">
      <c r="A705" t="s">
        <v>8323</v>
      </c>
      <c r="B705" t="s">
        <v>9486</v>
      </c>
      <c r="C705" t="s">
        <v>1</v>
      </c>
      <c r="D705" t="s">
        <v>9053</v>
      </c>
      <c r="E705" t="s">
        <v>9051</v>
      </c>
      <c r="F705" t="s">
        <v>9052</v>
      </c>
      <c r="G705">
        <v>17</v>
      </c>
      <c r="H705">
        <v>17</v>
      </c>
      <c r="I705">
        <v>17</v>
      </c>
      <c r="J705">
        <v>17</v>
      </c>
      <c r="K705">
        <v>0</v>
      </c>
      <c r="L705" s="2">
        <v>0</v>
      </c>
      <c r="M705" s="2">
        <v>0</v>
      </c>
      <c r="N705" s="2">
        <v>0</v>
      </c>
      <c r="O705" s="2">
        <v>0</v>
      </c>
      <c r="P705" s="2">
        <v>0</v>
      </c>
      <c r="Q705" s="2">
        <v>0</v>
      </c>
      <c r="R705" s="2">
        <v>525</v>
      </c>
      <c r="S705" s="2">
        <v>0</v>
      </c>
      <c r="T705" s="2">
        <v>0</v>
      </c>
      <c r="U705" s="2">
        <v>525</v>
      </c>
      <c r="V705" t="s">
        <v>55</v>
      </c>
    </row>
    <row r="706" spans="1:22" ht="15.75" hidden="1" thickBot="1" x14ac:dyDescent="0.3">
      <c r="A706" t="s">
        <v>8323</v>
      </c>
      <c r="B706" t="s">
        <v>9486</v>
      </c>
      <c r="C706" t="s">
        <v>1</v>
      </c>
      <c r="D706" t="s">
        <v>9053</v>
      </c>
      <c r="E706" t="s">
        <v>9051</v>
      </c>
      <c r="F706" t="s">
        <v>9052</v>
      </c>
      <c r="G706">
        <v>16</v>
      </c>
      <c r="H706">
        <v>16</v>
      </c>
      <c r="I706">
        <v>16</v>
      </c>
      <c r="J706">
        <v>16</v>
      </c>
      <c r="K706">
        <v>0</v>
      </c>
      <c r="L706" s="2">
        <v>0</v>
      </c>
      <c r="M706" s="2">
        <v>0</v>
      </c>
      <c r="N706" s="2">
        <v>0</v>
      </c>
      <c r="O706" s="2">
        <v>0</v>
      </c>
      <c r="P706" s="2">
        <v>0</v>
      </c>
      <c r="Q706" s="2">
        <v>0</v>
      </c>
      <c r="R706" s="2">
        <v>125</v>
      </c>
      <c r="S706" s="2">
        <v>0</v>
      </c>
      <c r="T706" s="2">
        <v>0</v>
      </c>
      <c r="U706" s="2">
        <v>125</v>
      </c>
      <c r="V706" t="s">
        <v>55</v>
      </c>
    </row>
    <row r="707" spans="1:22" ht="15.75" hidden="1" thickBot="1" x14ac:dyDescent="0.3">
      <c r="A707" t="s">
        <v>8323</v>
      </c>
      <c r="B707" t="s">
        <v>9486</v>
      </c>
      <c r="C707" t="s">
        <v>1</v>
      </c>
      <c r="D707" t="s">
        <v>9053</v>
      </c>
      <c r="E707" t="s">
        <v>9051</v>
      </c>
      <c r="F707" t="s">
        <v>9052</v>
      </c>
      <c r="G707">
        <v>15</v>
      </c>
      <c r="H707">
        <v>15</v>
      </c>
      <c r="I707">
        <v>15</v>
      </c>
      <c r="J707">
        <v>15</v>
      </c>
      <c r="K707">
        <v>0</v>
      </c>
      <c r="L707" s="2">
        <v>0</v>
      </c>
      <c r="M707" s="2">
        <v>0</v>
      </c>
      <c r="N707" s="2">
        <v>0</v>
      </c>
      <c r="O707" s="2">
        <v>0</v>
      </c>
      <c r="P707" s="2">
        <v>0</v>
      </c>
      <c r="Q707" s="2">
        <v>0</v>
      </c>
      <c r="R707" s="2">
        <v>125</v>
      </c>
      <c r="S707" s="2">
        <v>0</v>
      </c>
      <c r="T707" s="2">
        <v>0</v>
      </c>
      <c r="U707" s="2">
        <v>125</v>
      </c>
      <c r="V707" t="s">
        <v>55</v>
      </c>
    </row>
    <row r="708" spans="1:22" ht="15.75" hidden="1" thickBot="1" x14ac:dyDescent="0.3">
      <c r="A708" t="s">
        <v>8323</v>
      </c>
      <c r="B708" t="s">
        <v>9485</v>
      </c>
      <c r="C708" t="s">
        <v>1</v>
      </c>
      <c r="D708" t="s">
        <v>9053</v>
      </c>
      <c r="E708" t="s">
        <v>9051</v>
      </c>
      <c r="F708" t="s">
        <v>9052</v>
      </c>
      <c r="G708">
        <v>14</v>
      </c>
      <c r="H708">
        <v>14</v>
      </c>
      <c r="I708">
        <v>14</v>
      </c>
      <c r="J708">
        <v>14</v>
      </c>
      <c r="K708">
        <v>0</v>
      </c>
      <c r="L708" s="2">
        <v>0</v>
      </c>
      <c r="M708" s="2">
        <v>0</v>
      </c>
      <c r="N708" s="2">
        <v>0</v>
      </c>
      <c r="O708" s="2">
        <v>0</v>
      </c>
      <c r="P708" s="2">
        <v>0</v>
      </c>
      <c r="Q708" s="2">
        <v>0</v>
      </c>
      <c r="R708" s="2">
        <v>854.57</v>
      </c>
      <c r="S708" s="2">
        <v>0</v>
      </c>
      <c r="T708" s="2">
        <v>0</v>
      </c>
      <c r="U708" s="2">
        <v>854.57</v>
      </c>
      <c r="V708" t="s">
        <v>55</v>
      </c>
    </row>
    <row r="709" spans="1:22" ht="15.75" hidden="1" thickBot="1" x14ac:dyDescent="0.3">
      <c r="A709" t="s">
        <v>8323</v>
      </c>
      <c r="B709" t="s">
        <v>9485</v>
      </c>
      <c r="C709" t="s">
        <v>1</v>
      </c>
      <c r="D709" t="s">
        <v>9053</v>
      </c>
      <c r="E709" t="s">
        <v>9051</v>
      </c>
      <c r="F709" t="s">
        <v>9052</v>
      </c>
      <c r="G709">
        <v>13</v>
      </c>
      <c r="H709">
        <v>13</v>
      </c>
      <c r="I709">
        <v>13</v>
      </c>
      <c r="J709">
        <v>13</v>
      </c>
      <c r="K709">
        <v>0</v>
      </c>
      <c r="L709" s="2">
        <v>0</v>
      </c>
      <c r="M709" s="2">
        <v>0</v>
      </c>
      <c r="N709" s="2">
        <v>0</v>
      </c>
      <c r="O709" s="2">
        <v>0</v>
      </c>
      <c r="P709" s="2">
        <v>0</v>
      </c>
      <c r="Q709" s="2">
        <v>0</v>
      </c>
      <c r="R709" s="2">
        <v>1025</v>
      </c>
      <c r="S709" s="2">
        <v>0</v>
      </c>
      <c r="T709" s="2">
        <v>0</v>
      </c>
      <c r="U709" s="2">
        <v>1025</v>
      </c>
      <c r="V709" t="s">
        <v>55</v>
      </c>
    </row>
    <row r="710" spans="1:22" ht="15.75" hidden="1" thickBot="1" x14ac:dyDescent="0.3">
      <c r="A710" t="s">
        <v>8323</v>
      </c>
      <c r="B710" t="s">
        <v>9485</v>
      </c>
      <c r="C710" t="s">
        <v>1</v>
      </c>
      <c r="D710" t="s">
        <v>9053</v>
      </c>
      <c r="E710" t="s">
        <v>9051</v>
      </c>
      <c r="F710" t="s">
        <v>9052</v>
      </c>
      <c r="G710">
        <v>12</v>
      </c>
      <c r="H710">
        <v>12</v>
      </c>
      <c r="I710">
        <v>12</v>
      </c>
      <c r="J710">
        <v>12</v>
      </c>
      <c r="K710">
        <v>0</v>
      </c>
      <c r="L710" s="2">
        <v>0</v>
      </c>
      <c r="M710" s="2">
        <v>0</v>
      </c>
      <c r="N710" s="2">
        <v>0</v>
      </c>
      <c r="O710" s="2">
        <v>0</v>
      </c>
      <c r="P710" s="2">
        <v>0</v>
      </c>
      <c r="Q710" s="2">
        <v>0</v>
      </c>
      <c r="R710" s="2">
        <v>993.85</v>
      </c>
      <c r="S710" s="2">
        <v>0</v>
      </c>
      <c r="T710" s="2">
        <v>0</v>
      </c>
      <c r="U710" s="2">
        <v>993.85</v>
      </c>
      <c r="V710" t="s">
        <v>55</v>
      </c>
    </row>
    <row r="711" spans="1:22" ht="15.75" hidden="1" thickBot="1" x14ac:dyDescent="0.3">
      <c r="A711" t="s">
        <v>8323</v>
      </c>
      <c r="B711" t="s">
        <v>9484</v>
      </c>
      <c r="C711" t="s">
        <v>1</v>
      </c>
      <c r="D711" t="s">
        <v>9053</v>
      </c>
      <c r="E711" t="s">
        <v>9051</v>
      </c>
      <c r="F711" t="s">
        <v>9052</v>
      </c>
      <c r="G711">
        <v>10</v>
      </c>
      <c r="H711">
        <v>10</v>
      </c>
      <c r="I711">
        <v>10</v>
      </c>
      <c r="J711">
        <v>10</v>
      </c>
      <c r="K711">
        <v>0</v>
      </c>
      <c r="L711" s="2">
        <v>0</v>
      </c>
      <c r="M711" s="2">
        <v>0</v>
      </c>
      <c r="N711" s="2">
        <v>0</v>
      </c>
      <c r="O711" s="2">
        <v>0</v>
      </c>
      <c r="P711" s="2">
        <v>0</v>
      </c>
      <c r="Q711" s="2">
        <v>0</v>
      </c>
      <c r="R711" s="2">
        <v>267.26</v>
      </c>
      <c r="S711" s="2">
        <v>0</v>
      </c>
      <c r="T711" s="2">
        <v>0</v>
      </c>
      <c r="U711" s="2">
        <v>267.26</v>
      </c>
      <c r="V711" t="s">
        <v>55</v>
      </c>
    </row>
    <row r="712" spans="1:22" ht="15.75" hidden="1" thickBot="1" x14ac:dyDescent="0.3">
      <c r="A712" t="s">
        <v>8323</v>
      </c>
      <c r="B712" t="s">
        <v>9484</v>
      </c>
      <c r="C712" t="s">
        <v>1</v>
      </c>
      <c r="D712" t="s">
        <v>9053</v>
      </c>
      <c r="E712" t="s">
        <v>9051</v>
      </c>
      <c r="F712" t="s">
        <v>9052</v>
      </c>
      <c r="G712">
        <v>9</v>
      </c>
      <c r="H712">
        <v>9</v>
      </c>
      <c r="I712">
        <v>9</v>
      </c>
      <c r="J712">
        <v>9</v>
      </c>
      <c r="K712">
        <v>0</v>
      </c>
      <c r="L712" s="2">
        <v>0</v>
      </c>
      <c r="M712" s="2">
        <v>0</v>
      </c>
      <c r="N712" s="2">
        <v>0</v>
      </c>
      <c r="O712" s="2">
        <v>0</v>
      </c>
      <c r="P712" s="2">
        <v>0</v>
      </c>
      <c r="Q712" s="2">
        <v>0</v>
      </c>
      <c r="R712" s="2">
        <v>350</v>
      </c>
      <c r="S712" s="2">
        <v>0</v>
      </c>
      <c r="T712" s="2">
        <v>0</v>
      </c>
      <c r="U712" s="2">
        <v>350</v>
      </c>
      <c r="V712" t="s">
        <v>55</v>
      </c>
    </row>
    <row r="713" spans="1:22" ht="15.75" hidden="1" thickBot="1" x14ac:dyDescent="0.3">
      <c r="A713" t="s">
        <v>8323</v>
      </c>
      <c r="B713" t="s">
        <v>9484</v>
      </c>
      <c r="C713" t="s">
        <v>1</v>
      </c>
      <c r="D713" t="s">
        <v>9053</v>
      </c>
      <c r="E713" t="s">
        <v>9051</v>
      </c>
      <c r="F713" t="s">
        <v>9052</v>
      </c>
      <c r="G713">
        <v>8</v>
      </c>
      <c r="H713">
        <v>8</v>
      </c>
      <c r="I713">
        <v>8</v>
      </c>
      <c r="J713">
        <v>8</v>
      </c>
      <c r="K713">
        <v>0</v>
      </c>
      <c r="L713" s="2">
        <v>0</v>
      </c>
      <c r="M713" s="2">
        <v>0</v>
      </c>
      <c r="N713" s="2">
        <v>0</v>
      </c>
      <c r="O713" s="2">
        <v>0</v>
      </c>
      <c r="P713" s="2">
        <v>0</v>
      </c>
      <c r="Q713" s="2">
        <v>0</v>
      </c>
      <c r="R713" s="2">
        <v>450</v>
      </c>
      <c r="S713" s="2">
        <v>0</v>
      </c>
      <c r="T713" s="2">
        <v>0</v>
      </c>
      <c r="U713" s="2">
        <v>450</v>
      </c>
      <c r="V713" t="s">
        <v>55</v>
      </c>
    </row>
    <row r="714" spans="1:22" ht="15.75" hidden="1" thickBot="1" x14ac:dyDescent="0.3">
      <c r="A714" t="s">
        <v>8323</v>
      </c>
      <c r="B714" t="s">
        <v>9484</v>
      </c>
      <c r="C714" t="s">
        <v>1</v>
      </c>
      <c r="D714" t="s">
        <v>9053</v>
      </c>
      <c r="E714" t="s">
        <v>9051</v>
      </c>
      <c r="F714" t="s">
        <v>9052</v>
      </c>
      <c r="G714">
        <v>7</v>
      </c>
      <c r="H714">
        <v>7</v>
      </c>
      <c r="I714">
        <v>7</v>
      </c>
      <c r="J714">
        <v>7</v>
      </c>
      <c r="K714">
        <v>0</v>
      </c>
      <c r="L714" s="2">
        <v>0</v>
      </c>
      <c r="M714" s="2">
        <v>0</v>
      </c>
      <c r="N714" s="2">
        <v>0</v>
      </c>
      <c r="O714" s="2">
        <v>0</v>
      </c>
      <c r="P714" s="2">
        <v>0</v>
      </c>
      <c r="Q714" s="2">
        <v>0</v>
      </c>
      <c r="R714" s="2">
        <v>489.5</v>
      </c>
      <c r="S714" s="2">
        <v>0</v>
      </c>
      <c r="T714" s="2">
        <v>0</v>
      </c>
      <c r="U714" s="2">
        <v>489.5</v>
      </c>
      <c r="V714" t="s">
        <v>55</v>
      </c>
    </row>
    <row r="715" spans="1:22" ht="15.75" hidden="1" thickBot="1" x14ac:dyDescent="0.3">
      <c r="A715" t="s">
        <v>8323</v>
      </c>
      <c r="B715" t="s">
        <v>9484</v>
      </c>
      <c r="C715" t="s">
        <v>1</v>
      </c>
      <c r="D715" t="s">
        <v>9053</v>
      </c>
      <c r="E715" t="s">
        <v>9051</v>
      </c>
      <c r="F715" t="s">
        <v>9052</v>
      </c>
      <c r="G715">
        <v>6</v>
      </c>
      <c r="H715">
        <v>6</v>
      </c>
      <c r="I715">
        <v>6</v>
      </c>
      <c r="J715">
        <v>6</v>
      </c>
      <c r="K715">
        <v>0</v>
      </c>
      <c r="L715" s="2">
        <v>0</v>
      </c>
      <c r="M715" s="2">
        <v>0</v>
      </c>
      <c r="N715" s="2">
        <v>0</v>
      </c>
      <c r="O715" s="2">
        <v>0</v>
      </c>
      <c r="P715" s="2">
        <v>0</v>
      </c>
      <c r="Q715" s="2">
        <v>0</v>
      </c>
      <c r="R715" s="2">
        <v>939.95</v>
      </c>
      <c r="S715" s="2">
        <v>0</v>
      </c>
      <c r="T715" s="2">
        <v>0</v>
      </c>
      <c r="U715" s="2">
        <v>939.95</v>
      </c>
      <c r="V715" t="s">
        <v>55</v>
      </c>
    </row>
    <row r="716" spans="1:22" ht="15.75" hidden="1" thickBot="1" x14ac:dyDescent="0.3">
      <c r="A716" t="s">
        <v>8323</v>
      </c>
      <c r="B716" t="s">
        <v>9484</v>
      </c>
      <c r="C716" t="s">
        <v>1</v>
      </c>
      <c r="D716" t="s">
        <v>9053</v>
      </c>
      <c r="E716" t="s">
        <v>9051</v>
      </c>
      <c r="F716" t="s">
        <v>9052</v>
      </c>
      <c r="G716">
        <v>5</v>
      </c>
      <c r="H716">
        <v>5</v>
      </c>
      <c r="I716">
        <v>5</v>
      </c>
      <c r="J716">
        <v>5</v>
      </c>
      <c r="K716">
        <v>0</v>
      </c>
      <c r="L716" s="2">
        <v>0</v>
      </c>
      <c r="M716" s="2">
        <v>0</v>
      </c>
      <c r="N716" s="2">
        <v>0</v>
      </c>
      <c r="O716" s="2">
        <v>0</v>
      </c>
      <c r="P716" s="2">
        <v>0</v>
      </c>
      <c r="Q716" s="131">
        <v>0</v>
      </c>
      <c r="R716" s="2">
        <v>897.3</v>
      </c>
      <c r="S716" s="2">
        <v>0</v>
      </c>
      <c r="T716" s="2">
        <v>0</v>
      </c>
      <c r="U716" s="2">
        <v>897.3</v>
      </c>
      <c r="V716" t="s">
        <v>55</v>
      </c>
    </row>
    <row r="717" spans="1:22" ht="15.75" hidden="1" thickBot="1" x14ac:dyDescent="0.3">
      <c r="A717" t="s">
        <v>8322</v>
      </c>
      <c r="B717" t="s">
        <v>9476</v>
      </c>
      <c r="C717" t="s">
        <v>1</v>
      </c>
      <c r="D717" t="s">
        <v>9053</v>
      </c>
      <c r="E717" t="s">
        <v>9051</v>
      </c>
      <c r="F717" t="s">
        <v>9052</v>
      </c>
      <c r="G717">
        <v>904</v>
      </c>
      <c r="H717">
        <v>904</v>
      </c>
      <c r="I717">
        <v>904</v>
      </c>
      <c r="J717">
        <v>904</v>
      </c>
      <c r="K717">
        <v>0</v>
      </c>
      <c r="L717" s="2">
        <v>0</v>
      </c>
      <c r="M717" s="2">
        <v>0</v>
      </c>
      <c r="N717" s="2">
        <v>0</v>
      </c>
      <c r="O717" s="2">
        <v>0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>
        <v>0</v>
      </c>
      <c r="V717" t="s">
        <v>55</v>
      </c>
    </row>
    <row r="718" spans="1:22" ht="15.75" hidden="1" thickBot="1" x14ac:dyDescent="0.3">
      <c r="A718" t="s">
        <v>8322</v>
      </c>
      <c r="B718" t="s">
        <v>9476</v>
      </c>
      <c r="C718" t="s">
        <v>1</v>
      </c>
      <c r="D718" t="s">
        <v>9053</v>
      </c>
      <c r="E718" t="s">
        <v>9051</v>
      </c>
      <c r="F718" t="s">
        <v>9052</v>
      </c>
      <c r="G718">
        <v>905</v>
      </c>
      <c r="H718">
        <v>905</v>
      </c>
      <c r="I718">
        <v>905</v>
      </c>
      <c r="J718">
        <v>905</v>
      </c>
      <c r="K718">
        <v>0</v>
      </c>
      <c r="L718" s="2">
        <v>0</v>
      </c>
      <c r="M718" s="2">
        <v>0</v>
      </c>
      <c r="N718" s="2">
        <v>0</v>
      </c>
      <c r="O718" s="2">
        <v>0</v>
      </c>
      <c r="P718" s="2">
        <v>0</v>
      </c>
      <c r="Q718" s="2">
        <v>0</v>
      </c>
      <c r="R718" s="2">
        <v>0</v>
      </c>
      <c r="S718" s="2">
        <v>0</v>
      </c>
      <c r="T718" s="2">
        <v>0</v>
      </c>
      <c r="U718" s="2">
        <v>0</v>
      </c>
      <c r="V718" t="s">
        <v>55</v>
      </c>
    </row>
    <row r="719" spans="1:22" ht="15.75" hidden="1" thickBot="1" x14ac:dyDescent="0.3">
      <c r="A719" t="s">
        <v>8322</v>
      </c>
      <c r="B719" t="s">
        <v>9476</v>
      </c>
      <c r="C719" t="s">
        <v>1</v>
      </c>
      <c r="D719" t="s">
        <v>9053</v>
      </c>
      <c r="E719" t="s">
        <v>9051</v>
      </c>
      <c r="F719" t="s">
        <v>9052</v>
      </c>
      <c r="G719">
        <v>906</v>
      </c>
      <c r="H719">
        <v>906</v>
      </c>
      <c r="I719">
        <v>906</v>
      </c>
      <c r="J719">
        <v>906</v>
      </c>
      <c r="K719">
        <v>0</v>
      </c>
      <c r="L719" s="2">
        <v>0</v>
      </c>
      <c r="M719" s="2">
        <v>0</v>
      </c>
      <c r="N719" s="2">
        <v>0</v>
      </c>
      <c r="O719" s="2">
        <v>0</v>
      </c>
      <c r="P719" s="2">
        <v>0</v>
      </c>
      <c r="Q719" s="2">
        <v>0</v>
      </c>
      <c r="R719" s="2">
        <v>1155</v>
      </c>
      <c r="S719" s="2">
        <v>0</v>
      </c>
      <c r="T719" s="2">
        <v>0</v>
      </c>
      <c r="U719" s="2">
        <v>1155</v>
      </c>
      <c r="V719" t="s">
        <v>55</v>
      </c>
    </row>
    <row r="720" spans="1:22" ht="15.75" hidden="1" thickBot="1" x14ac:dyDescent="0.3">
      <c r="A720" t="s">
        <v>8322</v>
      </c>
      <c r="B720" t="s">
        <v>9476</v>
      </c>
      <c r="C720" t="s">
        <v>1</v>
      </c>
      <c r="D720" t="s">
        <v>9053</v>
      </c>
      <c r="E720" t="s">
        <v>9051</v>
      </c>
      <c r="F720" t="s">
        <v>9052</v>
      </c>
      <c r="G720">
        <v>907</v>
      </c>
      <c r="H720">
        <v>907</v>
      </c>
      <c r="I720">
        <v>907</v>
      </c>
      <c r="J720">
        <v>907</v>
      </c>
      <c r="K720">
        <v>0</v>
      </c>
      <c r="L720" s="2">
        <v>0</v>
      </c>
      <c r="M720" s="2">
        <v>0</v>
      </c>
      <c r="N720" s="2">
        <v>0</v>
      </c>
      <c r="O720" s="2">
        <v>0</v>
      </c>
      <c r="P720" s="2">
        <v>0</v>
      </c>
      <c r="Q720" s="2">
        <v>0</v>
      </c>
      <c r="R720" s="2">
        <v>412.5</v>
      </c>
      <c r="S720" s="2">
        <v>0</v>
      </c>
      <c r="T720" s="2">
        <v>0</v>
      </c>
      <c r="U720" s="2">
        <v>412.5</v>
      </c>
      <c r="V720" t="s">
        <v>55</v>
      </c>
    </row>
    <row r="721" spans="1:22" ht="15.75" hidden="1" thickBot="1" x14ac:dyDescent="0.3">
      <c r="A721" t="s">
        <v>8322</v>
      </c>
      <c r="B721" t="s">
        <v>9476</v>
      </c>
      <c r="C721" t="s">
        <v>1</v>
      </c>
      <c r="D721" t="s">
        <v>9053</v>
      </c>
      <c r="E721" t="s">
        <v>9051</v>
      </c>
      <c r="F721" t="s">
        <v>9052</v>
      </c>
      <c r="G721">
        <v>908</v>
      </c>
      <c r="H721">
        <v>908</v>
      </c>
      <c r="I721">
        <v>908</v>
      </c>
      <c r="J721">
        <v>908</v>
      </c>
      <c r="K721">
        <v>0</v>
      </c>
      <c r="L721" s="2">
        <v>0</v>
      </c>
      <c r="M721" s="2">
        <v>0</v>
      </c>
      <c r="N721" s="2">
        <v>0</v>
      </c>
      <c r="O721" s="2">
        <v>0</v>
      </c>
      <c r="P721" s="2">
        <v>0</v>
      </c>
      <c r="Q721" s="2">
        <v>0</v>
      </c>
      <c r="R721" s="2">
        <v>664.73</v>
      </c>
      <c r="S721" s="2">
        <v>0</v>
      </c>
      <c r="T721" s="2">
        <v>0</v>
      </c>
      <c r="U721" s="2">
        <v>664.73</v>
      </c>
      <c r="V721" t="s">
        <v>55</v>
      </c>
    </row>
    <row r="722" spans="1:22" ht="15.75" hidden="1" thickBot="1" x14ac:dyDescent="0.3">
      <c r="A722" t="s">
        <v>8322</v>
      </c>
      <c r="B722" t="s">
        <v>9475</v>
      </c>
      <c r="C722" t="s">
        <v>1</v>
      </c>
      <c r="D722" t="s">
        <v>9053</v>
      </c>
      <c r="E722" t="s">
        <v>9051</v>
      </c>
      <c r="F722" t="s">
        <v>9052</v>
      </c>
      <c r="G722">
        <v>909</v>
      </c>
      <c r="H722">
        <v>909</v>
      </c>
      <c r="I722">
        <v>909</v>
      </c>
      <c r="J722">
        <v>909</v>
      </c>
      <c r="K722">
        <v>0</v>
      </c>
      <c r="L722" s="2">
        <v>0</v>
      </c>
      <c r="M722" s="2">
        <v>0</v>
      </c>
      <c r="N722" s="2">
        <v>0</v>
      </c>
      <c r="O722" s="2">
        <v>0</v>
      </c>
      <c r="P722" s="2">
        <v>0</v>
      </c>
      <c r="Q722" s="2">
        <v>0</v>
      </c>
      <c r="R722" s="2">
        <v>939.73</v>
      </c>
      <c r="S722" s="2">
        <v>0</v>
      </c>
      <c r="T722" s="2">
        <v>0</v>
      </c>
      <c r="U722" s="2">
        <v>939.73</v>
      </c>
      <c r="V722" t="s">
        <v>55</v>
      </c>
    </row>
    <row r="723" spans="1:22" ht="15.75" hidden="1" thickBot="1" x14ac:dyDescent="0.3">
      <c r="A723" t="s">
        <v>8322</v>
      </c>
      <c r="B723" t="s">
        <v>9475</v>
      </c>
      <c r="C723" t="s">
        <v>1</v>
      </c>
      <c r="D723" t="s">
        <v>9053</v>
      </c>
      <c r="E723" t="s">
        <v>9051</v>
      </c>
      <c r="F723" t="s">
        <v>9052</v>
      </c>
      <c r="G723">
        <v>910</v>
      </c>
      <c r="H723">
        <v>910</v>
      </c>
      <c r="I723">
        <v>910</v>
      </c>
      <c r="J723">
        <v>910</v>
      </c>
      <c r="K723">
        <v>0</v>
      </c>
      <c r="L723" s="2">
        <v>0</v>
      </c>
      <c r="M723" s="2">
        <v>0</v>
      </c>
      <c r="N723" s="2">
        <v>0</v>
      </c>
      <c r="O723" s="2">
        <v>0</v>
      </c>
      <c r="P723" s="2">
        <v>0</v>
      </c>
      <c r="Q723" s="2">
        <v>0</v>
      </c>
      <c r="R723" s="2">
        <v>150</v>
      </c>
      <c r="S723" s="2">
        <v>0</v>
      </c>
      <c r="T723" s="2">
        <v>0</v>
      </c>
      <c r="U723" s="2">
        <v>150</v>
      </c>
      <c r="V723" t="s">
        <v>55</v>
      </c>
    </row>
    <row r="724" spans="1:22" ht="15.75" hidden="1" thickBot="1" x14ac:dyDescent="0.3">
      <c r="A724" t="s">
        <v>8322</v>
      </c>
      <c r="B724" t="s">
        <v>9475</v>
      </c>
      <c r="C724" t="s">
        <v>1</v>
      </c>
      <c r="D724" t="s">
        <v>9053</v>
      </c>
      <c r="E724" t="s">
        <v>9051</v>
      </c>
      <c r="F724" t="s">
        <v>9052</v>
      </c>
      <c r="G724">
        <v>911</v>
      </c>
      <c r="H724">
        <v>911</v>
      </c>
      <c r="I724">
        <v>911</v>
      </c>
      <c r="J724">
        <v>911</v>
      </c>
      <c r="K724">
        <v>0</v>
      </c>
      <c r="L724" s="2">
        <v>0</v>
      </c>
      <c r="M724" s="2">
        <v>0</v>
      </c>
      <c r="N724" s="2">
        <v>0</v>
      </c>
      <c r="O724" s="2">
        <v>0</v>
      </c>
      <c r="P724" s="2">
        <v>0</v>
      </c>
      <c r="Q724" s="2">
        <v>0</v>
      </c>
      <c r="R724" s="2">
        <v>250</v>
      </c>
      <c r="S724" s="2">
        <v>0</v>
      </c>
      <c r="T724" s="2">
        <v>0</v>
      </c>
      <c r="U724" s="2">
        <v>250</v>
      </c>
      <c r="V724" t="s">
        <v>55</v>
      </c>
    </row>
    <row r="725" spans="1:22" ht="15.75" hidden="1" thickBot="1" x14ac:dyDescent="0.3">
      <c r="A725" t="s">
        <v>8322</v>
      </c>
      <c r="B725" t="s">
        <v>9475</v>
      </c>
      <c r="C725" t="s">
        <v>1</v>
      </c>
      <c r="D725" t="s">
        <v>9053</v>
      </c>
      <c r="E725" t="s">
        <v>9051</v>
      </c>
      <c r="F725" t="s">
        <v>9052</v>
      </c>
      <c r="G725">
        <v>912</v>
      </c>
      <c r="H725">
        <v>912</v>
      </c>
      <c r="I725">
        <v>912</v>
      </c>
      <c r="J725">
        <v>912</v>
      </c>
      <c r="K725">
        <v>0</v>
      </c>
      <c r="L725" s="2">
        <v>0</v>
      </c>
      <c r="M725" s="2">
        <v>0</v>
      </c>
      <c r="N725" s="2">
        <v>0</v>
      </c>
      <c r="O725" s="2">
        <v>0</v>
      </c>
      <c r="P725" s="2">
        <v>0</v>
      </c>
      <c r="Q725" s="2">
        <v>0</v>
      </c>
      <c r="R725" s="2">
        <v>955.5</v>
      </c>
      <c r="S725" s="2">
        <v>0</v>
      </c>
      <c r="T725" s="2">
        <v>0</v>
      </c>
      <c r="U725" s="2">
        <v>955.5</v>
      </c>
      <c r="V725" t="s">
        <v>55</v>
      </c>
    </row>
    <row r="726" spans="1:22" ht="15.75" hidden="1" thickBot="1" x14ac:dyDescent="0.3">
      <c r="A726" t="s">
        <v>8322</v>
      </c>
      <c r="B726" t="s">
        <v>9475</v>
      </c>
      <c r="C726" t="s">
        <v>1</v>
      </c>
      <c r="D726" t="s">
        <v>9053</v>
      </c>
      <c r="E726" t="s">
        <v>9051</v>
      </c>
      <c r="F726" t="s">
        <v>9052</v>
      </c>
      <c r="G726">
        <v>913</v>
      </c>
      <c r="H726">
        <v>913</v>
      </c>
      <c r="I726">
        <v>913</v>
      </c>
      <c r="J726">
        <v>913</v>
      </c>
      <c r="K726">
        <v>0</v>
      </c>
      <c r="L726" s="2">
        <v>0</v>
      </c>
      <c r="M726" s="2">
        <v>0</v>
      </c>
      <c r="N726" s="2">
        <v>0</v>
      </c>
      <c r="O726" s="2">
        <v>0</v>
      </c>
      <c r="P726" s="2">
        <v>0</v>
      </c>
      <c r="Q726" s="2">
        <v>0</v>
      </c>
      <c r="R726" s="2">
        <v>897.3</v>
      </c>
      <c r="S726" s="2">
        <v>0</v>
      </c>
      <c r="T726" s="2">
        <v>0</v>
      </c>
      <c r="U726" s="2">
        <v>897.3</v>
      </c>
      <c r="V726" t="s">
        <v>55</v>
      </c>
    </row>
    <row r="727" spans="1:22" ht="15.75" hidden="1" thickBot="1" x14ac:dyDescent="0.3">
      <c r="A727" t="s">
        <v>8322</v>
      </c>
      <c r="B727" t="s">
        <v>9475</v>
      </c>
      <c r="C727" t="s">
        <v>1</v>
      </c>
      <c r="D727" t="s">
        <v>9053</v>
      </c>
      <c r="E727" t="s">
        <v>9051</v>
      </c>
      <c r="F727" t="s">
        <v>9052</v>
      </c>
      <c r="G727">
        <v>914</v>
      </c>
      <c r="H727">
        <v>914</v>
      </c>
      <c r="I727">
        <v>914</v>
      </c>
      <c r="J727">
        <v>914</v>
      </c>
      <c r="K727">
        <v>0</v>
      </c>
      <c r="L727" s="2">
        <v>0</v>
      </c>
      <c r="M727" s="2">
        <v>0</v>
      </c>
      <c r="N727" s="2">
        <v>0</v>
      </c>
      <c r="O727" s="2">
        <v>0</v>
      </c>
      <c r="P727" s="2">
        <v>0</v>
      </c>
      <c r="Q727" s="2">
        <v>0</v>
      </c>
      <c r="R727" s="2">
        <v>844.8</v>
      </c>
      <c r="S727" s="2">
        <v>0</v>
      </c>
      <c r="T727" s="2">
        <v>0</v>
      </c>
      <c r="U727" s="2">
        <v>844.8</v>
      </c>
      <c r="V727" t="s">
        <v>55</v>
      </c>
    </row>
    <row r="728" spans="1:22" ht="15.75" hidden="1" thickBot="1" x14ac:dyDescent="0.3">
      <c r="A728" t="s">
        <v>8322</v>
      </c>
      <c r="B728" t="s">
        <v>9475</v>
      </c>
      <c r="C728" t="s">
        <v>1</v>
      </c>
      <c r="D728" t="s">
        <v>9053</v>
      </c>
      <c r="E728" t="s">
        <v>9051</v>
      </c>
      <c r="F728" t="s">
        <v>9052</v>
      </c>
      <c r="G728">
        <v>915</v>
      </c>
      <c r="H728">
        <v>915</v>
      </c>
      <c r="I728">
        <v>915</v>
      </c>
      <c r="J728">
        <v>915</v>
      </c>
      <c r="K728">
        <v>0</v>
      </c>
      <c r="L728" s="2">
        <v>0</v>
      </c>
      <c r="M728" s="2">
        <v>0</v>
      </c>
      <c r="N728" s="2">
        <v>0</v>
      </c>
      <c r="O728" s="2">
        <v>0</v>
      </c>
      <c r="P728" s="2">
        <v>0</v>
      </c>
      <c r="Q728" s="2">
        <v>0</v>
      </c>
      <c r="R728" s="2">
        <v>880</v>
      </c>
      <c r="S728" s="2">
        <v>0</v>
      </c>
      <c r="T728" s="2">
        <v>0</v>
      </c>
      <c r="U728" s="2">
        <v>880</v>
      </c>
      <c r="V728" t="s">
        <v>55</v>
      </c>
    </row>
    <row r="729" spans="1:22" ht="15.75" hidden="1" thickBot="1" x14ac:dyDescent="0.3">
      <c r="A729" t="s">
        <v>8322</v>
      </c>
      <c r="B729" t="s">
        <v>9475</v>
      </c>
      <c r="C729" t="s">
        <v>1</v>
      </c>
      <c r="D729" t="s">
        <v>9053</v>
      </c>
      <c r="E729" t="s">
        <v>9051</v>
      </c>
      <c r="F729" t="s">
        <v>9052</v>
      </c>
      <c r="G729">
        <v>916</v>
      </c>
      <c r="H729">
        <v>916</v>
      </c>
      <c r="I729">
        <v>916</v>
      </c>
      <c r="J729">
        <v>916</v>
      </c>
      <c r="K729">
        <v>0</v>
      </c>
      <c r="L729" s="2">
        <v>0</v>
      </c>
      <c r="M729" s="2">
        <v>0</v>
      </c>
      <c r="N729" s="2">
        <v>0</v>
      </c>
      <c r="O729" s="2">
        <v>0</v>
      </c>
      <c r="P729" s="2">
        <v>0</v>
      </c>
      <c r="Q729" s="2">
        <v>0</v>
      </c>
      <c r="R729" s="2">
        <v>880</v>
      </c>
      <c r="S729" s="2">
        <v>0</v>
      </c>
      <c r="T729" s="2">
        <v>0</v>
      </c>
      <c r="U729" s="2">
        <v>880</v>
      </c>
      <c r="V729" t="s">
        <v>55</v>
      </c>
    </row>
    <row r="730" spans="1:22" ht="15.75" hidden="1" thickBot="1" x14ac:dyDescent="0.3">
      <c r="A730" t="s">
        <v>8322</v>
      </c>
      <c r="B730" t="s">
        <v>9475</v>
      </c>
      <c r="C730" t="s">
        <v>1</v>
      </c>
      <c r="D730" t="s">
        <v>9053</v>
      </c>
      <c r="E730" t="s">
        <v>9051</v>
      </c>
      <c r="F730" t="s">
        <v>9052</v>
      </c>
      <c r="G730">
        <v>917</v>
      </c>
      <c r="H730">
        <v>917</v>
      </c>
      <c r="I730">
        <v>917</v>
      </c>
      <c r="J730">
        <v>917</v>
      </c>
      <c r="K730">
        <v>0</v>
      </c>
      <c r="L730" s="2">
        <v>0</v>
      </c>
      <c r="M730" s="2">
        <v>0</v>
      </c>
      <c r="N730" s="2">
        <v>0</v>
      </c>
      <c r="O730" s="2">
        <v>0</v>
      </c>
      <c r="P730" s="2">
        <v>0</v>
      </c>
      <c r="Q730" s="2">
        <v>0</v>
      </c>
      <c r="R730" s="2">
        <v>400</v>
      </c>
      <c r="S730" s="2">
        <v>0</v>
      </c>
      <c r="T730" s="2">
        <v>0</v>
      </c>
      <c r="U730" s="2">
        <v>400</v>
      </c>
      <c r="V730" t="s">
        <v>55</v>
      </c>
    </row>
    <row r="731" spans="1:22" ht="15.75" hidden="1" thickBot="1" x14ac:dyDescent="0.3">
      <c r="A731" t="s">
        <v>8322</v>
      </c>
      <c r="B731" t="s">
        <v>9474</v>
      </c>
      <c r="C731" t="s">
        <v>1</v>
      </c>
      <c r="D731" t="s">
        <v>9053</v>
      </c>
      <c r="E731" t="s">
        <v>9051</v>
      </c>
      <c r="F731" t="s">
        <v>9052</v>
      </c>
      <c r="G731">
        <v>918</v>
      </c>
      <c r="H731">
        <v>918</v>
      </c>
      <c r="I731">
        <v>918</v>
      </c>
      <c r="J731">
        <v>918</v>
      </c>
      <c r="K731">
        <v>0</v>
      </c>
      <c r="L731" s="2">
        <v>0</v>
      </c>
      <c r="M731" s="2">
        <v>0</v>
      </c>
      <c r="N731" s="2">
        <v>0</v>
      </c>
      <c r="O731" s="2">
        <v>0</v>
      </c>
      <c r="P731" s="2">
        <v>0</v>
      </c>
      <c r="Q731" s="2">
        <v>0</v>
      </c>
      <c r="R731" s="2">
        <v>1314.57</v>
      </c>
      <c r="S731" s="2">
        <v>0</v>
      </c>
      <c r="T731" s="2">
        <v>0</v>
      </c>
      <c r="U731" s="2">
        <v>1314.57</v>
      </c>
      <c r="V731" t="s">
        <v>55</v>
      </c>
    </row>
    <row r="732" spans="1:22" ht="15.75" hidden="1" thickBot="1" x14ac:dyDescent="0.3">
      <c r="A732" t="s">
        <v>8322</v>
      </c>
      <c r="B732" t="s">
        <v>9474</v>
      </c>
      <c r="C732" t="s">
        <v>1</v>
      </c>
      <c r="D732" t="s">
        <v>9053</v>
      </c>
      <c r="E732" t="s">
        <v>9051</v>
      </c>
      <c r="F732" t="s">
        <v>9052</v>
      </c>
      <c r="G732">
        <v>919</v>
      </c>
      <c r="H732">
        <v>919</v>
      </c>
      <c r="I732">
        <v>919</v>
      </c>
      <c r="J732">
        <v>919</v>
      </c>
      <c r="K732">
        <v>0</v>
      </c>
      <c r="L732" s="2">
        <v>0</v>
      </c>
      <c r="M732" s="2">
        <v>0</v>
      </c>
      <c r="N732" s="2">
        <v>0</v>
      </c>
      <c r="O732" s="2">
        <v>0</v>
      </c>
      <c r="P732" s="2">
        <v>0</v>
      </c>
      <c r="Q732" s="2">
        <v>0</v>
      </c>
      <c r="R732" s="2">
        <v>50</v>
      </c>
      <c r="S732" s="2">
        <v>0</v>
      </c>
      <c r="T732" s="2">
        <v>0</v>
      </c>
      <c r="U732" s="2">
        <v>50</v>
      </c>
      <c r="V732" t="s">
        <v>55</v>
      </c>
    </row>
    <row r="733" spans="1:22" ht="15.75" hidden="1" thickBot="1" x14ac:dyDescent="0.3">
      <c r="A733" t="s">
        <v>8322</v>
      </c>
      <c r="B733" t="s">
        <v>9474</v>
      </c>
      <c r="C733" t="s">
        <v>1</v>
      </c>
      <c r="D733" t="s">
        <v>9053</v>
      </c>
      <c r="E733" t="s">
        <v>9051</v>
      </c>
      <c r="F733" t="s">
        <v>9052</v>
      </c>
      <c r="G733">
        <v>920</v>
      </c>
      <c r="H733">
        <v>920</v>
      </c>
      <c r="I733">
        <v>920</v>
      </c>
      <c r="J733">
        <v>920</v>
      </c>
      <c r="K733">
        <v>0</v>
      </c>
      <c r="L733" s="2">
        <v>0</v>
      </c>
      <c r="M733" s="2">
        <v>0</v>
      </c>
      <c r="N733" s="2">
        <v>0</v>
      </c>
      <c r="O733" s="2">
        <v>0</v>
      </c>
      <c r="P733" s="2">
        <v>0</v>
      </c>
      <c r="Q733" s="2">
        <v>0</v>
      </c>
      <c r="R733" s="2">
        <v>75</v>
      </c>
      <c r="S733" s="2">
        <v>0</v>
      </c>
      <c r="T733" s="2">
        <v>0</v>
      </c>
      <c r="U733" s="2">
        <v>75</v>
      </c>
      <c r="V733" t="s">
        <v>55</v>
      </c>
    </row>
    <row r="734" spans="1:22" ht="15.75" hidden="1" thickBot="1" x14ac:dyDescent="0.3">
      <c r="A734" t="s">
        <v>8322</v>
      </c>
      <c r="B734" t="s">
        <v>9474</v>
      </c>
      <c r="C734" t="s">
        <v>1</v>
      </c>
      <c r="D734" t="s">
        <v>9053</v>
      </c>
      <c r="E734" t="s">
        <v>9051</v>
      </c>
      <c r="F734" t="s">
        <v>9052</v>
      </c>
      <c r="G734">
        <v>921</v>
      </c>
      <c r="H734">
        <v>921</v>
      </c>
      <c r="I734">
        <v>921</v>
      </c>
      <c r="J734">
        <v>921</v>
      </c>
      <c r="K734">
        <v>0</v>
      </c>
      <c r="L734" s="2">
        <v>0</v>
      </c>
      <c r="M734" s="2">
        <v>0</v>
      </c>
      <c r="N734" s="2">
        <v>0</v>
      </c>
      <c r="O734" s="2">
        <v>0</v>
      </c>
      <c r="P734" s="2">
        <v>0</v>
      </c>
      <c r="Q734" s="2">
        <v>0</v>
      </c>
      <c r="R734" s="2">
        <v>1100</v>
      </c>
      <c r="S734" s="2">
        <v>0</v>
      </c>
      <c r="T734" s="2">
        <v>0</v>
      </c>
      <c r="U734" s="2">
        <v>1100</v>
      </c>
      <c r="V734" t="s">
        <v>55</v>
      </c>
    </row>
    <row r="735" spans="1:22" ht="15.75" hidden="1" thickBot="1" x14ac:dyDescent="0.3">
      <c r="A735" t="s">
        <v>8322</v>
      </c>
      <c r="B735" t="s">
        <v>9474</v>
      </c>
      <c r="C735" t="s">
        <v>1</v>
      </c>
      <c r="D735" t="s">
        <v>9053</v>
      </c>
      <c r="E735" t="s">
        <v>9051</v>
      </c>
      <c r="F735" t="s">
        <v>9052</v>
      </c>
      <c r="G735">
        <v>922</v>
      </c>
      <c r="H735">
        <v>922</v>
      </c>
      <c r="I735">
        <v>922</v>
      </c>
      <c r="J735">
        <v>922</v>
      </c>
      <c r="K735">
        <v>0</v>
      </c>
      <c r="L735" s="2">
        <v>0</v>
      </c>
      <c r="M735" s="2">
        <v>0</v>
      </c>
      <c r="N735" s="2">
        <v>0</v>
      </c>
      <c r="O735" s="2">
        <v>0</v>
      </c>
      <c r="P735" s="2">
        <v>0</v>
      </c>
      <c r="Q735" s="2">
        <v>0</v>
      </c>
      <c r="R735" s="2">
        <v>663.96</v>
      </c>
      <c r="S735" s="2">
        <v>0</v>
      </c>
      <c r="T735" s="2">
        <v>0</v>
      </c>
      <c r="U735" s="2">
        <v>663.96</v>
      </c>
      <c r="V735" t="s">
        <v>55</v>
      </c>
    </row>
    <row r="736" spans="1:22" ht="15.75" hidden="1" thickBot="1" x14ac:dyDescent="0.3">
      <c r="A736" t="s">
        <v>8322</v>
      </c>
      <c r="B736" s="21" t="s">
        <v>9474</v>
      </c>
      <c r="C736" t="s">
        <v>1</v>
      </c>
      <c r="D736" t="s">
        <v>9053</v>
      </c>
      <c r="E736" t="s">
        <v>9051</v>
      </c>
      <c r="F736" t="s">
        <v>9052</v>
      </c>
      <c r="G736">
        <v>923</v>
      </c>
      <c r="H736">
        <v>923</v>
      </c>
      <c r="I736">
        <v>923</v>
      </c>
      <c r="J736">
        <v>923</v>
      </c>
      <c r="K736">
        <v>0</v>
      </c>
      <c r="L736" s="2">
        <v>0</v>
      </c>
      <c r="M736" s="2">
        <v>0</v>
      </c>
      <c r="N736" s="2">
        <v>0</v>
      </c>
      <c r="O736" s="2">
        <v>0</v>
      </c>
      <c r="P736" s="2">
        <v>0</v>
      </c>
      <c r="Q736" s="2">
        <v>0</v>
      </c>
      <c r="R736" s="2">
        <v>883.52</v>
      </c>
      <c r="S736" s="2">
        <v>0</v>
      </c>
      <c r="T736" s="2">
        <v>0</v>
      </c>
      <c r="U736" s="2">
        <v>883.52</v>
      </c>
      <c r="V736" t="s">
        <v>55</v>
      </c>
    </row>
    <row r="737" spans="1:22" ht="15.75" hidden="1" thickBot="1" x14ac:dyDescent="0.3">
      <c r="A737" t="s">
        <v>8322</v>
      </c>
      <c r="B737" t="s">
        <v>9473</v>
      </c>
      <c r="C737" t="s">
        <v>1</v>
      </c>
      <c r="D737" t="s">
        <v>9053</v>
      </c>
      <c r="E737" t="s">
        <v>9051</v>
      </c>
      <c r="F737" t="s">
        <v>9052</v>
      </c>
      <c r="G737">
        <v>924</v>
      </c>
      <c r="H737">
        <v>924</v>
      </c>
      <c r="I737">
        <v>924</v>
      </c>
      <c r="J737">
        <v>924</v>
      </c>
      <c r="K737">
        <v>0</v>
      </c>
      <c r="L737" s="2">
        <v>0</v>
      </c>
      <c r="M737" s="2">
        <v>0</v>
      </c>
      <c r="N737" s="2">
        <v>0</v>
      </c>
      <c r="O737" s="2">
        <v>0</v>
      </c>
      <c r="P737" s="2">
        <v>0</v>
      </c>
      <c r="Q737" s="2">
        <v>0</v>
      </c>
      <c r="R737" s="2">
        <v>1785</v>
      </c>
      <c r="S737" s="2">
        <v>0</v>
      </c>
      <c r="T737" s="2">
        <v>0</v>
      </c>
      <c r="U737" s="2">
        <v>1785</v>
      </c>
      <c r="V737" t="s">
        <v>55</v>
      </c>
    </row>
    <row r="738" spans="1:22" ht="15.75" hidden="1" thickBot="1" x14ac:dyDescent="0.3">
      <c r="A738" t="s">
        <v>8322</v>
      </c>
      <c r="B738" t="s">
        <v>9473</v>
      </c>
      <c r="C738" t="s">
        <v>1</v>
      </c>
      <c r="D738" t="s">
        <v>9053</v>
      </c>
      <c r="E738" t="s">
        <v>9051</v>
      </c>
      <c r="F738" t="s">
        <v>9052</v>
      </c>
      <c r="G738">
        <v>925</v>
      </c>
      <c r="H738">
        <v>925</v>
      </c>
      <c r="I738">
        <v>925</v>
      </c>
      <c r="J738">
        <v>925</v>
      </c>
      <c r="K738">
        <v>0</v>
      </c>
      <c r="L738" s="2">
        <v>0</v>
      </c>
      <c r="M738" s="2">
        <v>0</v>
      </c>
      <c r="N738" s="2">
        <v>0</v>
      </c>
      <c r="O738" s="2">
        <v>0</v>
      </c>
      <c r="P738" s="2">
        <v>0</v>
      </c>
      <c r="Q738" s="2">
        <v>0</v>
      </c>
      <c r="R738" s="2">
        <v>150</v>
      </c>
      <c r="S738" s="2">
        <v>0</v>
      </c>
      <c r="T738" s="2">
        <v>0</v>
      </c>
      <c r="U738" s="2">
        <v>150</v>
      </c>
      <c r="V738" t="s">
        <v>55</v>
      </c>
    </row>
    <row r="739" spans="1:22" ht="15.75" hidden="1" thickBot="1" x14ac:dyDescent="0.3">
      <c r="A739" t="s">
        <v>8322</v>
      </c>
      <c r="B739" t="s">
        <v>9473</v>
      </c>
      <c r="C739" t="s">
        <v>1</v>
      </c>
      <c r="D739" t="s">
        <v>9053</v>
      </c>
      <c r="E739" t="s">
        <v>9051</v>
      </c>
      <c r="F739" t="s">
        <v>9052</v>
      </c>
      <c r="G739">
        <v>926</v>
      </c>
      <c r="H739">
        <v>926</v>
      </c>
      <c r="I739">
        <v>926</v>
      </c>
      <c r="J739">
        <v>926</v>
      </c>
      <c r="K739">
        <v>0</v>
      </c>
      <c r="L739" s="2">
        <v>0</v>
      </c>
      <c r="M739" s="2">
        <v>0</v>
      </c>
      <c r="N739" s="2">
        <v>0</v>
      </c>
      <c r="O739" s="2">
        <v>0</v>
      </c>
      <c r="P739" s="2">
        <v>0</v>
      </c>
      <c r="Q739" s="2">
        <v>0</v>
      </c>
      <c r="R739" s="2">
        <v>90</v>
      </c>
      <c r="S739" s="2">
        <v>0</v>
      </c>
      <c r="T739" s="2">
        <v>0</v>
      </c>
      <c r="U739" s="2">
        <v>90</v>
      </c>
      <c r="V739" t="s">
        <v>55</v>
      </c>
    </row>
    <row r="740" spans="1:22" ht="15.75" hidden="1" thickBot="1" x14ac:dyDescent="0.3">
      <c r="A740" t="s">
        <v>8322</v>
      </c>
      <c r="B740" t="s">
        <v>9472</v>
      </c>
      <c r="C740" t="s">
        <v>1</v>
      </c>
      <c r="D740" t="s">
        <v>9053</v>
      </c>
      <c r="E740" t="s">
        <v>9051</v>
      </c>
      <c r="F740" t="s">
        <v>9052</v>
      </c>
      <c r="G740">
        <v>927</v>
      </c>
      <c r="H740">
        <v>927</v>
      </c>
      <c r="I740">
        <v>927</v>
      </c>
      <c r="J740">
        <v>927</v>
      </c>
      <c r="K740">
        <v>0</v>
      </c>
      <c r="L740" s="2">
        <v>0</v>
      </c>
      <c r="M740" s="2">
        <v>0</v>
      </c>
      <c r="N740" s="2">
        <v>0</v>
      </c>
      <c r="O740" s="2">
        <v>0</v>
      </c>
      <c r="P740" s="2">
        <v>0</v>
      </c>
      <c r="Q740" s="2">
        <v>0</v>
      </c>
      <c r="R740" s="2">
        <v>630</v>
      </c>
      <c r="S740" s="2">
        <v>0</v>
      </c>
      <c r="T740" s="2">
        <v>0</v>
      </c>
      <c r="U740" s="2">
        <v>630</v>
      </c>
      <c r="V740" t="s">
        <v>55</v>
      </c>
    </row>
    <row r="741" spans="1:22" ht="15.75" hidden="1" thickBot="1" x14ac:dyDescent="0.3">
      <c r="A741" t="s">
        <v>8322</v>
      </c>
      <c r="B741" t="s">
        <v>9472</v>
      </c>
      <c r="C741" t="s">
        <v>1</v>
      </c>
      <c r="D741" t="s">
        <v>9053</v>
      </c>
      <c r="E741" t="s">
        <v>9051</v>
      </c>
      <c r="F741" t="s">
        <v>9052</v>
      </c>
      <c r="G741">
        <v>928</v>
      </c>
      <c r="H741">
        <v>928</v>
      </c>
      <c r="I741">
        <v>928</v>
      </c>
      <c r="J741">
        <v>928</v>
      </c>
      <c r="K741">
        <v>0</v>
      </c>
      <c r="L741" s="2">
        <v>0</v>
      </c>
      <c r="M741" s="2">
        <v>0</v>
      </c>
      <c r="N741" s="2">
        <v>0</v>
      </c>
      <c r="O741" s="2">
        <v>0</v>
      </c>
      <c r="P741" s="2">
        <v>0</v>
      </c>
      <c r="Q741" s="2">
        <v>0</v>
      </c>
      <c r="R741" s="2">
        <v>1410</v>
      </c>
      <c r="S741" s="2">
        <v>0</v>
      </c>
      <c r="T741" s="2">
        <v>0</v>
      </c>
      <c r="U741" s="2">
        <v>1410</v>
      </c>
      <c r="V741" t="s">
        <v>55</v>
      </c>
    </row>
    <row r="742" spans="1:22" ht="15.75" hidden="1" thickBot="1" x14ac:dyDescent="0.3">
      <c r="A742" t="s">
        <v>8322</v>
      </c>
      <c r="B742" t="s">
        <v>9472</v>
      </c>
      <c r="C742" t="s">
        <v>1</v>
      </c>
      <c r="D742" t="s">
        <v>9053</v>
      </c>
      <c r="E742" t="s">
        <v>9051</v>
      </c>
      <c r="F742" t="s">
        <v>9052</v>
      </c>
      <c r="G742">
        <v>929</v>
      </c>
      <c r="H742">
        <v>929</v>
      </c>
      <c r="I742">
        <v>929</v>
      </c>
      <c r="J742">
        <v>929</v>
      </c>
      <c r="K742">
        <v>0</v>
      </c>
      <c r="L742" s="2">
        <v>0</v>
      </c>
      <c r="M742" s="2">
        <v>0</v>
      </c>
      <c r="N742" s="2">
        <v>0</v>
      </c>
      <c r="O742" s="2">
        <v>0</v>
      </c>
      <c r="P742" s="2">
        <v>0</v>
      </c>
      <c r="Q742" s="2">
        <v>0</v>
      </c>
      <c r="R742" s="2">
        <v>749</v>
      </c>
      <c r="S742" s="2">
        <v>0</v>
      </c>
      <c r="T742" s="2">
        <v>0</v>
      </c>
      <c r="U742" s="2">
        <v>749</v>
      </c>
      <c r="V742" t="s">
        <v>55</v>
      </c>
    </row>
    <row r="743" spans="1:22" ht="15.75" hidden="1" thickBot="1" x14ac:dyDescent="0.3">
      <c r="A743" t="s">
        <v>8322</v>
      </c>
      <c r="B743" t="s">
        <v>9472</v>
      </c>
      <c r="C743" t="s">
        <v>1</v>
      </c>
      <c r="D743" t="s">
        <v>9053</v>
      </c>
      <c r="E743" t="s">
        <v>9051</v>
      </c>
      <c r="F743" t="s">
        <v>9052</v>
      </c>
      <c r="G743">
        <v>930</v>
      </c>
      <c r="H743">
        <v>930</v>
      </c>
      <c r="I743">
        <v>930</v>
      </c>
      <c r="J743">
        <v>930</v>
      </c>
      <c r="K743">
        <v>0</v>
      </c>
      <c r="L743" s="2">
        <v>0</v>
      </c>
      <c r="M743" s="2">
        <v>0</v>
      </c>
      <c r="N743" s="2">
        <v>0</v>
      </c>
      <c r="O743" s="2">
        <v>0</v>
      </c>
      <c r="P743" s="2">
        <v>0</v>
      </c>
      <c r="Q743" s="2">
        <v>0</v>
      </c>
      <c r="R743" s="2">
        <v>412.5</v>
      </c>
      <c r="S743" s="2">
        <v>0</v>
      </c>
      <c r="T743" s="2">
        <v>0</v>
      </c>
      <c r="U743" s="2">
        <v>412.5</v>
      </c>
      <c r="V743" t="s">
        <v>55</v>
      </c>
    </row>
    <row r="744" spans="1:22" ht="15.75" hidden="1" thickBot="1" x14ac:dyDescent="0.3">
      <c r="A744" t="s">
        <v>8322</v>
      </c>
      <c r="B744" t="s">
        <v>9472</v>
      </c>
      <c r="C744" t="s">
        <v>1</v>
      </c>
      <c r="D744" t="s">
        <v>9053</v>
      </c>
      <c r="E744" t="s">
        <v>9051</v>
      </c>
      <c r="F744" t="s">
        <v>9052</v>
      </c>
      <c r="G744">
        <v>931</v>
      </c>
      <c r="H744">
        <v>931</v>
      </c>
      <c r="I744">
        <v>931</v>
      </c>
      <c r="J744">
        <v>931</v>
      </c>
      <c r="K744">
        <v>0</v>
      </c>
      <c r="L744" s="2">
        <v>0</v>
      </c>
      <c r="M744" s="2">
        <v>0</v>
      </c>
      <c r="N744" s="2">
        <v>0</v>
      </c>
      <c r="O744" s="2">
        <v>0</v>
      </c>
      <c r="P744" s="2">
        <v>0</v>
      </c>
      <c r="Q744" s="2">
        <v>0</v>
      </c>
      <c r="R744" s="2">
        <v>884.62</v>
      </c>
      <c r="S744" s="2">
        <v>0</v>
      </c>
      <c r="T744" s="2">
        <v>0</v>
      </c>
      <c r="U744" s="2">
        <v>884.62</v>
      </c>
      <c r="V744" t="s">
        <v>55</v>
      </c>
    </row>
    <row r="745" spans="1:22" ht="15.75" hidden="1" thickBot="1" x14ac:dyDescent="0.3">
      <c r="A745" t="s">
        <v>8322</v>
      </c>
      <c r="B745" t="s">
        <v>9471</v>
      </c>
      <c r="C745" t="s">
        <v>1</v>
      </c>
      <c r="D745" t="s">
        <v>9053</v>
      </c>
      <c r="E745" t="s">
        <v>9051</v>
      </c>
      <c r="F745" t="s">
        <v>9052</v>
      </c>
      <c r="G745">
        <v>932</v>
      </c>
      <c r="H745">
        <v>932</v>
      </c>
      <c r="I745">
        <v>932</v>
      </c>
      <c r="J745">
        <v>932</v>
      </c>
      <c r="K745">
        <v>0</v>
      </c>
      <c r="L745" s="2">
        <v>0</v>
      </c>
      <c r="M745" s="2">
        <v>0</v>
      </c>
      <c r="N745" s="2">
        <v>0</v>
      </c>
      <c r="O745" s="2">
        <v>0</v>
      </c>
      <c r="P745" s="2">
        <v>0</v>
      </c>
      <c r="Q745" s="2">
        <v>0</v>
      </c>
      <c r="R745" s="2">
        <v>600</v>
      </c>
      <c r="S745" s="2">
        <v>0</v>
      </c>
      <c r="T745" s="2">
        <v>0</v>
      </c>
      <c r="U745" s="2">
        <v>600</v>
      </c>
      <c r="V745" t="s">
        <v>55</v>
      </c>
    </row>
    <row r="746" spans="1:22" ht="15.75" hidden="1" thickBot="1" x14ac:dyDescent="0.3">
      <c r="A746" t="s">
        <v>8322</v>
      </c>
      <c r="B746" t="s">
        <v>9471</v>
      </c>
      <c r="C746" t="s">
        <v>1</v>
      </c>
      <c r="D746" t="s">
        <v>9053</v>
      </c>
      <c r="E746" t="s">
        <v>9051</v>
      </c>
      <c r="F746" t="s">
        <v>9052</v>
      </c>
      <c r="G746">
        <v>933</v>
      </c>
      <c r="H746">
        <v>933</v>
      </c>
      <c r="I746">
        <v>933</v>
      </c>
      <c r="J746">
        <v>933</v>
      </c>
      <c r="K746">
        <v>0</v>
      </c>
      <c r="L746" s="2">
        <v>0</v>
      </c>
      <c r="M746" s="2">
        <v>0</v>
      </c>
      <c r="N746" s="2">
        <v>0</v>
      </c>
      <c r="O746" s="2">
        <v>0</v>
      </c>
      <c r="P746" s="2">
        <v>0</v>
      </c>
      <c r="Q746" s="2">
        <v>0</v>
      </c>
      <c r="R746" s="2">
        <v>800</v>
      </c>
      <c r="S746" s="2">
        <v>0</v>
      </c>
      <c r="T746" s="2">
        <v>0</v>
      </c>
      <c r="U746" s="2">
        <v>800</v>
      </c>
      <c r="V746" t="s">
        <v>55</v>
      </c>
    </row>
    <row r="747" spans="1:22" ht="15.75" hidden="1" thickBot="1" x14ac:dyDescent="0.3">
      <c r="A747" t="s">
        <v>8322</v>
      </c>
      <c r="B747" t="s">
        <v>9471</v>
      </c>
      <c r="C747" t="s">
        <v>1</v>
      </c>
      <c r="D747" t="s">
        <v>9053</v>
      </c>
      <c r="E747" t="s">
        <v>9051</v>
      </c>
      <c r="F747" t="s">
        <v>9052</v>
      </c>
      <c r="G747">
        <v>934</v>
      </c>
      <c r="H747">
        <v>934</v>
      </c>
      <c r="I747">
        <v>934</v>
      </c>
      <c r="J747">
        <v>934</v>
      </c>
      <c r="K747">
        <v>0</v>
      </c>
      <c r="L747" s="2">
        <v>0</v>
      </c>
      <c r="M747" s="2">
        <v>0</v>
      </c>
      <c r="N747" s="2">
        <v>0</v>
      </c>
      <c r="O747" s="2">
        <v>0</v>
      </c>
      <c r="P747" s="2">
        <v>0</v>
      </c>
      <c r="Q747" s="2">
        <v>0</v>
      </c>
      <c r="R747" s="2">
        <v>850</v>
      </c>
      <c r="S747" s="2">
        <v>0</v>
      </c>
      <c r="T747" s="2">
        <v>0</v>
      </c>
      <c r="U747" s="2">
        <v>850</v>
      </c>
      <c r="V747" t="s">
        <v>55</v>
      </c>
    </row>
    <row r="748" spans="1:22" ht="15.75" hidden="1" thickBot="1" x14ac:dyDescent="0.3">
      <c r="A748" t="s">
        <v>8322</v>
      </c>
      <c r="B748" t="s">
        <v>9471</v>
      </c>
      <c r="C748" t="s">
        <v>1</v>
      </c>
      <c r="D748" t="s">
        <v>9053</v>
      </c>
      <c r="E748" t="s">
        <v>9051</v>
      </c>
      <c r="F748" t="s">
        <v>9052</v>
      </c>
      <c r="G748">
        <v>935</v>
      </c>
      <c r="H748">
        <v>935</v>
      </c>
      <c r="I748">
        <v>935</v>
      </c>
      <c r="J748">
        <v>935</v>
      </c>
      <c r="K748">
        <v>0</v>
      </c>
      <c r="L748" s="2">
        <v>0</v>
      </c>
      <c r="M748" s="2">
        <v>0</v>
      </c>
      <c r="N748" s="2">
        <v>0</v>
      </c>
      <c r="O748" s="2">
        <v>0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>
        <v>0</v>
      </c>
      <c r="V748" t="s">
        <v>55</v>
      </c>
    </row>
    <row r="749" spans="1:22" ht="15.75" hidden="1" thickBot="1" x14ac:dyDescent="0.3">
      <c r="A749" t="s">
        <v>8322</v>
      </c>
      <c r="B749" t="s">
        <v>9471</v>
      </c>
      <c r="C749" t="s">
        <v>1</v>
      </c>
      <c r="D749" t="s">
        <v>9053</v>
      </c>
      <c r="E749" t="s">
        <v>9051</v>
      </c>
      <c r="F749" t="s">
        <v>9052</v>
      </c>
      <c r="G749">
        <v>936</v>
      </c>
      <c r="H749">
        <v>936</v>
      </c>
      <c r="I749">
        <v>936</v>
      </c>
      <c r="J749">
        <v>936</v>
      </c>
      <c r="K749">
        <v>0</v>
      </c>
      <c r="L749" s="2">
        <v>0</v>
      </c>
      <c r="M749" s="2">
        <v>0</v>
      </c>
      <c r="N749" s="2">
        <v>0</v>
      </c>
      <c r="O749" s="2">
        <v>0</v>
      </c>
      <c r="P749" s="2">
        <v>0</v>
      </c>
      <c r="Q749" s="2">
        <v>0</v>
      </c>
      <c r="R749" s="2">
        <v>125</v>
      </c>
      <c r="S749" s="2">
        <v>0</v>
      </c>
      <c r="T749" s="2">
        <v>0</v>
      </c>
      <c r="U749" s="2">
        <v>125</v>
      </c>
      <c r="V749" t="s">
        <v>55</v>
      </c>
    </row>
    <row r="750" spans="1:22" ht="15.75" hidden="1" thickBot="1" x14ac:dyDescent="0.3">
      <c r="A750" t="s">
        <v>8322</v>
      </c>
      <c r="B750" t="s">
        <v>9470</v>
      </c>
      <c r="C750" t="s">
        <v>1</v>
      </c>
      <c r="D750" t="s">
        <v>9053</v>
      </c>
      <c r="E750" t="s">
        <v>9051</v>
      </c>
      <c r="F750" t="s">
        <v>9052</v>
      </c>
      <c r="G750">
        <v>937</v>
      </c>
      <c r="H750">
        <v>937</v>
      </c>
      <c r="I750">
        <v>937</v>
      </c>
      <c r="J750">
        <v>937</v>
      </c>
      <c r="K750">
        <v>0</v>
      </c>
      <c r="L750" s="2">
        <v>0</v>
      </c>
      <c r="M750" s="2">
        <v>0</v>
      </c>
      <c r="N750" s="2">
        <v>0</v>
      </c>
      <c r="O750" s="2">
        <v>0</v>
      </c>
      <c r="P750" s="2">
        <v>0</v>
      </c>
      <c r="Q750" s="2">
        <v>0</v>
      </c>
      <c r="R750" s="2">
        <v>300</v>
      </c>
      <c r="S750" s="2">
        <v>0</v>
      </c>
      <c r="T750" s="2">
        <v>0</v>
      </c>
      <c r="U750" s="2">
        <v>300</v>
      </c>
      <c r="V750" t="s">
        <v>55</v>
      </c>
    </row>
    <row r="751" spans="1:22" ht="15.75" hidden="1" thickBot="1" x14ac:dyDescent="0.3">
      <c r="A751" t="s">
        <v>8322</v>
      </c>
      <c r="B751" t="s">
        <v>9469</v>
      </c>
      <c r="C751" t="s">
        <v>1</v>
      </c>
      <c r="D751" t="s">
        <v>9053</v>
      </c>
      <c r="E751" t="s">
        <v>9051</v>
      </c>
      <c r="F751" t="s">
        <v>9052</v>
      </c>
      <c r="G751">
        <v>938</v>
      </c>
      <c r="H751">
        <v>938</v>
      </c>
      <c r="I751">
        <v>938</v>
      </c>
      <c r="J751">
        <v>938</v>
      </c>
      <c r="K751">
        <v>0</v>
      </c>
      <c r="L751" s="2">
        <v>0</v>
      </c>
      <c r="M751" s="2">
        <v>0</v>
      </c>
      <c r="N751" s="2">
        <v>0</v>
      </c>
      <c r="O751" s="2">
        <v>0</v>
      </c>
      <c r="P751" s="2">
        <v>0</v>
      </c>
      <c r="Q751" s="2">
        <v>0</v>
      </c>
      <c r="R751" s="2">
        <v>550</v>
      </c>
      <c r="S751" s="2">
        <v>0</v>
      </c>
      <c r="T751" s="2">
        <v>0</v>
      </c>
      <c r="U751" s="2">
        <v>550</v>
      </c>
      <c r="V751" t="s">
        <v>55</v>
      </c>
    </row>
    <row r="752" spans="1:22" ht="15.75" hidden="1" thickBot="1" x14ac:dyDescent="0.3">
      <c r="A752" t="s">
        <v>8322</v>
      </c>
      <c r="B752" t="s">
        <v>9469</v>
      </c>
      <c r="C752" t="s">
        <v>1</v>
      </c>
      <c r="D752" t="s">
        <v>9053</v>
      </c>
      <c r="E752" t="s">
        <v>9051</v>
      </c>
      <c r="F752" t="s">
        <v>9052</v>
      </c>
      <c r="G752">
        <v>939</v>
      </c>
      <c r="H752">
        <v>939</v>
      </c>
      <c r="I752">
        <v>939</v>
      </c>
      <c r="J752">
        <v>939</v>
      </c>
      <c r="K752">
        <v>0</v>
      </c>
      <c r="L752" s="2">
        <v>0</v>
      </c>
      <c r="M752" s="2">
        <v>0</v>
      </c>
      <c r="N752" s="2">
        <v>0</v>
      </c>
      <c r="O752" s="2">
        <v>0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0</v>
      </c>
      <c r="V752" t="s">
        <v>55</v>
      </c>
    </row>
    <row r="753" spans="1:22" ht="15.75" hidden="1" thickBot="1" x14ac:dyDescent="0.3">
      <c r="A753" t="s">
        <v>8322</v>
      </c>
      <c r="B753" t="s">
        <v>9469</v>
      </c>
      <c r="C753" t="s">
        <v>1</v>
      </c>
      <c r="D753" t="s">
        <v>9053</v>
      </c>
      <c r="E753" t="s">
        <v>9051</v>
      </c>
      <c r="F753" t="s">
        <v>9052</v>
      </c>
      <c r="G753">
        <v>940</v>
      </c>
      <c r="H753">
        <v>940</v>
      </c>
      <c r="I753">
        <v>940</v>
      </c>
      <c r="J753">
        <v>940</v>
      </c>
      <c r="K753">
        <v>0</v>
      </c>
      <c r="L753" s="2">
        <v>0</v>
      </c>
      <c r="M753" s="2">
        <v>0</v>
      </c>
      <c r="N753" s="2">
        <v>0</v>
      </c>
      <c r="O753" s="2">
        <v>0</v>
      </c>
      <c r="P753" s="2">
        <v>0</v>
      </c>
      <c r="Q753" s="2">
        <v>0</v>
      </c>
      <c r="R753" s="2">
        <v>412.5</v>
      </c>
      <c r="S753" s="2">
        <v>0</v>
      </c>
      <c r="T753" s="2">
        <v>0</v>
      </c>
      <c r="U753" s="2">
        <v>412.5</v>
      </c>
      <c r="V753" t="s">
        <v>55</v>
      </c>
    </row>
    <row r="754" spans="1:22" ht="15.75" hidden="1" thickBot="1" x14ac:dyDescent="0.3">
      <c r="A754" t="s">
        <v>8322</v>
      </c>
      <c r="B754" t="s">
        <v>9469</v>
      </c>
      <c r="C754" t="s">
        <v>1</v>
      </c>
      <c r="D754" t="s">
        <v>9053</v>
      </c>
      <c r="E754" t="s">
        <v>9051</v>
      </c>
      <c r="F754" t="s">
        <v>9052</v>
      </c>
      <c r="G754">
        <v>941</v>
      </c>
      <c r="H754">
        <v>941</v>
      </c>
      <c r="I754">
        <v>941</v>
      </c>
      <c r="J754">
        <v>941</v>
      </c>
      <c r="K754">
        <v>0</v>
      </c>
      <c r="L754" s="2">
        <v>0</v>
      </c>
      <c r="M754" s="2">
        <v>0</v>
      </c>
      <c r="N754" s="2">
        <v>0</v>
      </c>
      <c r="O754" s="2">
        <v>0</v>
      </c>
      <c r="P754" s="2">
        <v>0</v>
      </c>
      <c r="Q754" s="2">
        <v>0</v>
      </c>
      <c r="R754" s="2">
        <v>939.62</v>
      </c>
      <c r="S754" s="2">
        <v>0</v>
      </c>
      <c r="T754" s="2">
        <v>0</v>
      </c>
      <c r="U754" s="2">
        <v>939.62</v>
      </c>
      <c r="V754" t="s">
        <v>55</v>
      </c>
    </row>
    <row r="755" spans="1:22" ht="15.75" hidden="1" thickBot="1" x14ac:dyDescent="0.3">
      <c r="A755" t="s">
        <v>8322</v>
      </c>
      <c r="B755" t="s">
        <v>9469</v>
      </c>
      <c r="C755" t="s">
        <v>1</v>
      </c>
      <c r="D755" t="s">
        <v>9053</v>
      </c>
      <c r="E755" t="s">
        <v>9051</v>
      </c>
      <c r="F755" t="s">
        <v>9052</v>
      </c>
      <c r="G755">
        <v>942</v>
      </c>
      <c r="H755">
        <v>942</v>
      </c>
      <c r="I755">
        <v>942</v>
      </c>
      <c r="J755">
        <v>942</v>
      </c>
      <c r="K755">
        <v>0</v>
      </c>
      <c r="L755" s="2">
        <v>0</v>
      </c>
      <c r="M755" s="2">
        <v>0</v>
      </c>
      <c r="N755" s="2">
        <v>0</v>
      </c>
      <c r="O755" s="2">
        <v>0</v>
      </c>
      <c r="P755" s="2">
        <v>0</v>
      </c>
      <c r="Q755" s="2">
        <v>0</v>
      </c>
      <c r="R755" s="2">
        <v>880</v>
      </c>
      <c r="S755" s="2">
        <v>0</v>
      </c>
      <c r="T755" s="2">
        <v>0</v>
      </c>
      <c r="U755" s="2">
        <v>880</v>
      </c>
      <c r="V755" t="s">
        <v>55</v>
      </c>
    </row>
    <row r="756" spans="1:22" ht="15.75" hidden="1" thickBot="1" x14ac:dyDescent="0.3">
      <c r="A756" t="s">
        <v>8322</v>
      </c>
      <c r="B756" t="s">
        <v>9469</v>
      </c>
      <c r="C756" t="s">
        <v>1</v>
      </c>
      <c r="D756" t="s">
        <v>9053</v>
      </c>
      <c r="E756" t="s">
        <v>9051</v>
      </c>
      <c r="F756" t="s">
        <v>9052</v>
      </c>
      <c r="G756">
        <v>943</v>
      </c>
      <c r="H756">
        <v>943</v>
      </c>
      <c r="I756">
        <v>943</v>
      </c>
      <c r="J756">
        <v>943</v>
      </c>
      <c r="K756">
        <v>0</v>
      </c>
      <c r="L756" s="2">
        <v>0</v>
      </c>
      <c r="M756" s="2">
        <v>0</v>
      </c>
      <c r="N756" s="2">
        <v>0</v>
      </c>
      <c r="O756" s="2">
        <v>0</v>
      </c>
      <c r="P756" s="2">
        <v>0</v>
      </c>
      <c r="Q756" s="2">
        <v>0</v>
      </c>
      <c r="R756" s="2">
        <v>432</v>
      </c>
      <c r="S756" s="2">
        <v>0</v>
      </c>
      <c r="T756" s="2">
        <v>0</v>
      </c>
      <c r="U756" s="2">
        <v>432</v>
      </c>
      <c r="V756" t="s">
        <v>55</v>
      </c>
    </row>
    <row r="757" spans="1:22" ht="15.75" hidden="1" thickBot="1" x14ac:dyDescent="0.3">
      <c r="A757" t="s">
        <v>8322</v>
      </c>
      <c r="B757" t="s">
        <v>9469</v>
      </c>
      <c r="C757" t="s">
        <v>1</v>
      </c>
      <c r="D757" t="s">
        <v>9053</v>
      </c>
      <c r="E757" t="s">
        <v>9051</v>
      </c>
      <c r="F757" t="s">
        <v>9052</v>
      </c>
      <c r="G757">
        <v>944</v>
      </c>
      <c r="H757">
        <v>944</v>
      </c>
      <c r="I757">
        <v>944</v>
      </c>
      <c r="J757">
        <v>944</v>
      </c>
      <c r="K757">
        <v>0</v>
      </c>
      <c r="L757" s="2">
        <v>0</v>
      </c>
      <c r="M757" s="2">
        <v>0</v>
      </c>
      <c r="N757" s="2">
        <v>0</v>
      </c>
      <c r="O757" s="2">
        <v>0</v>
      </c>
      <c r="P757" s="2">
        <v>0</v>
      </c>
      <c r="Q757" s="2">
        <v>0</v>
      </c>
      <c r="R757" s="2">
        <v>400</v>
      </c>
      <c r="S757" s="2">
        <v>0</v>
      </c>
      <c r="T757" s="2">
        <v>0</v>
      </c>
      <c r="U757" s="2">
        <v>400</v>
      </c>
      <c r="V757" t="s">
        <v>55</v>
      </c>
    </row>
    <row r="758" spans="1:22" ht="15.75" hidden="1" thickBot="1" x14ac:dyDescent="0.3">
      <c r="A758" t="s">
        <v>8322</v>
      </c>
      <c r="B758" t="s">
        <v>9469</v>
      </c>
      <c r="C758" t="s">
        <v>1</v>
      </c>
      <c r="D758" t="s">
        <v>9053</v>
      </c>
      <c r="E758" t="s">
        <v>9051</v>
      </c>
      <c r="F758" t="s">
        <v>9052</v>
      </c>
      <c r="G758">
        <v>945</v>
      </c>
      <c r="H758">
        <v>945</v>
      </c>
      <c r="I758">
        <v>945</v>
      </c>
      <c r="J758">
        <v>945</v>
      </c>
      <c r="K758">
        <v>0</v>
      </c>
      <c r="L758" s="2">
        <v>0</v>
      </c>
      <c r="M758" s="2">
        <v>0</v>
      </c>
      <c r="N758" s="2">
        <v>0</v>
      </c>
      <c r="O758" s="2">
        <v>0</v>
      </c>
      <c r="P758" s="2">
        <v>0</v>
      </c>
      <c r="Q758" s="2">
        <v>0</v>
      </c>
      <c r="R758" s="2">
        <v>859.07</v>
      </c>
      <c r="S758" s="2">
        <v>0</v>
      </c>
      <c r="T758" s="2">
        <v>0</v>
      </c>
      <c r="U758" s="2">
        <v>859.07</v>
      </c>
      <c r="V758" t="s">
        <v>55</v>
      </c>
    </row>
    <row r="759" spans="1:22" ht="15.75" hidden="1" thickBot="1" x14ac:dyDescent="0.3">
      <c r="A759" t="s">
        <v>8322</v>
      </c>
      <c r="B759" t="s">
        <v>9469</v>
      </c>
      <c r="C759" t="s">
        <v>1</v>
      </c>
      <c r="D759" t="s">
        <v>9053</v>
      </c>
      <c r="E759" t="s">
        <v>9051</v>
      </c>
      <c r="F759" t="s">
        <v>9052</v>
      </c>
      <c r="G759">
        <v>946</v>
      </c>
      <c r="H759">
        <v>946</v>
      </c>
      <c r="I759">
        <v>946</v>
      </c>
      <c r="J759">
        <v>946</v>
      </c>
      <c r="K759">
        <v>0</v>
      </c>
      <c r="L759" s="2">
        <v>0</v>
      </c>
      <c r="M759" s="2">
        <v>0</v>
      </c>
      <c r="N759" s="2">
        <v>0</v>
      </c>
      <c r="O759" s="2">
        <v>0</v>
      </c>
      <c r="P759" s="2">
        <v>0</v>
      </c>
      <c r="Q759" s="2">
        <v>0</v>
      </c>
      <c r="R759" s="2">
        <v>951.5</v>
      </c>
      <c r="S759" s="2">
        <v>0</v>
      </c>
      <c r="T759" s="2">
        <v>0</v>
      </c>
      <c r="U759" s="2">
        <v>951.5</v>
      </c>
      <c r="V759" t="s">
        <v>55</v>
      </c>
    </row>
    <row r="760" spans="1:22" ht="15.75" hidden="1" thickBot="1" x14ac:dyDescent="0.3">
      <c r="A760" t="s">
        <v>8322</v>
      </c>
      <c r="B760" t="s">
        <v>9469</v>
      </c>
      <c r="C760" t="s">
        <v>1</v>
      </c>
      <c r="D760" t="s">
        <v>9053</v>
      </c>
      <c r="E760" t="s">
        <v>9051</v>
      </c>
      <c r="F760" t="s">
        <v>9052</v>
      </c>
      <c r="G760">
        <v>947</v>
      </c>
      <c r="H760">
        <v>947</v>
      </c>
      <c r="I760">
        <v>947</v>
      </c>
      <c r="J760">
        <v>947</v>
      </c>
      <c r="K760">
        <v>0</v>
      </c>
      <c r="L760" s="2">
        <v>0</v>
      </c>
      <c r="M760" s="2">
        <v>0</v>
      </c>
      <c r="N760" s="2">
        <v>0</v>
      </c>
      <c r="O760" s="2">
        <v>0</v>
      </c>
      <c r="P760" s="2">
        <v>0</v>
      </c>
      <c r="Q760" s="2">
        <v>0</v>
      </c>
      <c r="R760" s="2">
        <v>1114.6500000000001</v>
      </c>
      <c r="S760" s="2">
        <v>0</v>
      </c>
      <c r="T760" s="2">
        <v>0</v>
      </c>
      <c r="U760" s="2">
        <v>1114.6500000000001</v>
      </c>
      <c r="V760" t="s">
        <v>55</v>
      </c>
    </row>
    <row r="761" spans="1:22" ht="15.75" hidden="1" thickBot="1" x14ac:dyDescent="0.3">
      <c r="A761" t="s">
        <v>8322</v>
      </c>
      <c r="B761" t="s">
        <v>9469</v>
      </c>
      <c r="C761" t="s">
        <v>1</v>
      </c>
      <c r="D761" t="s">
        <v>9053</v>
      </c>
      <c r="E761" t="s">
        <v>9051</v>
      </c>
      <c r="F761" t="s">
        <v>9052</v>
      </c>
      <c r="G761">
        <v>948</v>
      </c>
      <c r="H761">
        <v>948</v>
      </c>
      <c r="I761">
        <v>948</v>
      </c>
      <c r="J761">
        <v>948</v>
      </c>
      <c r="K761">
        <v>0</v>
      </c>
      <c r="L761" s="2">
        <v>0</v>
      </c>
      <c r="M761" s="2">
        <v>0</v>
      </c>
      <c r="N761" s="2">
        <v>0</v>
      </c>
      <c r="O761" s="2">
        <v>0</v>
      </c>
      <c r="P761" s="2">
        <v>0</v>
      </c>
      <c r="Q761" s="2">
        <v>0</v>
      </c>
      <c r="R761" s="2">
        <v>302.5</v>
      </c>
      <c r="S761" s="2">
        <v>0</v>
      </c>
      <c r="T761" s="2">
        <v>0</v>
      </c>
      <c r="U761" s="2">
        <v>302.5</v>
      </c>
      <c r="V761" t="s">
        <v>55</v>
      </c>
    </row>
    <row r="762" spans="1:22" ht="15.75" hidden="1" thickBot="1" x14ac:dyDescent="0.3">
      <c r="A762" t="s">
        <v>8322</v>
      </c>
      <c r="B762" t="s">
        <v>9468</v>
      </c>
      <c r="C762" t="s">
        <v>1</v>
      </c>
      <c r="D762" t="s">
        <v>9053</v>
      </c>
      <c r="E762" t="s">
        <v>9051</v>
      </c>
      <c r="F762" t="s">
        <v>9052</v>
      </c>
      <c r="G762">
        <v>949</v>
      </c>
      <c r="H762">
        <v>949</v>
      </c>
      <c r="I762">
        <v>949</v>
      </c>
      <c r="J762">
        <v>949</v>
      </c>
      <c r="K762">
        <v>0</v>
      </c>
      <c r="L762" s="2">
        <v>0</v>
      </c>
      <c r="M762" s="2">
        <v>0</v>
      </c>
      <c r="N762" s="2">
        <v>0</v>
      </c>
      <c r="O762" s="2">
        <v>0</v>
      </c>
      <c r="P762" s="2">
        <v>0</v>
      </c>
      <c r="Q762" s="2">
        <v>0</v>
      </c>
      <c r="R762" s="2">
        <v>682.5</v>
      </c>
      <c r="S762" s="2">
        <v>0</v>
      </c>
      <c r="T762" s="2">
        <v>0</v>
      </c>
      <c r="U762" s="2">
        <v>682.5</v>
      </c>
      <c r="V762" t="s">
        <v>55</v>
      </c>
    </row>
    <row r="763" spans="1:22" ht="15.75" hidden="1" thickBot="1" x14ac:dyDescent="0.3">
      <c r="A763" t="s">
        <v>8322</v>
      </c>
      <c r="B763" t="s">
        <v>9468</v>
      </c>
      <c r="C763" t="s">
        <v>1</v>
      </c>
      <c r="D763" t="s">
        <v>9053</v>
      </c>
      <c r="E763" t="s">
        <v>9051</v>
      </c>
      <c r="F763" t="s">
        <v>9052</v>
      </c>
      <c r="G763">
        <v>950</v>
      </c>
      <c r="H763">
        <v>950</v>
      </c>
      <c r="I763">
        <v>950</v>
      </c>
      <c r="J763">
        <v>950</v>
      </c>
      <c r="K763">
        <v>0</v>
      </c>
      <c r="L763" s="2">
        <v>0</v>
      </c>
      <c r="M763" s="2">
        <v>0</v>
      </c>
      <c r="N763" s="2">
        <v>0</v>
      </c>
      <c r="O763" s="2">
        <v>0</v>
      </c>
      <c r="P763" s="2">
        <v>0</v>
      </c>
      <c r="Q763" s="2">
        <v>0</v>
      </c>
      <c r="R763" s="2">
        <v>884.95</v>
      </c>
      <c r="S763" s="2">
        <v>0</v>
      </c>
      <c r="T763" s="2">
        <v>0</v>
      </c>
      <c r="U763" s="2">
        <v>884.95</v>
      </c>
      <c r="V763" t="s">
        <v>55</v>
      </c>
    </row>
    <row r="764" spans="1:22" ht="15.75" hidden="1" thickBot="1" x14ac:dyDescent="0.3">
      <c r="A764" t="s">
        <v>8322</v>
      </c>
      <c r="B764" t="s">
        <v>9468</v>
      </c>
      <c r="C764" t="s">
        <v>1</v>
      </c>
      <c r="D764" t="s">
        <v>9053</v>
      </c>
      <c r="E764" t="s">
        <v>9051</v>
      </c>
      <c r="F764" t="s">
        <v>9052</v>
      </c>
      <c r="G764">
        <v>951</v>
      </c>
      <c r="H764">
        <v>951</v>
      </c>
      <c r="I764">
        <v>951</v>
      </c>
      <c r="J764">
        <v>951</v>
      </c>
      <c r="K764">
        <v>0</v>
      </c>
      <c r="L764" s="2">
        <v>0</v>
      </c>
      <c r="M764" s="2">
        <v>0</v>
      </c>
      <c r="N764" s="2">
        <v>0</v>
      </c>
      <c r="O764" s="2">
        <v>0</v>
      </c>
      <c r="P764" s="2">
        <v>0</v>
      </c>
      <c r="Q764" s="2">
        <v>0</v>
      </c>
      <c r="R764" s="2">
        <v>420</v>
      </c>
      <c r="S764" s="2">
        <v>0</v>
      </c>
      <c r="T764" s="2">
        <v>0</v>
      </c>
      <c r="U764" s="2">
        <v>420</v>
      </c>
      <c r="V764" t="s">
        <v>55</v>
      </c>
    </row>
    <row r="765" spans="1:22" ht="15.75" hidden="1" thickBot="1" x14ac:dyDescent="0.3">
      <c r="A765" t="s">
        <v>8322</v>
      </c>
      <c r="B765" t="s">
        <v>9468</v>
      </c>
      <c r="C765" t="s">
        <v>1</v>
      </c>
      <c r="D765" t="s">
        <v>9053</v>
      </c>
      <c r="E765" t="s">
        <v>9051</v>
      </c>
      <c r="F765" t="s">
        <v>9052</v>
      </c>
      <c r="G765">
        <v>952</v>
      </c>
      <c r="H765">
        <v>952</v>
      </c>
      <c r="I765">
        <v>952</v>
      </c>
      <c r="J765">
        <v>952</v>
      </c>
      <c r="K765">
        <v>0</v>
      </c>
      <c r="L765" s="2">
        <v>0</v>
      </c>
      <c r="M765" s="2">
        <v>0</v>
      </c>
      <c r="N765" s="2">
        <v>0</v>
      </c>
      <c r="O765" s="2">
        <v>0</v>
      </c>
      <c r="P765" s="2">
        <v>0</v>
      </c>
      <c r="Q765" s="2">
        <v>0</v>
      </c>
      <c r="R765" s="2">
        <v>880</v>
      </c>
      <c r="S765" s="2">
        <v>0</v>
      </c>
      <c r="T765" s="2">
        <v>0</v>
      </c>
      <c r="U765" s="2">
        <v>880</v>
      </c>
      <c r="V765" t="s">
        <v>55</v>
      </c>
    </row>
    <row r="766" spans="1:22" ht="15.75" hidden="1" thickBot="1" x14ac:dyDescent="0.3">
      <c r="A766" t="s">
        <v>8322</v>
      </c>
      <c r="B766" t="s">
        <v>9467</v>
      </c>
      <c r="C766" t="s">
        <v>1</v>
      </c>
      <c r="D766" t="s">
        <v>9053</v>
      </c>
      <c r="E766" t="s">
        <v>9051</v>
      </c>
      <c r="F766" t="s">
        <v>9052</v>
      </c>
      <c r="G766">
        <v>953</v>
      </c>
      <c r="H766">
        <v>953</v>
      </c>
      <c r="I766">
        <v>953</v>
      </c>
      <c r="J766">
        <v>953</v>
      </c>
      <c r="K766">
        <v>0</v>
      </c>
      <c r="L766" s="2">
        <v>0</v>
      </c>
      <c r="M766" s="2">
        <v>0</v>
      </c>
      <c r="N766" s="2">
        <v>0</v>
      </c>
      <c r="O766" s="2">
        <v>0</v>
      </c>
      <c r="P766" s="2">
        <v>0</v>
      </c>
      <c r="Q766" s="2">
        <v>0</v>
      </c>
      <c r="R766" s="2">
        <v>55</v>
      </c>
      <c r="S766" s="2">
        <v>0</v>
      </c>
      <c r="T766" s="2">
        <v>0</v>
      </c>
      <c r="U766" s="2">
        <v>55</v>
      </c>
      <c r="V766" t="s">
        <v>55</v>
      </c>
    </row>
    <row r="767" spans="1:22" ht="15.75" hidden="1" thickBot="1" x14ac:dyDescent="0.3">
      <c r="A767" t="s">
        <v>8322</v>
      </c>
      <c r="B767" t="s">
        <v>9467</v>
      </c>
      <c r="C767" t="s">
        <v>1</v>
      </c>
      <c r="D767" t="s">
        <v>9053</v>
      </c>
      <c r="E767" t="s">
        <v>9051</v>
      </c>
      <c r="F767" t="s">
        <v>9052</v>
      </c>
      <c r="G767">
        <v>954</v>
      </c>
      <c r="H767">
        <v>954</v>
      </c>
      <c r="I767">
        <v>954</v>
      </c>
      <c r="J767">
        <v>954</v>
      </c>
      <c r="K767">
        <v>0</v>
      </c>
      <c r="L767" s="2">
        <v>0</v>
      </c>
      <c r="M767" s="2">
        <v>0</v>
      </c>
      <c r="N767" s="2">
        <v>0</v>
      </c>
      <c r="O767" s="2">
        <v>0</v>
      </c>
      <c r="P767" s="2">
        <v>0</v>
      </c>
      <c r="Q767" s="2">
        <v>0</v>
      </c>
      <c r="R767" s="2">
        <v>797.5</v>
      </c>
      <c r="S767" s="2">
        <v>0</v>
      </c>
      <c r="T767" s="2">
        <v>0</v>
      </c>
      <c r="U767" s="2">
        <v>797.5</v>
      </c>
      <c r="V767" t="s">
        <v>55</v>
      </c>
    </row>
    <row r="768" spans="1:22" ht="15.75" hidden="1" thickBot="1" x14ac:dyDescent="0.3">
      <c r="A768" t="s">
        <v>8322</v>
      </c>
      <c r="B768" t="s">
        <v>9467</v>
      </c>
      <c r="C768" t="s">
        <v>1</v>
      </c>
      <c r="D768" t="s">
        <v>9053</v>
      </c>
      <c r="E768" t="s">
        <v>9051</v>
      </c>
      <c r="F768" t="s">
        <v>9052</v>
      </c>
      <c r="G768">
        <v>955</v>
      </c>
      <c r="H768">
        <v>955</v>
      </c>
      <c r="I768">
        <v>955</v>
      </c>
      <c r="J768">
        <v>955</v>
      </c>
      <c r="K768">
        <v>0</v>
      </c>
      <c r="L768" s="2">
        <v>0</v>
      </c>
      <c r="M768" s="2">
        <v>0</v>
      </c>
      <c r="N768" s="2">
        <v>0</v>
      </c>
      <c r="O768" s="2">
        <v>0</v>
      </c>
      <c r="P768" s="2">
        <v>0</v>
      </c>
      <c r="Q768" s="2">
        <v>0</v>
      </c>
      <c r="R768" s="2">
        <v>1365</v>
      </c>
      <c r="S768" s="2">
        <v>0</v>
      </c>
      <c r="T768" s="2">
        <v>0</v>
      </c>
      <c r="U768" s="2">
        <v>1365</v>
      </c>
      <c r="V768" t="s">
        <v>55</v>
      </c>
    </row>
    <row r="769" spans="1:22" ht="15.75" hidden="1" thickBot="1" x14ac:dyDescent="0.3">
      <c r="A769" t="s">
        <v>8322</v>
      </c>
      <c r="B769" t="s">
        <v>9467</v>
      </c>
      <c r="C769" t="s">
        <v>1</v>
      </c>
      <c r="D769" t="s">
        <v>9053</v>
      </c>
      <c r="E769" t="s">
        <v>9051</v>
      </c>
      <c r="F769" t="s">
        <v>9052</v>
      </c>
      <c r="G769">
        <v>956</v>
      </c>
      <c r="H769">
        <v>956</v>
      </c>
      <c r="I769">
        <v>956</v>
      </c>
      <c r="J769">
        <v>956</v>
      </c>
      <c r="K769">
        <v>0</v>
      </c>
      <c r="L769" s="2">
        <v>0</v>
      </c>
      <c r="M769" s="2">
        <v>0</v>
      </c>
      <c r="N769" s="2">
        <v>0</v>
      </c>
      <c r="O769" s="2">
        <v>0</v>
      </c>
      <c r="P769" s="2">
        <v>0</v>
      </c>
      <c r="Q769" s="2">
        <v>0</v>
      </c>
      <c r="R769" s="2">
        <v>1304.57</v>
      </c>
      <c r="S769" s="2">
        <v>0</v>
      </c>
      <c r="T769" s="2">
        <v>0</v>
      </c>
      <c r="U769" s="2">
        <v>1304.57</v>
      </c>
      <c r="V769" t="s">
        <v>55</v>
      </c>
    </row>
    <row r="770" spans="1:22" ht="15.75" hidden="1" thickBot="1" x14ac:dyDescent="0.3">
      <c r="A770" t="s">
        <v>8322</v>
      </c>
      <c r="B770" t="s">
        <v>9467</v>
      </c>
      <c r="C770" t="s">
        <v>1</v>
      </c>
      <c r="D770" t="s">
        <v>9053</v>
      </c>
      <c r="E770" t="s">
        <v>9051</v>
      </c>
      <c r="F770" t="s">
        <v>9052</v>
      </c>
      <c r="G770">
        <v>957</v>
      </c>
      <c r="H770">
        <v>957</v>
      </c>
      <c r="I770">
        <v>957</v>
      </c>
      <c r="J770">
        <v>957</v>
      </c>
      <c r="K770">
        <v>0</v>
      </c>
      <c r="L770" s="2">
        <v>0</v>
      </c>
      <c r="M770" s="2">
        <v>0</v>
      </c>
      <c r="N770" s="2">
        <v>0</v>
      </c>
      <c r="O770" s="2">
        <v>0</v>
      </c>
      <c r="P770" s="2">
        <v>0</v>
      </c>
      <c r="Q770" s="2">
        <v>0</v>
      </c>
      <c r="R770" s="2">
        <v>1054.57</v>
      </c>
      <c r="S770" s="2">
        <v>0</v>
      </c>
      <c r="T770" s="2">
        <v>0</v>
      </c>
      <c r="U770" s="2">
        <v>1054.57</v>
      </c>
      <c r="V770" t="s">
        <v>55</v>
      </c>
    </row>
    <row r="771" spans="1:22" ht="15.75" hidden="1" thickBot="1" x14ac:dyDescent="0.3">
      <c r="A771" t="s">
        <v>8322</v>
      </c>
      <c r="B771" t="s">
        <v>9467</v>
      </c>
      <c r="C771" t="s">
        <v>1</v>
      </c>
      <c r="D771" t="s">
        <v>9053</v>
      </c>
      <c r="E771" t="s">
        <v>9051</v>
      </c>
      <c r="F771" t="s">
        <v>9052</v>
      </c>
      <c r="G771">
        <v>958</v>
      </c>
      <c r="H771">
        <v>958</v>
      </c>
      <c r="I771">
        <v>958</v>
      </c>
      <c r="J771">
        <v>958</v>
      </c>
      <c r="K771">
        <v>0</v>
      </c>
      <c r="L771" s="2">
        <v>0</v>
      </c>
      <c r="M771" s="2">
        <v>0</v>
      </c>
      <c r="N771" s="2">
        <v>0</v>
      </c>
      <c r="O771" s="2">
        <v>0</v>
      </c>
      <c r="P771" s="2">
        <v>0</v>
      </c>
      <c r="Q771" s="2">
        <v>0</v>
      </c>
      <c r="R771" s="2">
        <v>550</v>
      </c>
      <c r="S771" s="2">
        <v>0</v>
      </c>
      <c r="T771" s="2">
        <v>0</v>
      </c>
      <c r="U771" s="2">
        <v>550</v>
      </c>
      <c r="V771" t="s">
        <v>55</v>
      </c>
    </row>
    <row r="772" spans="1:22" ht="15.75" hidden="1" thickBot="1" x14ac:dyDescent="0.3">
      <c r="A772" t="s">
        <v>8322</v>
      </c>
      <c r="B772" t="s">
        <v>9467</v>
      </c>
      <c r="C772" t="s">
        <v>1</v>
      </c>
      <c r="D772" t="s">
        <v>9053</v>
      </c>
      <c r="E772" t="s">
        <v>9051</v>
      </c>
      <c r="F772" t="s">
        <v>9052</v>
      </c>
      <c r="G772">
        <v>959</v>
      </c>
      <c r="H772">
        <v>959</v>
      </c>
      <c r="I772">
        <v>959</v>
      </c>
      <c r="J772">
        <v>959</v>
      </c>
      <c r="K772">
        <v>0</v>
      </c>
      <c r="L772" s="2">
        <v>0</v>
      </c>
      <c r="M772" s="2">
        <v>0</v>
      </c>
      <c r="N772" s="2">
        <v>0</v>
      </c>
      <c r="O772" s="2">
        <v>0</v>
      </c>
      <c r="P772" s="2">
        <v>0</v>
      </c>
      <c r="Q772" s="2">
        <v>0</v>
      </c>
      <c r="R772" s="2">
        <v>0</v>
      </c>
      <c r="S772" s="2">
        <v>0</v>
      </c>
      <c r="T772" s="2">
        <v>0</v>
      </c>
      <c r="U772" s="2">
        <v>0</v>
      </c>
      <c r="V772" t="s">
        <v>55</v>
      </c>
    </row>
    <row r="773" spans="1:22" ht="15.75" hidden="1" thickBot="1" x14ac:dyDescent="0.3">
      <c r="A773" t="s">
        <v>8322</v>
      </c>
      <c r="B773" t="s">
        <v>9467</v>
      </c>
      <c r="C773" t="s">
        <v>1</v>
      </c>
      <c r="D773" t="s">
        <v>9053</v>
      </c>
      <c r="E773" t="s">
        <v>9051</v>
      </c>
      <c r="F773" t="s">
        <v>9052</v>
      </c>
      <c r="G773">
        <v>960</v>
      </c>
      <c r="H773">
        <v>960</v>
      </c>
      <c r="I773">
        <v>960</v>
      </c>
      <c r="J773">
        <v>960</v>
      </c>
      <c r="K773">
        <v>0</v>
      </c>
      <c r="L773" s="2">
        <v>0</v>
      </c>
      <c r="M773" s="2">
        <v>0</v>
      </c>
      <c r="N773" s="2">
        <v>0</v>
      </c>
      <c r="O773" s="2">
        <v>0</v>
      </c>
      <c r="P773" s="2">
        <v>0</v>
      </c>
      <c r="Q773" s="2">
        <v>0</v>
      </c>
      <c r="R773" s="2">
        <v>150</v>
      </c>
      <c r="S773" s="2">
        <v>0</v>
      </c>
      <c r="T773" s="2">
        <v>0</v>
      </c>
      <c r="U773" s="2">
        <v>150</v>
      </c>
      <c r="V773" t="s">
        <v>55</v>
      </c>
    </row>
    <row r="774" spans="1:22" ht="15.75" hidden="1" thickBot="1" x14ac:dyDescent="0.3">
      <c r="A774" t="s">
        <v>8322</v>
      </c>
      <c r="B774" t="s">
        <v>9467</v>
      </c>
      <c r="C774" t="s">
        <v>1</v>
      </c>
      <c r="D774" t="s">
        <v>9053</v>
      </c>
      <c r="E774" t="s">
        <v>9051</v>
      </c>
      <c r="F774" t="s">
        <v>9052</v>
      </c>
      <c r="G774">
        <v>961</v>
      </c>
      <c r="H774">
        <v>961</v>
      </c>
      <c r="I774">
        <v>961</v>
      </c>
      <c r="J774">
        <v>961</v>
      </c>
      <c r="K774">
        <v>0</v>
      </c>
      <c r="L774" s="2">
        <v>0</v>
      </c>
      <c r="M774" s="2">
        <v>0</v>
      </c>
      <c r="N774" s="2">
        <v>0</v>
      </c>
      <c r="O774" s="2">
        <v>0</v>
      </c>
      <c r="P774" s="2">
        <v>0</v>
      </c>
      <c r="Q774" s="2">
        <v>0</v>
      </c>
      <c r="R774" s="2">
        <v>854.57</v>
      </c>
      <c r="S774" s="2">
        <v>0</v>
      </c>
      <c r="T774" s="2">
        <v>0</v>
      </c>
      <c r="U774" s="2">
        <v>854.57</v>
      </c>
      <c r="V774" t="s">
        <v>55</v>
      </c>
    </row>
    <row r="775" spans="1:22" ht="15.75" hidden="1" thickBot="1" x14ac:dyDescent="0.3">
      <c r="A775" t="s">
        <v>8322</v>
      </c>
      <c r="B775" t="s">
        <v>9466</v>
      </c>
      <c r="C775" t="s">
        <v>1</v>
      </c>
      <c r="D775" t="s">
        <v>9053</v>
      </c>
      <c r="E775" t="s">
        <v>9051</v>
      </c>
      <c r="F775" t="s">
        <v>9052</v>
      </c>
      <c r="G775">
        <v>962</v>
      </c>
      <c r="H775">
        <v>962</v>
      </c>
      <c r="I775">
        <v>962</v>
      </c>
      <c r="J775">
        <v>962</v>
      </c>
      <c r="K775">
        <v>0</v>
      </c>
      <c r="L775" s="2">
        <v>0</v>
      </c>
      <c r="M775" s="2">
        <v>0</v>
      </c>
      <c r="N775" s="2">
        <v>0</v>
      </c>
      <c r="O775" s="2">
        <v>0</v>
      </c>
      <c r="P775" s="2">
        <v>0</v>
      </c>
      <c r="Q775" s="2">
        <v>0</v>
      </c>
      <c r="R775" s="2">
        <v>976.05</v>
      </c>
      <c r="S775" s="2">
        <v>0</v>
      </c>
      <c r="T775" s="2">
        <v>0</v>
      </c>
      <c r="U775" s="2">
        <v>976.05</v>
      </c>
      <c r="V775" t="s">
        <v>55</v>
      </c>
    </row>
    <row r="776" spans="1:22" ht="15.75" hidden="1" thickBot="1" x14ac:dyDescent="0.3">
      <c r="A776" t="s">
        <v>8322</v>
      </c>
      <c r="B776" t="s">
        <v>9466</v>
      </c>
      <c r="C776" t="s">
        <v>1</v>
      </c>
      <c r="D776" t="s">
        <v>9053</v>
      </c>
      <c r="E776" t="s">
        <v>9051</v>
      </c>
      <c r="F776" t="s">
        <v>9052</v>
      </c>
      <c r="G776">
        <v>963</v>
      </c>
      <c r="H776">
        <v>963</v>
      </c>
      <c r="I776">
        <v>963</v>
      </c>
      <c r="J776">
        <v>963</v>
      </c>
      <c r="K776">
        <v>0</v>
      </c>
      <c r="L776" s="2">
        <v>0</v>
      </c>
      <c r="M776" s="2">
        <v>0</v>
      </c>
      <c r="N776" s="2">
        <v>0</v>
      </c>
      <c r="O776" s="2">
        <v>0</v>
      </c>
      <c r="P776" s="2">
        <v>0</v>
      </c>
      <c r="Q776" s="2">
        <v>0</v>
      </c>
      <c r="R776" s="2">
        <v>262.5</v>
      </c>
      <c r="S776" s="2">
        <v>0</v>
      </c>
      <c r="T776" s="2">
        <v>0</v>
      </c>
      <c r="U776" s="2">
        <v>262.5</v>
      </c>
      <c r="V776" t="s">
        <v>55</v>
      </c>
    </row>
    <row r="777" spans="1:22" ht="15.75" hidden="1" thickBot="1" x14ac:dyDescent="0.3">
      <c r="A777" t="s">
        <v>8322</v>
      </c>
      <c r="B777" t="s">
        <v>9466</v>
      </c>
      <c r="C777" t="s">
        <v>1</v>
      </c>
      <c r="D777" t="s">
        <v>9053</v>
      </c>
      <c r="E777" t="s">
        <v>9051</v>
      </c>
      <c r="F777" t="s">
        <v>9052</v>
      </c>
      <c r="G777">
        <v>964</v>
      </c>
      <c r="H777">
        <v>964</v>
      </c>
      <c r="I777">
        <v>964</v>
      </c>
      <c r="J777">
        <v>964</v>
      </c>
      <c r="K777">
        <v>0</v>
      </c>
      <c r="L777" s="2">
        <v>0</v>
      </c>
      <c r="M777" s="2">
        <v>0</v>
      </c>
      <c r="N777" s="2">
        <v>0</v>
      </c>
      <c r="O777" s="2">
        <v>0</v>
      </c>
      <c r="P777" s="2">
        <v>0</v>
      </c>
      <c r="Q777" s="2">
        <v>0</v>
      </c>
      <c r="R777" s="2">
        <v>700</v>
      </c>
      <c r="S777" s="2">
        <v>0</v>
      </c>
      <c r="T777" s="2">
        <v>0</v>
      </c>
      <c r="U777" s="2">
        <v>700</v>
      </c>
      <c r="V777" t="s">
        <v>55</v>
      </c>
    </row>
    <row r="778" spans="1:22" ht="15.75" hidden="1" thickBot="1" x14ac:dyDescent="0.3">
      <c r="A778" t="s">
        <v>8322</v>
      </c>
      <c r="B778" t="s">
        <v>9466</v>
      </c>
      <c r="C778" t="s">
        <v>1</v>
      </c>
      <c r="D778" t="s">
        <v>9053</v>
      </c>
      <c r="E778" t="s">
        <v>9051</v>
      </c>
      <c r="F778" t="s">
        <v>9052</v>
      </c>
      <c r="G778">
        <v>965</v>
      </c>
      <c r="H778">
        <v>965</v>
      </c>
      <c r="I778">
        <v>965</v>
      </c>
      <c r="J778">
        <v>965</v>
      </c>
      <c r="K778">
        <v>0</v>
      </c>
      <c r="L778" s="2">
        <v>0</v>
      </c>
      <c r="M778" s="2">
        <v>0</v>
      </c>
      <c r="N778" s="2">
        <v>0</v>
      </c>
      <c r="O778" s="2">
        <v>0</v>
      </c>
      <c r="P778" s="2">
        <v>0</v>
      </c>
      <c r="Q778" s="2">
        <v>0</v>
      </c>
      <c r="R778" s="2">
        <v>689.99</v>
      </c>
      <c r="S778" s="2">
        <v>0</v>
      </c>
      <c r="T778" s="2">
        <v>0</v>
      </c>
      <c r="U778" s="2">
        <v>689.99</v>
      </c>
      <c r="V778" t="s">
        <v>55</v>
      </c>
    </row>
    <row r="779" spans="1:22" ht="15.75" hidden="1" thickBot="1" x14ac:dyDescent="0.3">
      <c r="A779" t="s">
        <v>8322</v>
      </c>
      <c r="B779" t="s">
        <v>9466</v>
      </c>
      <c r="C779" t="s">
        <v>1</v>
      </c>
      <c r="D779" t="s">
        <v>9053</v>
      </c>
      <c r="E779" t="s">
        <v>9051</v>
      </c>
      <c r="F779" t="s">
        <v>9052</v>
      </c>
      <c r="G779">
        <v>966</v>
      </c>
      <c r="H779">
        <v>966</v>
      </c>
      <c r="I779">
        <v>966</v>
      </c>
      <c r="J779">
        <v>966</v>
      </c>
      <c r="K779">
        <v>0</v>
      </c>
      <c r="L779" s="2">
        <v>0</v>
      </c>
      <c r="M779" s="2">
        <v>0</v>
      </c>
      <c r="N779" s="2">
        <v>0</v>
      </c>
      <c r="O779" s="2">
        <v>0</v>
      </c>
      <c r="P779" s="2">
        <v>0</v>
      </c>
      <c r="Q779" s="2">
        <v>0</v>
      </c>
      <c r="R779" s="2">
        <v>75</v>
      </c>
      <c r="S779" s="2">
        <v>0</v>
      </c>
      <c r="T779" s="2">
        <v>0</v>
      </c>
      <c r="U779" s="2">
        <v>75</v>
      </c>
      <c r="V779" t="s">
        <v>55</v>
      </c>
    </row>
    <row r="780" spans="1:22" ht="15.75" hidden="1" thickBot="1" x14ac:dyDescent="0.3">
      <c r="A780" t="s">
        <v>8322</v>
      </c>
      <c r="B780" t="s">
        <v>9466</v>
      </c>
      <c r="C780" t="s">
        <v>1</v>
      </c>
      <c r="D780" t="s">
        <v>9053</v>
      </c>
      <c r="E780" t="s">
        <v>9051</v>
      </c>
      <c r="F780" t="s">
        <v>9052</v>
      </c>
      <c r="G780">
        <v>967</v>
      </c>
      <c r="H780">
        <v>967</v>
      </c>
      <c r="I780">
        <v>967</v>
      </c>
      <c r="J780">
        <v>967</v>
      </c>
      <c r="K780">
        <v>0</v>
      </c>
      <c r="L780" s="2">
        <v>0</v>
      </c>
      <c r="M780" s="2">
        <v>0</v>
      </c>
      <c r="N780" s="2">
        <v>0</v>
      </c>
      <c r="O780" s="2">
        <v>0</v>
      </c>
      <c r="P780" s="2">
        <v>0</v>
      </c>
      <c r="Q780" s="2">
        <v>0</v>
      </c>
      <c r="R780" s="2">
        <v>450</v>
      </c>
      <c r="S780" s="2">
        <v>0</v>
      </c>
      <c r="T780" s="2">
        <v>0</v>
      </c>
      <c r="U780" s="2">
        <v>450</v>
      </c>
      <c r="V780" t="s">
        <v>55</v>
      </c>
    </row>
    <row r="781" spans="1:22" ht="15.75" hidden="1" thickBot="1" x14ac:dyDescent="0.3">
      <c r="A781" t="s">
        <v>8322</v>
      </c>
      <c r="B781" t="s">
        <v>9466</v>
      </c>
      <c r="C781" t="s">
        <v>1</v>
      </c>
      <c r="D781" t="s">
        <v>9053</v>
      </c>
      <c r="E781" t="s">
        <v>9051</v>
      </c>
      <c r="F781" t="s">
        <v>9052</v>
      </c>
      <c r="G781">
        <v>968</v>
      </c>
      <c r="H781">
        <v>968</v>
      </c>
      <c r="I781">
        <v>968</v>
      </c>
      <c r="J781">
        <v>968</v>
      </c>
      <c r="K781">
        <v>0</v>
      </c>
      <c r="L781" s="2">
        <v>0</v>
      </c>
      <c r="M781" s="2">
        <v>0</v>
      </c>
      <c r="N781" s="2">
        <v>0</v>
      </c>
      <c r="O781" s="2">
        <v>0</v>
      </c>
      <c r="P781" s="2">
        <v>0</v>
      </c>
      <c r="Q781" s="2">
        <v>0</v>
      </c>
      <c r="R781" s="2">
        <v>125</v>
      </c>
      <c r="S781" s="2">
        <v>0</v>
      </c>
      <c r="T781" s="2">
        <v>0</v>
      </c>
      <c r="U781" s="2">
        <v>125</v>
      </c>
      <c r="V781" t="s">
        <v>55</v>
      </c>
    </row>
    <row r="782" spans="1:22" ht="15.75" hidden="1" thickBot="1" x14ac:dyDescent="0.3">
      <c r="A782" t="s">
        <v>8322</v>
      </c>
      <c r="B782" t="s">
        <v>9465</v>
      </c>
      <c r="C782" t="s">
        <v>1</v>
      </c>
      <c r="D782" t="s">
        <v>9053</v>
      </c>
      <c r="E782" t="s">
        <v>9051</v>
      </c>
      <c r="F782" t="s">
        <v>9052</v>
      </c>
      <c r="G782">
        <v>969</v>
      </c>
      <c r="H782">
        <v>969</v>
      </c>
      <c r="I782">
        <v>969</v>
      </c>
      <c r="J782">
        <v>969</v>
      </c>
      <c r="K782">
        <v>0</v>
      </c>
      <c r="L782" s="2">
        <v>0</v>
      </c>
      <c r="M782" s="2">
        <v>0</v>
      </c>
      <c r="N782" s="2">
        <v>0</v>
      </c>
      <c r="O782" s="2">
        <v>0</v>
      </c>
      <c r="P782" s="2">
        <v>0</v>
      </c>
      <c r="Q782" s="2">
        <v>0</v>
      </c>
      <c r="R782" s="2">
        <v>650</v>
      </c>
      <c r="S782" s="2">
        <v>0</v>
      </c>
      <c r="T782" s="2">
        <v>0</v>
      </c>
      <c r="U782" s="2">
        <v>650</v>
      </c>
      <c r="V782" t="s">
        <v>55</v>
      </c>
    </row>
    <row r="783" spans="1:22" ht="15.75" hidden="1" thickBot="1" x14ac:dyDescent="0.3">
      <c r="A783" t="s">
        <v>8322</v>
      </c>
      <c r="B783" t="s">
        <v>9465</v>
      </c>
      <c r="C783" t="s">
        <v>1</v>
      </c>
      <c r="D783" t="s">
        <v>9053</v>
      </c>
      <c r="E783" t="s">
        <v>9051</v>
      </c>
      <c r="F783" t="s">
        <v>9052</v>
      </c>
      <c r="G783">
        <v>970</v>
      </c>
      <c r="H783">
        <v>970</v>
      </c>
      <c r="I783">
        <v>970</v>
      </c>
      <c r="J783">
        <v>970</v>
      </c>
      <c r="K783">
        <v>0</v>
      </c>
      <c r="L783" s="2">
        <v>0</v>
      </c>
      <c r="M783" s="2">
        <v>0</v>
      </c>
      <c r="N783" s="2">
        <v>0</v>
      </c>
      <c r="O783" s="2">
        <v>0</v>
      </c>
      <c r="P783" s="2">
        <v>0</v>
      </c>
      <c r="Q783" s="2">
        <v>0</v>
      </c>
      <c r="R783" s="2">
        <v>125</v>
      </c>
      <c r="S783" s="2">
        <v>0</v>
      </c>
      <c r="T783" s="2">
        <v>0</v>
      </c>
      <c r="U783" s="2">
        <v>125</v>
      </c>
      <c r="V783" t="s">
        <v>55</v>
      </c>
    </row>
    <row r="784" spans="1:22" ht="15.75" hidden="1" thickBot="1" x14ac:dyDescent="0.3">
      <c r="A784" t="s">
        <v>8322</v>
      </c>
      <c r="B784" t="s">
        <v>9465</v>
      </c>
      <c r="C784" t="s">
        <v>1</v>
      </c>
      <c r="D784" t="s">
        <v>9053</v>
      </c>
      <c r="E784" t="s">
        <v>9051</v>
      </c>
      <c r="F784" t="s">
        <v>9052</v>
      </c>
      <c r="G784">
        <v>971</v>
      </c>
      <c r="H784">
        <v>971</v>
      </c>
      <c r="I784">
        <v>971</v>
      </c>
      <c r="J784">
        <v>971</v>
      </c>
      <c r="K784">
        <v>0</v>
      </c>
      <c r="L784" s="2">
        <v>0</v>
      </c>
      <c r="M784" s="2">
        <v>0</v>
      </c>
      <c r="N784" s="2">
        <v>0</v>
      </c>
      <c r="O784" s="2">
        <v>0</v>
      </c>
      <c r="P784" s="2">
        <v>0</v>
      </c>
      <c r="Q784" s="2">
        <v>0</v>
      </c>
      <c r="R784" s="2">
        <v>150</v>
      </c>
      <c r="S784" s="2">
        <v>0</v>
      </c>
      <c r="T784" s="2">
        <v>0</v>
      </c>
      <c r="U784" s="2">
        <v>150</v>
      </c>
      <c r="V784" t="s">
        <v>55</v>
      </c>
    </row>
    <row r="785" spans="1:22" ht="15.75" hidden="1" thickBot="1" x14ac:dyDescent="0.3">
      <c r="A785" t="s">
        <v>8322</v>
      </c>
      <c r="B785" t="s">
        <v>9464</v>
      </c>
      <c r="C785" t="s">
        <v>1</v>
      </c>
      <c r="D785" t="s">
        <v>9053</v>
      </c>
      <c r="E785" t="s">
        <v>9051</v>
      </c>
      <c r="F785" t="s">
        <v>9052</v>
      </c>
      <c r="G785">
        <v>972</v>
      </c>
      <c r="H785">
        <v>972</v>
      </c>
      <c r="I785">
        <v>972</v>
      </c>
      <c r="J785">
        <v>972</v>
      </c>
      <c r="K785">
        <v>0</v>
      </c>
      <c r="L785" s="2">
        <v>0</v>
      </c>
      <c r="M785" s="2">
        <v>0</v>
      </c>
      <c r="N785" s="2">
        <v>0</v>
      </c>
      <c r="O785" s="2">
        <v>0</v>
      </c>
      <c r="P785" s="2">
        <v>0</v>
      </c>
      <c r="Q785" s="2">
        <v>0</v>
      </c>
      <c r="R785" s="2">
        <v>804.57</v>
      </c>
      <c r="S785" s="2">
        <v>0</v>
      </c>
      <c r="T785" s="2">
        <v>0</v>
      </c>
      <c r="U785" s="2">
        <v>804.57</v>
      </c>
      <c r="V785" t="s">
        <v>55</v>
      </c>
    </row>
    <row r="786" spans="1:22" ht="15.75" hidden="1" thickBot="1" x14ac:dyDescent="0.3">
      <c r="A786" t="s">
        <v>8322</v>
      </c>
      <c r="B786" t="s">
        <v>9464</v>
      </c>
      <c r="C786" t="s">
        <v>1</v>
      </c>
      <c r="D786" t="s">
        <v>9053</v>
      </c>
      <c r="E786" t="s">
        <v>9051</v>
      </c>
      <c r="F786" t="s">
        <v>9052</v>
      </c>
      <c r="G786">
        <v>973</v>
      </c>
      <c r="H786">
        <v>973</v>
      </c>
      <c r="I786">
        <v>973</v>
      </c>
      <c r="J786">
        <v>973</v>
      </c>
      <c r="K786">
        <v>0</v>
      </c>
      <c r="L786" s="2">
        <v>0</v>
      </c>
      <c r="M786" s="2">
        <v>0</v>
      </c>
      <c r="N786" s="2">
        <v>0</v>
      </c>
      <c r="O786" s="2">
        <v>0</v>
      </c>
      <c r="P786" s="2">
        <v>0</v>
      </c>
      <c r="Q786" s="2">
        <v>0</v>
      </c>
      <c r="R786" s="2">
        <v>700</v>
      </c>
      <c r="S786" s="2">
        <v>0</v>
      </c>
      <c r="T786" s="2">
        <v>0</v>
      </c>
      <c r="U786" s="2">
        <v>700</v>
      </c>
      <c r="V786" t="s">
        <v>55</v>
      </c>
    </row>
    <row r="787" spans="1:22" ht="15.75" hidden="1" thickBot="1" x14ac:dyDescent="0.3">
      <c r="A787" t="s">
        <v>8322</v>
      </c>
      <c r="B787" t="s">
        <v>9464</v>
      </c>
      <c r="C787" t="s">
        <v>1</v>
      </c>
      <c r="D787" t="s">
        <v>9053</v>
      </c>
      <c r="E787" t="s">
        <v>9051</v>
      </c>
      <c r="F787" t="s">
        <v>9052</v>
      </c>
      <c r="G787">
        <v>974</v>
      </c>
      <c r="H787">
        <v>974</v>
      </c>
      <c r="I787">
        <v>974</v>
      </c>
      <c r="J787">
        <v>974</v>
      </c>
      <c r="K787">
        <v>0</v>
      </c>
      <c r="L787" s="2">
        <v>0</v>
      </c>
      <c r="M787" s="2">
        <v>0</v>
      </c>
      <c r="N787" s="2">
        <v>0</v>
      </c>
      <c r="O787" s="2">
        <v>0</v>
      </c>
      <c r="P787" s="2">
        <v>0</v>
      </c>
      <c r="Q787" s="2">
        <v>0</v>
      </c>
      <c r="R787" s="2">
        <v>642.5</v>
      </c>
      <c r="S787" s="2">
        <v>0</v>
      </c>
      <c r="T787" s="2">
        <v>0</v>
      </c>
      <c r="U787" s="2">
        <v>642.5</v>
      </c>
      <c r="V787" t="s">
        <v>55</v>
      </c>
    </row>
    <row r="788" spans="1:22" ht="15.75" hidden="1" thickBot="1" x14ac:dyDescent="0.3">
      <c r="A788" t="s">
        <v>8322</v>
      </c>
      <c r="B788" t="s">
        <v>9464</v>
      </c>
      <c r="C788" t="s">
        <v>1</v>
      </c>
      <c r="D788" t="s">
        <v>9053</v>
      </c>
      <c r="E788" t="s">
        <v>9051</v>
      </c>
      <c r="F788" t="s">
        <v>9052</v>
      </c>
      <c r="G788">
        <v>975</v>
      </c>
      <c r="H788">
        <v>975</v>
      </c>
      <c r="I788">
        <v>975</v>
      </c>
      <c r="J788">
        <v>975</v>
      </c>
      <c r="K788">
        <v>0</v>
      </c>
      <c r="L788" s="2">
        <v>0</v>
      </c>
      <c r="M788" s="2">
        <v>0</v>
      </c>
      <c r="N788" s="2">
        <v>0</v>
      </c>
      <c r="O788" s="2">
        <v>0</v>
      </c>
      <c r="P788" s="2">
        <v>0</v>
      </c>
      <c r="Q788" s="2">
        <v>0</v>
      </c>
      <c r="R788" s="2">
        <v>412.5</v>
      </c>
      <c r="S788" s="2">
        <v>0</v>
      </c>
      <c r="T788" s="2">
        <v>0</v>
      </c>
      <c r="U788" s="2">
        <v>412.5</v>
      </c>
      <c r="V788" t="s">
        <v>55</v>
      </c>
    </row>
    <row r="789" spans="1:22" ht="15.75" hidden="1" thickBot="1" x14ac:dyDescent="0.3">
      <c r="A789" t="s">
        <v>8322</v>
      </c>
      <c r="B789" t="s">
        <v>9464</v>
      </c>
      <c r="C789" t="s">
        <v>1</v>
      </c>
      <c r="D789" t="s">
        <v>9053</v>
      </c>
      <c r="E789" t="s">
        <v>9051</v>
      </c>
      <c r="F789" t="s">
        <v>9052</v>
      </c>
      <c r="G789">
        <v>976</v>
      </c>
      <c r="H789">
        <v>976</v>
      </c>
      <c r="I789">
        <v>976</v>
      </c>
      <c r="J789">
        <v>976</v>
      </c>
      <c r="K789">
        <v>0</v>
      </c>
      <c r="L789" s="2">
        <v>0</v>
      </c>
      <c r="M789" s="2">
        <v>0</v>
      </c>
      <c r="N789" s="2">
        <v>0</v>
      </c>
      <c r="O789" s="2">
        <v>0</v>
      </c>
      <c r="P789" s="2">
        <v>0</v>
      </c>
      <c r="Q789" s="2">
        <v>0</v>
      </c>
      <c r="R789" s="2">
        <v>976.05</v>
      </c>
      <c r="S789" s="2">
        <v>0</v>
      </c>
      <c r="T789" s="2">
        <v>0</v>
      </c>
      <c r="U789" s="2">
        <v>976.05</v>
      </c>
      <c r="V789" t="s">
        <v>55</v>
      </c>
    </row>
    <row r="790" spans="1:22" ht="15.75" hidden="1" thickBot="1" x14ac:dyDescent="0.3">
      <c r="A790" t="s">
        <v>8322</v>
      </c>
      <c r="B790" t="s">
        <v>9464</v>
      </c>
      <c r="C790" t="s">
        <v>1</v>
      </c>
      <c r="D790" t="s">
        <v>9053</v>
      </c>
      <c r="E790" t="s">
        <v>9051</v>
      </c>
      <c r="F790" t="s">
        <v>9052</v>
      </c>
      <c r="G790">
        <v>977</v>
      </c>
      <c r="H790">
        <v>977</v>
      </c>
      <c r="I790">
        <v>977</v>
      </c>
      <c r="J790">
        <v>977</v>
      </c>
      <c r="K790">
        <v>0</v>
      </c>
      <c r="L790" s="2">
        <v>0</v>
      </c>
      <c r="M790" s="2">
        <v>0</v>
      </c>
      <c r="N790" s="2">
        <v>0</v>
      </c>
      <c r="O790" s="2">
        <v>0</v>
      </c>
      <c r="P790" s="2">
        <v>0</v>
      </c>
      <c r="Q790" s="2">
        <v>0</v>
      </c>
      <c r="R790" s="2">
        <v>825</v>
      </c>
      <c r="S790" s="2">
        <v>0</v>
      </c>
      <c r="T790" s="2">
        <v>0</v>
      </c>
      <c r="U790" s="2">
        <v>825</v>
      </c>
      <c r="V790" t="s">
        <v>55</v>
      </c>
    </row>
    <row r="791" spans="1:22" ht="15.75" hidden="1" thickBot="1" x14ac:dyDescent="0.3">
      <c r="A791" t="s">
        <v>8322</v>
      </c>
      <c r="B791" t="s">
        <v>9464</v>
      </c>
      <c r="C791" t="s">
        <v>1</v>
      </c>
      <c r="D791" t="s">
        <v>9053</v>
      </c>
      <c r="E791" t="s">
        <v>9051</v>
      </c>
      <c r="F791" t="s">
        <v>9052</v>
      </c>
      <c r="G791">
        <v>978</v>
      </c>
      <c r="H791">
        <v>978</v>
      </c>
      <c r="I791">
        <v>978</v>
      </c>
      <c r="J791">
        <v>978</v>
      </c>
      <c r="K791">
        <v>0</v>
      </c>
      <c r="L791" s="2">
        <v>0</v>
      </c>
      <c r="M791" s="2">
        <v>0</v>
      </c>
      <c r="N791" s="2">
        <v>0</v>
      </c>
      <c r="O791" s="2">
        <v>0</v>
      </c>
      <c r="P791" s="2">
        <v>0</v>
      </c>
      <c r="Q791" s="2">
        <v>0</v>
      </c>
      <c r="R791" s="2">
        <v>0</v>
      </c>
      <c r="S791" s="2">
        <v>0</v>
      </c>
      <c r="T791" s="2">
        <v>0</v>
      </c>
      <c r="U791" s="2">
        <v>0</v>
      </c>
      <c r="V791" t="s">
        <v>55</v>
      </c>
    </row>
    <row r="792" spans="1:22" ht="15.75" hidden="1" thickBot="1" x14ac:dyDescent="0.3">
      <c r="A792" t="s">
        <v>8322</v>
      </c>
      <c r="B792" t="s">
        <v>9464</v>
      </c>
      <c r="C792" t="s">
        <v>1</v>
      </c>
      <c r="D792" t="s">
        <v>9053</v>
      </c>
      <c r="E792" t="s">
        <v>9051</v>
      </c>
      <c r="F792" t="s">
        <v>9052</v>
      </c>
      <c r="G792">
        <v>979</v>
      </c>
      <c r="H792">
        <v>979</v>
      </c>
      <c r="I792">
        <v>979</v>
      </c>
      <c r="J792">
        <v>979</v>
      </c>
      <c r="K792">
        <v>0</v>
      </c>
      <c r="L792" s="2">
        <v>0</v>
      </c>
      <c r="M792" s="2">
        <v>0</v>
      </c>
      <c r="N792" s="2">
        <v>0</v>
      </c>
      <c r="O792" s="2">
        <v>0</v>
      </c>
      <c r="P792" s="2">
        <v>0</v>
      </c>
      <c r="Q792" s="2">
        <v>0</v>
      </c>
      <c r="R792" s="2">
        <v>0</v>
      </c>
      <c r="S792" s="2">
        <v>0</v>
      </c>
      <c r="T792" s="2">
        <v>0</v>
      </c>
      <c r="U792" s="2">
        <v>0</v>
      </c>
      <c r="V792" t="s">
        <v>55</v>
      </c>
    </row>
    <row r="793" spans="1:22" ht="15.75" hidden="1" thickBot="1" x14ac:dyDescent="0.3">
      <c r="A793" t="s">
        <v>8322</v>
      </c>
      <c r="B793" t="s">
        <v>9464</v>
      </c>
      <c r="C793" t="s">
        <v>1</v>
      </c>
      <c r="D793" t="s">
        <v>9053</v>
      </c>
      <c r="E793" t="s">
        <v>9051</v>
      </c>
      <c r="F793" t="s">
        <v>9052</v>
      </c>
      <c r="G793">
        <v>980</v>
      </c>
      <c r="H793">
        <v>980</v>
      </c>
      <c r="I793">
        <v>980</v>
      </c>
      <c r="J793">
        <v>980</v>
      </c>
      <c r="K793">
        <v>0</v>
      </c>
      <c r="L793" s="2">
        <v>0</v>
      </c>
      <c r="M793" s="2">
        <v>0</v>
      </c>
      <c r="N793" s="2">
        <v>0</v>
      </c>
      <c r="O793" s="2">
        <v>0</v>
      </c>
      <c r="P793" s="2">
        <v>0</v>
      </c>
      <c r="Q793" s="2">
        <v>0</v>
      </c>
      <c r="R793" s="2">
        <v>700</v>
      </c>
      <c r="S793" s="2">
        <v>0</v>
      </c>
      <c r="T793" s="2">
        <v>0</v>
      </c>
      <c r="U793" s="2">
        <v>700</v>
      </c>
      <c r="V793" t="s">
        <v>55</v>
      </c>
    </row>
    <row r="794" spans="1:22" ht="15.75" hidden="1" thickBot="1" x14ac:dyDescent="0.3">
      <c r="A794" t="s">
        <v>8322</v>
      </c>
      <c r="B794" t="s">
        <v>9464</v>
      </c>
      <c r="C794" t="s">
        <v>1</v>
      </c>
      <c r="D794" t="s">
        <v>9053</v>
      </c>
      <c r="E794" t="s">
        <v>9051</v>
      </c>
      <c r="F794" t="s">
        <v>9052</v>
      </c>
      <c r="G794">
        <v>981</v>
      </c>
      <c r="H794">
        <v>981</v>
      </c>
      <c r="I794">
        <v>981</v>
      </c>
      <c r="J794">
        <v>981</v>
      </c>
      <c r="K794">
        <v>0</v>
      </c>
      <c r="L794" s="2">
        <v>0</v>
      </c>
      <c r="M794" s="2">
        <v>0</v>
      </c>
      <c r="N794" s="2">
        <v>0</v>
      </c>
      <c r="O794" s="2">
        <v>0</v>
      </c>
      <c r="P794" s="2">
        <v>0</v>
      </c>
      <c r="Q794" s="2">
        <v>0</v>
      </c>
      <c r="R794" s="2">
        <v>820</v>
      </c>
      <c r="S794" s="2">
        <v>0</v>
      </c>
      <c r="T794" s="2">
        <v>0</v>
      </c>
      <c r="U794" s="2">
        <v>820</v>
      </c>
      <c r="V794" t="s">
        <v>55</v>
      </c>
    </row>
    <row r="795" spans="1:22" ht="15.75" hidden="1" thickBot="1" x14ac:dyDescent="0.3">
      <c r="A795" t="s">
        <v>8322</v>
      </c>
      <c r="B795" t="s">
        <v>9464</v>
      </c>
      <c r="C795" t="s">
        <v>1</v>
      </c>
      <c r="D795" t="s">
        <v>9053</v>
      </c>
      <c r="E795" t="s">
        <v>9051</v>
      </c>
      <c r="F795" t="s">
        <v>9052</v>
      </c>
      <c r="G795">
        <v>982</v>
      </c>
      <c r="H795">
        <v>982</v>
      </c>
      <c r="I795">
        <v>982</v>
      </c>
      <c r="J795">
        <v>982</v>
      </c>
      <c r="K795">
        <v>0</v>
      </c>
      <c r="L795" s="2">
        <v>0</v>
      </c>
      <c r="M795" s="2">
        <v>0</v>
      </c>
      <c r="N795" s="2">
        <v>0</v>
      </c>
      <c r="O795" s="2">
        <v>0</v>
      </c>
      <c r="P795" s="2">
        <v>0</v>
      </c>
      <c r="Q795" s="2">
        <v>0</v>
      </c>
      <c r="R795" s="2">
        <v>664.4</v>
      </c>
      <c r="S795" s="2">
        <v>0</v>
      </c>
      <c r="T795" s="2">
        <v>0</v>
      </c>
      <c r="U795" s="2">
        <v>664.4</v>
      </c>
      <c r="V795" t="s">
        <v>55</v>
      </c>
    </row>
    <row r="796" spans="1:22" ht="15.75" hidden="1" thickBot="1" x14ac:dyDescent="0.3">
      <c r="A796" t="s">
        <v>8322</v>
      </c>
      <c r="B796" t="s">
        <v>9463</v>
      </c>
      <c r="C796" t="s">
        <v>1</v>
      </c>
      <c r="D796" t="s">
        <v>9053</v>
      </c>
      <c r="E796" t="s">
        <v>9051</v>
      </c>
      <c r="F796" t="s">
        <v>9052</v>
      </c>
      <c r="G796">
        <v>983</v>
      </c>
      <c r="H796">
        <v>983</v>
      </c>
      <c r="I796">
        <v>983</v>
      </c>
      <c r="J796">
        <v>983</v>
      </c>
      <c r="K796">
        <v>0</v>
      </c>
      <c r="L796" s="2">
        <v>0</v>
      </c>
      <c r="M796" s="2">
        <v>0</v>
      </c>
      <c r="N796" s="2">
        <v>0</v>
      </c>
      <c r="O796" s="2">
        <v>0</v>
      </c>
      <c r="P796" s="2">
        <v>0</v>
      </c>
      <c r="Q796" s="2">
        <v>0</v>
      </c>
      <c r="R796" s="2">
        <v>0</v>
      </c>
      <c r="S796" s="2">
        <v>0</v>
      </c>
      <c r="T796" s="2">
        <v>0</v>
      </c>
      <c r="U796" s="2">
        <v>0</v>
      </c>
      <c r="V796" t="s">
        <v>55</v>
      </c>
    </row>
    <row r="797" spans="1:22" ht="15.75" hidden="1" thickBot="1" x14ac:dyDescent="0.3">
      <c r="A797" t="s">
        <v>8322</v>
      </c>
      <c r="B797" t="s">
        <v>9463</v>
      </c>
      <c r="C797" t="s">
        <v>1</v>
      </c>
      <c r="D797" t="s">
        <v>9053</v>
      </c>
      <c r="E797" t="s">
        <v>9051</v>
      </c>
      <c r="F797" t="s">
        <v>9052</v>
      </c>
      <c r="G797">
        <v>984</v>
      </c>
      <c r="H797">
        <v>984</v>
      </c>
      <c r="I797">
        <v>984</v>
      </c>
      <c r="J797">
        <v>984</v>
      </c>
      <c r="K797">
        <v>0</v>
      </c>
      <c r="L797" s="2">
        <v>0</v>
      </c>
      <c r="M797" s="2">
        <v>0</v>
      </c>
      <c r="N797" s="2">
        <v>0</v>
      </c>
      <c r="O797" s="2">
        <v>0</v>
      </c>
      <c r="P797" s="2">
        <v>0</v>
      </c>
      <c r="Q797" s="2">
        <v>0</v>
      </c>
      <c r="R797" s="2">
        <v>0</v>
      </c>
      <c r="S797" s="2">
        <v>0</v>
      </c>
      <c r="T797" s="2">
        <v>0</v>
      </c>
      <c r="U797" s="2">
        <v>0</v>
      </c>
      <c r="V797" t="s">
        <v>55</v>
      </c>
    </row>
    <row r="798" spans="1:22" ht="15.75" hidden="1" thickBot="1" x14ac:dyDescent="0.3">
      <c r="A798" t="s">
        <v>8322</v>
      </c>
      <c r="B798" t="s">
        <v>9463</v>
      </c>
      <c r="C798" t="s">
        <v>1</v>
      </c>
      <c r="D798" t="s">
        <v>9053</v>
      </c>
      <c r="E798" t="s">
        <v>9051</v>
      </c>
      <c r="F798" t="s">
        <v>9052</v>
      </c>
      <c r="G798">
        <v>985</v>
      </c>
      <c r="H798">
        <v>985</v>
      </c>
      <c r="I798">
        <v>985</v>
      </c>
      <c r="J798">
        <v>985</v>
      </c>
      <c r="K798">
        <v>0</v>
      </c>
      <c r="L798" s="2">
        <v>0</v>
      </c>
      <c r="M798" s="2">
        <v>0</v>
      </c>
      <c r="N798" s="2">
        <v>0</v>
      </c>
      <c r="O798" s="2">
        <v>0</v>
      </c>
      <c r="P798" s="2">
        <v>0</v>
      </c>
      <c r="Q798" s="2">
        <v>0</v>
      </c>
      <c r="R798" s="2">
        <v>844.8</v>
      </c>
      <c r="S798" s="2">
        <v>0</v>
      </c>
      <c r="T798" s="2">
        <v>0</v>
      </c>
      <c r="U798" s="2">
        <v>844.8</v>
      </c>
      <c r="V798" t="s">
        <v>55</v>
      </c>
    </row>
    <row r="799" spans="1:22" ht="15.75" hidden="1" thickBot="1" x14ac:dyDescent="0.3">
      <c r="A799" t="s">
        <v>8322</v>
      </c>
      <c r="B799" t="s">
        <v>9462</v>
      </c>
      <c r="C799" t="s">
        <v>1</v>
      </c>
      <c r="D799" t="s">
        <v>9053</v>
      </c>
      <c r="E799" t="s">
        <v>9051</v>
      </c>
      <c r="F799" t="s">
        <v>9052</v>
      </c>
      <c r="G799">
        <v>986</v>
      </c>
      <c r="H799">
        <v>986</v>
      </c>
      <c r="I799">
        <v>986</v>
      </c>
      <c r="J799">
        <v>986</v>
      </c>
      <c r="K799">
        <v>0</v>
      </c>
      <c r="L799" s="2">
        <v>0</v>
      </c>
      <c r="M799" s="2">
        <v>0</v>
      </c>
      <c r="N799" s="2">
        <v>0</v>
      </c>
      <c r="O799" s="2">
        <v>0</v>
      </c>
      <c r="P799" s="2">
        <v>0</v>
      </c>
      <c r="Q799" s="2">
        <v>0</v>
      </c>
      <c r="R799" s="2">
        <v>1127.5</v>
      </c>
      <c r="S799" s="2">
        <v>0</v>
      </c>
      <c r="T799" s="2">
        <v>0</v>
      </c>
      <c r="U799" s="2">
        <v>1127.5</v>
      </c>
      <c r="V799" t="s">
        <v>55</v>
      </c>
    </row>
    <row r="800" spans="1:22" ht="15.75" hidden="1" thickBot="1" x14ac:dyDescent="0.3">
      <c r="A800" t="s">
        <v>8322</v>
      </c>
      <c r="B800" t="s">
        <v>9462</v>
      </c>
      <c r="C800" t="s">
        <v>1</v>
      </c>
      <c r="D800" t="s">
        <v>9053</v>
      </c>
      <c r="E800" t="s">
        <v>9051</v>
      </c>
      <c r="F800" t="s">
        <v>9052</v>
      </c>
      <c r="G800">
        <v>987</v>
      </c>
      <c r="H800">
        <v>987</v>
      </c>
      <c r="I800">
        <v>987</v>
      </c>
      <c r="J800">
        <v>987</v>
      </c>
      <c r="K800">
        <v>0</v>
      </c>
      <c r="L800" s="2">
        <v>0</v>
      </c>
      <c r="M800" s="2">
        <v>0</v>
      </c>
      <c r="N800" s="2">
        <v>0</v>
      </c>
      <c r="O800" s="2">
        <v>0</v>
      </c>
      <c r="P800" s="2">
        <v>0</v>
      </c>
      <c r="Q800" s="2">
        <v>0</v>
      </c>
      <c r="R800" s="2">
        <v>125</v>
      </c>
      <c r="S800" s="2">
        <v>0</v>
      </c>
      <c r="T800" s="2">
        <v>0</v>
      </c>
      <c r="U800" s="2">
        <v>125</v>
      </c>
      <c r="V800" t="s">
        <v>55</v>
      </c>
    </row>
    <row r="801" spans="1:22" ht="15.75" hidden="1" thickBot="1" x14ac:dyDescent="0.3">
      <c r="A801" t="s">
        <v>8322</v>
      </c>
      <c r="B801" t="s">
        <v>9462</v>
      </c>
      <c r="C801" t="s">
        <v>1</v>
      </c>
      <c r="D801" t="s">
        <v>9053</v>
      </c>
      <c r="E801" t="s">
        <v>9051</v>
      </c>
      <c r="F801" t="s">
        <v>9052</v>
      </c>
      <c r="G801">
        <v>988</v>
      </c>
      <c r="H801">
        <v>988</v>
      </c>
      <c r="I801">
        <v>988</v>
      </c>
      <c r="J801">
        <v>988</v>
      </c>
      <c r="K801">
        <v>0</v>
      </c>
      <c r="L801" s="2">
        <v>0</v>
      </c>
      <c r="M801" s="2">
        <v>0</v>
      </c>
      <c r="N801" s="2">
        <v>0</v>
      </c>
      <c r="O801" s="2">
        <v>0</v>
      </c>
      <c r="P801" s="2">
        <v>0</v>
      </c>
      <c r="Q801" s="2">
        <v>0</v>
      </c>
      <c r="R801" s="2">
        <v>90</v>
      </c>
      <c r="S801" s="2">
        <v>0</v>
      </c>
      <c r="T801" s="2">
        <v>0</v>
      </c>
      <c r="U801" s="2">
        <v>90</v>
      </c>
      <c r="V801" t="s">
        <v>55</v>
      </c>
    </row>
    <row r="802" spans="1:22" ht="15.75" hidden="1" thickBot="1" x14ac:dyDescent="0.3">
      <c r="A802" t="s">
        <v>8322</v>
      </c>
      <c r="B802" t="s">
        <v>9461</v>
      </c>
      <c r="C802" t="s">
        <v>1</v>
      </c>
      <c r="D802" t="s">
        <v>9053</v>
      </c>
      <c r="E802" t="s">
        <v>9051</v>
      </c>
      <c r="F802" t="s">
        <v>9052</v>
      </c>
      <c r="G802">
        <v>989</v>
      </c>
      <c r="H802">
        <v>989</v>
      </c>
      <c r="I802">
        <v>989</v>
      </c>
      <c r="J802">
        <v>989</v>
      </c>
      <c r="K802">
        <v>0</v>
      </c>
      <c r="L802" s="2">
        <v>0</v>
      </c>
      <c r="M802" s="2">
        <v>0</v>
      </c>
      <c r="N802" s="2">
        <v>0</v>
      </c>
      <c r="O802" s="2">
        <v>0</v>
      </c>
      <c r="P802" s="2">
        <v>0</v>
      </c>
      <c r="Q802" s="2">
        <v>0</v>
      </c>
      <c r="R802" s="2">
        <v>737</v>
      </c>
      <c r="S802" s="2">
        <v>0</v>
      </c>
      <c r="T802" s="2">
        <v>0</v>
      </c>
      <c r="U802" s="2">
        <v>737</v>
      </c>
      <c r="V802" t="s">
        <v>55</v>
      </c>
    </row>
    <row r="803" spans="1:22" ht="15.75" hidden="1" thickBot="1" x14ac:dyDescent="0.3">
      <c r="A803" t="s">
        <v>8322</v>
      </c>
      <c r="B803" t="s">
        <v>9461</v>
      </c>
      <c r="C803" t="s">
        <v>1</v>
      </c>
      <c r="D803" t="s">
        <v>9053</v>
      </c>
      <c r="E803" t="s">
        <v>9051</v>
      </c>
      <c r="F803" t="s">
        <v>9052</v>
      </c>
      <c r="G803">
        <v>990</v>
      </c>
      <c r="H803">
        <v>990</v>
      </c>
      <c r="I803">
        <v>990</v>
      </c>
      <c r="J803">
        <v>990</v>
      </c>
      <c r="K803">
        <v>0</v>
      </c>
      <c r="L803" s="2">
        <v>0</v>
      </c>
      <c r="M803" s="2">
        <v>0</v>
      </c>
      <c r="N803" s="2">
        <v>0</v>
      </c>
      <c r="O803" s="2">
        <v>0</v>
      </c>
      <c r="P803" s="2">
        <v>0</v>
      </c>
      <c r="Q803" s="2">
        <v>0</v>
      </c>
      <c r="R803" s="2">
        <v>825</v>
      </c>
      <c r="S803" s="2">
        <v>0</v>
      </c>
      <c r="T803" s="2">
        <v>0</v>
      </c>
      <c r="U803" s="2">
        <v>825</v>
      </c>
      <c r="V803" t="s">
        <v>55</v>
      </c>
    </row>
    <row r="804" spans="1:22" ht="15.75" hidden="1" thickBot="1" x14ac:dyDescent="0.3">
      <c r="A804" t="s">
        <v>8322</v>
      </c>
      <c r="B804" t="s">
        <v>9461</v>
      </c>
      <c r="C804" t="s">
        <v>1</v>
      </c>
      <c r="D804" t="s">
        <v>9053</v>
      </c>
      <c r="E804" t="s">
        <v>9051</v>
      </c>
      <c r="F804" t="s">
        <v>9052</v>
      </c>
      <c r="G804">
        <v>991</v>
      </c>
      <c r="H804">
        <v>991</v>
      </c>
      <c r="I804">
        <v>991</v>
      </c>
      <c r="J804">
        <v>991</v>
      </c>
      <c r="K804">
        <v>0</v>
      </c>
      <c r="L804" s="2">
        <v>0</v>
      </c>
      <c r="M804" s="2">
        <v>0</v>
      </c>
      <c r="N804" s="2">
        <v>0</v>
      </c>
      <c r="O804" s="2">
        <v>0</v>
      </c>
      <c r="P804" s="2">
        <v>0</v>
      </c>
      <c r="Q804" s="2">
        <v>0</v>
      </c>
      <c r="R804" s="2">
        <v>1300</v>
      </c>
      <c r="S804" s="2">
        <v>0</v>
      </c>
      <c r="T804" s="2">
        <v>0</v>
      </c>
      <c r="U804" s="2">
        <v>1300</v>
      </c>
      <c r="V804" t="s">
        <v>55</v>
      </c>
    </row>
    <row r="805" spans="1:22" ht="15.75" hidden="1" thickBot="1" x14ac:dyDescent="0.3">
      <c r="A805" t="s">
        <v>8322</v>
      </c>
      <c r="B805" t="s">
        <v>9461</v>
      </c>
      <c r="C805" t="s">
        <v>1</v>
      </c>
      <c r="D805" t="s">
        <v>9053</v>
      </c>
      <c r="E805" t="s">
        <v>9051</v>
      </c>
      <c r="F805" t="s">
        <v>9052</v>
      </c>
      <c r="G805">
        <v>992</v>
      </c>
      <c r="H805">
        <v>992</v>
      </c>
      <c r="I805">
        <v>992</v>
      </c>
      <c r="J805">
        <v>992</v>
      </c>
      <c r="K805">
        <v>0</v>
      </c>
      <c r="L805" s="2">
        <v>0</v>
      </c>
      <c r="M805" s="2">
        <v>0</v>
      </c>
      <c r="N805" s="2">
        <v>0</v>
      </c>
      <c r="O805" s="2">
        <v>0</v>
      </c>
      <c r="P805" s="2">
        <v>0</v>
      </c>
      <c r="Q805" s="2">
        <v>0</v>
      </c>
      <c r="R805" s="2">
        <v>0</v>
      </c>
      <c r="S805" s="2">
        <v>0</v>
      </c>
      <c r="T805" s="2">
        <v>0</v>
      </c>
      <c r="U805" s="2">
        <v>0</v>
      </c>
      <c r="V805" t="s">
        <v>55</v>
      </c>
    </row>
    <row r="806" spans="1:22" ht="15.75" hidden="1" thickBot="1" x14ac:dyDescent="0.3">
      <c r="A806" t="s">
        <v>8322</v>
      </c>
      <c r="B806" t="s">
        <v>9461</v>
      </c>
      <c r="C806" t="s">
        <v>1</v>
      </c>
      <c r="D806" t="s">
        <v>9053</v>
      </c>
      <c r="E806" t="s">
        <v>9051</v>
      </c>
      <c r="F806" t="s">
        <v>9052</v>
      </c>
      <c r="G806">
        <v>993</v>
      </c>
      <c r="H806">
        <v>993</v>
      </c>
      <c r="I806">
        <v>993</v>
      </c>
      <c r="J806">
        <v>993</v>
      </c>
      <c r="K806">
        <v>0</v>
      </c>
      <c r="L806" s="2">
        <v>0</v>
      </c>
      <c r="M806" s="2">
        <v>0</v>
      </c>
      <c r="N806" s="2">
        <v>0</v>
      </c>
      <c r="O806" s="2">
        <v>0</v>
      </c>
      <c r="P806" s="2">
        <v>0</v>
      </c>
      <c r="Q806" s="2">
        <v>0</v>
      </c>
      <c r="R806" s="2">
        <v>800</v>
      </c>
      <c r="S806" s="2">
        <v>0</v>
      </c>
      <c r="T806" s="2">
        <v>0</v>
      </c>
      <c r="U806" s="2">
        <v>800</v>
      </c>
      <c r="V806" t="s">
        <v>55</v>
      </c>
    </row>
    <row r="807" spans="1:22" ht="15.75" hidden="1" thickBot="1" x14ac:dyDescent="0.3">
      <c r="A807" t="s">
        <v>8322</v>
      </c>
      <c r="B807" t="s">
        <v>9461</v>
      </c>
      <c r="C807" t="s">
        <v>1</v>
      </c>
      <c r="D807" t="s">
        <v>9053</v>
      </c>
      <c r="E807" t="s">
        <v>9051</v>
      </c>
      <c r="F807" t="s">
        <v>9052</v>
      </c>
      <c r="G807">
        <v>994</v>
      </c>
      <c r="H807">
        <v>994</v>
      </c>
      <c r="I807">
        <v>994</v>
      </c>
      <c r="J807">
        <v>994</v>
      </c>
      <c r="K807">
        <v>0</v>
      </c>
      <c r="L807" s="2">
        <v>0</v>
      </c>
      <c r="M807" s="2">
        <v>0</v>
      </c>
      <c r="N807" s="2">
        <v>0</v>
      </c>
      <c r="O807" s="2">
        <v>0</v>
      </c>
      <c r="P807" s="2">
        <v>0</v>
      </c>
      <c r="Q807" s="2">
        <v>0</v>
      </c>
      <c r="R807" s="2">
        <v>400</v>
      </c>
      <c r="S807" s="2">
        <v>0</v>
      </c>
      <c r="T807" s="2">
        <v>0</v>
      </c>
      <c r="U807" s="2">
        <v>400</v>
      </c>
      <c r="V807" t="s">
        <v>55</v>
      </c>
    </row>
    <row r="808" spans="1:22" ht="15.75" hidden="1" thickBot="1" x14ac:dyDescent="0.3">
      <c r="A808" t="s">
        <v>8322</v>
      </c>
      <c r="B808" t="s">
        <v>9460</v>
      </c>
      <c r="C808" t="s">
        <v>1</v>
      </c>
      <c r="D808" t="s">
        <v>9053</v>
      </c>
      <c r="E808" t="s">
        <v>9051</v>
      </c>
      <c r="F808" t="s">
        <v>9052</v>
      </c>
      <c r="G808">
        <v>995</v>
      </c>
      <c r="H808">
        <v>995</v>
      </c>
      <c r="I808">
        <v>995</v>
      </c>
      <c r="J808">
        <v>995</v>
      </c>
      <c r="K808">
        <v>0</v>
      </c>
      <c r="L808" s="2">
        <v>0</v>
      </c>
      <c r="M808" s="2">
        <v>0</v>
      </c>
      <c r="N808" s="2">
        <v>0</v>
      </c>
      <c r="O808" s="2">
        <v>0</v>
      </c>
      <c r="P808" s="2">
        <v>0</v>
      </c>
      <c r="Q808" s="2">
        <v>0</v>
      </c>
      <c r="R808" s="2">
        <v>319</v>
      </c>
      <c r="S808" s="2">
        <v>0</v>
      </c>
      <c r="T808" s="2">
        <v>0</v>
      </c>
      <c r="U808" s="2">
        <v>319</v>
      </c>
      <c r="V808" t="s">
        <v>55</v>
      </c>
    </row>
    <row r="809" spans="1:22" ht="15.75" hidden="1" thickBot="1" x14ac:dyDescent="0.3">
      <c r="A809" t="s">
        <v>8322</v>
      </c>
      <c r="B809" t="s">
        <v>9460</v>
      </c>
      <c r="C809" t="s">
        <v>1</v>
      </c>
      <c r="D809" t="s">
        <v>9053</v>
      </c>
      <c r="E809" t="s">
        <v>9051</v>
      </c>
      <c r="F809" t="s">
        <v>9052</v>
      </c>
      <c r="G809">
        <v>996</v>
      </c>
      <c r="H809">
        <v>996</v>
      </c>
      <c r="I809">
        <v>996</v>
      </c>
      <c r="J809">
        <v>996</v>
      </c>
      <c r="K809">
        <v>0</v>
      </c>
      <c r="L809" s="2">
        <v>0</v>
      </c>
      <c r="M809" s="2">
        <v>0</v>
      </c>
      <c r="N809" s="2">
        <v>0</v>
      </c>
      <c r="O809" s="2">
        <v>0</v>
      </c>
      <c r="P809" s="2">
        <v>0</v>
      </c>
      <c r="Q809" s="2">
        <v>0</v>
      </c>
      <c r="R809" s="2">
        <v>664.18</v>
      </c>
      <c r="S809" s="2">
        <v>0</v>
      </c>
      <c r="T809" s="2">
        <v>0</v>
      </c>
      <c r="U809" s="2">
        <v>664.18</v>
      </c>
      <c r="V809" t="s">
        <v>55</v>
      </c>
    </row>
    <row r="810" spans="1:22" ht="15.75" hidden="1" thickBot="1" x14ac:dyDescent="0.3">
      <c r="A810" t="s">
        <v>8322</v>
      </c>
      <c r="B810" t="s">
        <v>9459</v>
      </c>
      <c r="C810" t="s">
        <v>1</v>
      </c>
      <c r="D810" t="s">
        <v>9053</v>
      </c>
      <c r="E810" t="s">
        <v>9051</v>
      </c>
      <c r="F810" t="s">
        <v>9052</v>
      </c>
      <c r="G810">
        <v>997</v>
      </c>
      <c r="H810">
        <v>997</v>
      </c>
      <c r="I810">
        <v>997</v>
      </c>
      <c r="J810">
        <v>997</v>
      </c>
      <c r="K810">
        <v>0</v>
      </c>
      <c r="L810" s="2">
        <v>0</v>
      </c>
      <c r="M810" s="2">
        <v>0</v>
      </c>
      <c r="N810" s="2">
        <v>0</v>
      </c>
      <c r="O810" s="2">
        <v>0</v>
      </c>
      <c r="P810" s="2">
        <v>0</v>
      </c>
      <c r="Q810" s="2">
        <v>0</v>
      </c>
      <c r="R810" s="2">
        <v>420</v>
      </c>
      <c r="S810" s="2">
        <v>0</v>
      </c>
      <c r="T810" s="2">
        <v>0</v>
      </c>
      <c r="U810" s="2">
        <v>420</v>
      </c>
      <c r="V810" t="s">
        <v>55</v>
      </c>
    </row>
    <row r="811" spans="1:22" ht="15.75" hidden="1" thickBot="1" x14ac:dyDescent="0.3">
      <c r="A811" t="s">
        <v>8322</v>
      </c>
      <c r="B811" t="s">
        <v>9458</v>
      </c>
      <c r="C811" t="s">
        <v>1</v>
      </c>
      <c r="D811" t="s">
        <v>9053</v>
      </c>
      <c r="E811" t="s">
        <v>9051</v>
      </c>
      <c r="F811" t="s">
        <v>9052</v>
      </c>
      <c r="G811">
        <v>998</v>
      </c>
      <c r="H811">
        <v>998</v>
      </c>
      <c r="I811">
        <v>998</v>
      </c>
      <c r="J811">
        <v>998</v>
      </c>
      <c r="K811">
        <v>0</v>
      </c>
      <c r="L811" s="2">
        <v>0</v>
      </c>
      <c r="M811" s="2">
        <v>0</v>
      </c>
      <c r="N811" s="2">
        <v>0</v>
      </c>
      <c r="O811" s="2">
        <v>0</v>
      </c>
      <c r="P811" s="2">
        <v>0</v>
      </c>
      <c r="Q811" s="2">
        <v>0</v>
      </c>
      <c r="R811" s="2">
        <v>880</v>
      </c>
      <c r="S811" s="2">
        <v>0</v>
      </c>
      <c r="T811" s="2">
        <v>0</v>
      </c>
      <c r="U811" s="2">
        <v>880</v>
      </c>
      <c r="V811" t="s">
        <v>55</v>
      </c>
    </row>
    <row r="812" spans="1:22" ht="15.75" hidden="1" thickBot="1" x14ac:dyDescent="0.3">
      <c r="A812" t="s">
        <v>8322</v>
      </c>
      <c r="B812" t="s">
        <v>9458</v>
      </c>
      <c r="C812" t="s">
        <v>1</v>
      </c>
      <c r="D812" t="s">
        <v>9053</v>
      </c>
      <c r="E812" t="s">
        <v>9051</v>
      </c>
      <c r="F812" t="s">
        <v>9052</v>
      </c>
      <c r="G812">
        <v>999</v>
      </c>
      <c r="H812">
        <v>999</v>
      </c>
      <c r="I812">
        <v>999</v>
      </c>
      <c r="J812">
        <v>999</v>
      </c>
      <c r="K812">
        <v>0</v>
      </c>
      <c r="L812" s="2">
        <v>0</v>
      </c>
      <c r="M812" s="2">
        <v>0</v>
      </c>
      <c r="N812" s="2">
        <v>0</v>
      </c>
      <c r="O812" s="2">
        <v>0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>
        <v>0</v>
      </c>
      <c r="V812" t="s">
        <v>55</v>
      </c>
    </row>
    <row r="813" spans="1:22" ht="15.75" hidden="1" thickBot="1" x14ac:dyDescent="0.3">
      <c r="A813" t="s">
        <v>8322</v>
      </c>
      <c r="B813" t="s">
        <v>9458</v>
      </c>
      <c r="C813" t="s">
        <v>1</v>
      </c>
      <c r="D813" t="s">
        <v>9053</v>
      </c>
      <c r="E813" t="s">
        <v>9051</v>
      </c>
      <c r="F813" t="s">
        <v>9052</v>
      </c>
      <c r="G813">
        <v>1000</v>
      </c>
      <c r="H813">
        <v>1000</v>
      </c>
      <c r="I813">
        <v>1000</v>
      </c>
      <c r="J813">
        <v>1000</v>
      </c>
      <c r="K813">
        <v>0</v>
      </c>
      <c r="L813" s="2">
        <v>0</v>
      </c>
      <c r="M813" s="2">
        <v>0</v>
      </c>
      <c r="N813" s="2">
        <v>0</v>
      </c>
      <c r="O813" s="2">
        <v>0</v>
      </c>
      <c r="P813" s="2">
        <v>0</v>
      </c>
      <c r="Q813" s="2">
        <v>0</v>
      </c>
      <c r="R813" s="2">
        <v>300</v>
      </c>
      <c r="S813" s="2">
        <v>0</v>
      </c>
      <c r="T813" s="2">
        <v>0</v>
      </c>
      <c r="U813" s="2">
        <v>300</v>
      </c>
      <c r="V813" t="s">
        <v>55</v>
      </c>
    </row>
    <row r="814" spans="1:22" ht="15.75" hidden="1" thickBot="1" x14ac:dyDescent="0.3">
      <c r="A814" t="s">
        <v>8322</v>
      </c>
      <c r="B814" t="s">
        <v>9458</v>
      </c>
      <c r="C814" t="s">
        <v>1</v>
      </c>
      <c r="D814" t="s">
        <v>9053</v>
      </c>
      <c r="E814" t="s">
        <v>9455</v>
      </c>
      <c r="F814" t="s">
        <v>9456</v>
      </c>
      <c r="G814">
        <v>1</v>
      </c>
      <c r="H814">
        <v>1</v>
      </c>
      <c r="I814">
        <v>1</v>
      </c>
      <c r="J814">
        <v>1</v>
      </c>
      <c r="K814">
        <v>0</v>
      </c>
      <c r="L814" s="2">
        <v>0</v>
      </c>
      <c r="M814" s="2">
        <v>0</v>
      </c>
      <c r="N814" s="2">
        <v>0</v>
      </c>
      <c r="O814" s="2">
        <v>0</v>
      </c>
      <c r="P814" s="2">
        <v>0</v>
      </c>
      <c r="Q814" s="2">
        <v>0</v>
      </c>
      <c r="R814" s="2">
        <v>850</v>
      </c>
      <c r="S814" s="2">
        <v>0</v>
      </c>
      <c r="T814" s="2">
        <v>0</v>
      </c>
      <c r="U814" s="2">
        <v>850</v>
      </c>
      <c r="V814" t="s">
        <v>55</v>
      </c>
    </row>
    <row r="815" spans="1:22" ht="15.75" hidden="1" thickBot="1" x14ac:dyDescent="0.3">
      <c r="A815" t="s">
        <v>8322</v>
      </c>
      <c r="B815" t="s">
        <v>9458</v>
      </c>
      <c r="C815" t="s">
        <v>1</v>
      </c>
      <c r="D815" t="s">
        <v>9053</v>
      </c>
      <c r="E815" t="s">
        <v>9455</v>
      </c>
      <c r="F815" t="s">
        <v>9456</v>
      </c>
      <c r="G815">
        <v>2</v>
      </c>
      <c r="H815">
        <v>2</v>
      </c>
      <c r="I815">
        <v>2</v>
      </c>
      <c r="J815">
        <v>2</v>
      </c>
      <c r="K815">
        <v>0</v>
      </c>
      <c r="L815" s="2">
        <v>0</v>
      </c>
      <c r="M815" s="2">
        <v>0</v>
      </c>
      <c r="N815" s="2">
        <v>0</v>
      </c>
      <c r="O815" s="2">
        <v>0</v>
      </c>
      <c r="P815" s="2">
        <v>0</v>
      </c>
      <c r="Q815" s="2">
        <v>0</v>
      </c>
      <c r="R815" s="2">
        <v>416.57</v>
      </c>
      <c r="S815" s="2">
        <v>0</v>
      </c>
      <c r="T815" s="2">
        <v>0</v>
      </c>
      <c r="U815" s="2">
        <v>416.57</v>
      </c>
      <c r="V815" t="s">
        <v>55</v>
      </c>
    </row>
    <row r="816" spans="1:22" ht="15.75" hidden="1" thickBot="1" x14ac:dyDescent="0.3">
      <c r="A816" t="s">
        <v>8322</v>
      </c>
      <c r="B816" t="s">
        <v>9458</v>
      </c>
      <c r="C816" t="s">
        <v>1</v>
      </c>
      <c r="D816" t="s">
        <v>9053</v>
      </c>
      <c r="E816" t="s">
        <v>9455</v>
      </c>
      <c r="F816" t="s">
        <v>9456</v>
      </c>
      <c r="G816">
        <v>3</v>
      </c>
      <c r="H816">
        <v>3</v>
      </c>
      <c r="I816">
        <v>3</v>
      </c>
      <c r="J816">
        <v>3</v>
      </c>
      <c r="K816">
        <v>0</v>
      </c>
      <c r="L816" s="2">
        <v>0</v>
      </c>
      <c r="M816" s="2">
        <v>0</v>
      </c>
      <c r="N816" s="2">
        <v>0</v>
      </c>
      <c r="O816" s="2">
        <v>0</v>
      </c>
      <c r="P816" s="2">
        <v>0</v>
      </c>
      <c r="Q816" s="2">
        <v>0</v>
      </c>
      <c r="R816" s="2">
        <v>700</v>
      </c>
      <c r="S816" s="2">
        <v>0</v>
      </c>
      <c r="T816" s="2">
        <v>0</v>
      </c>
      <c r="U816" s="2">
        <v>700</v>
      </c>
      <c r="V816" t="s">
        <v>55</v>
      </c>
    </row>
    <row r="817" spans="1:22" ht="15.75" hidden="1" thickBot="1" x14ac:dyDescent="0.3">
      <c r="A817" t="s">
        <v>8322</v>
      </c>
      <c r="B817" t="s">
        <v>9457</v>
      </c>
      <c r="C817" t="s">
        <v>1</v>
      </c>
      <c r="D817" t="s">
        <v>9053</v>
      </c>
      <c r="E817" t="s">
        <v>9455</v>
      </c>
      <c r="F817" t="s">
        <v>9456</v>
      </c>
      <c r="G817">
        <v>4</v>
      </c>
      <c r="H817">
        <v>4</v>
      </c>
      <c r="I817">
        <v>4</v>
      </c>
      <c r="J817">
        <v>4</v>
      </c>
      <c r="K817">
        <v>0</v>
      </c>
      <c r="L817" s="2">
        <v>0</v>
      </c>
      <c r="M817" s="2">
        <v>0</v>
      </c>
      <c r="N817" s="2">
        <v>0</v>
      </c>
      <c r="O817" s="2">
        <v>0</v>
      </c>
      <c r="P817" s="2">
        <v>0</v>
      </c>
      <c r="Q817" s="2">
        <v>0</v>
      </c>
      <c r="R817" s="2">
        <v>200</v>
      </c>
      <c r="S817" s="2">
        <v>0</v>
      </c>
      <c r="T817" s="2">
        <v>0</v>
      </c>
      <c r="U817" s="2">
        <v>200</v>
      </c>
      <c r="V817" t="s">
        <v>55</v>
      </c>
    </row>
    <row r="818" spans="1:22" ht="15.75" hidden="1" thickBot="1" x14ac:dyDescent="0.3">
      <c r="A818" t="s">
        <v>7944</v>
      </c>
      <c r="B818" s="1" t="s">
        <v>9112</v>
      </c>
      <c r="C818" t="s">
        <v>1</v>
      </c>
      <c r="D818" t="s">
        <v>9053</v>
      </c>
      <c r="E818" t="s">
        <v>9051</v>
      </c>
      <c r="F818" t="s">
        <v>9052</v>
      </c>
      <c r="G818">
        <v>494</v>
      </c>
      <c r="H818">
        <v>494</v>
      </c>
      <c r="I818">
        <v>494</v>
      </c>
      <c r="J818">
        <v>494</v>
      </c>
      <c r="L818" s="2">
        <v>0</v>
      </c>
      <c r="M818" s="2">
        <v>0</v>
      </c>
      <c r="N818" s="2">
        <v>0</v>
      </c>
      <c r="O818" s="2">
        <v>0</v>
      </c>
      <c r="P818" s="2">
        <v>0</v>
      </c>
      <c r="Q818" s="2">
        <v>0</v>
      </c>
      <c r="R818" s="2">
        <v>650</v>
      </c>
      <c r="S818" s="2">
        <v>0</v>
      </c>
      <c r="T818" s="2">
        <v>0</v>
      </c>
      <c r="U818" s="2">
        <v>650</v>
      </c>
      <c r="V818" t="s">
        <v>55</v>
      </c>
    </row>
    <row r="819" spans="1:22" ht="15.75" hidden="1" thickBot="1" x14ac:dyDescent="0.3">
      <c r="A819" t="s">
        <v>7944</v>
      </c>
      <c r="B819" s="1" t="s">
        <v>9112</v>
      </c>
      <c r="C819" t="s">
        <v>1</v>
      </c>
      <c r="D819" t="s">
        <v>9053</v>
      </c>
      <c r="E819" t="s">
        <v>9051</v>
      </c>
      <c r="F819" t="s">
        <v>9052</v>
      </c>
      <c r="G819">
        <v>495</v>
      </c>
      <c r="H819">
        <v>495</v>
      </c>
      <c r="I819">
        <v>495</v>
      </c>
      <c r="J819">
        <v>495</v>
      </c>
      <c r="L819" s="2">
        <v>0</v>
      </c>
      <c r="M819" s="2">
        <v>0</v>
      </c>
      <c r="N819" s="2">
        <v>0</v>
      </c>
      <c r="O819" s="2">
        <v>0</v>
      </c>
      <c r="P819" s="2">
        <v>0</v>
      </c>
      <c r="Q819" s="2">
        <v>0</v>
      </c>
      <c r="R819" s="2">
        <v>1032.3499999999999</v>
      </c>
      <c r="S819" s="2">
        <v>0</v>
      </c>
      <c r="T819" s="2">
        <v>0</v>
      </c>
      <c r="U819" s="2">
        <v>1032.3499999999999</v>
      </c>
      <c r="V819" t="s">
        <v>55</v>
      </c>
    </row>
    <row r="820" spans="1:22" ht="15.75" hidden="1" thickBot="1" x14ac:dyDescent="0.3">
      <c r="A820" t="s">
        <v>7944</v>
      </c>
      <c r="B820" s="1" t="s">
        <v>9112</v>
      </c>
      <c r="C820" t="s">
        <v>1</v>
      </c>
      <c r="D820" t="s">
        <v>9053</v>
      </c>
      <c r="E820" t="s">
        <v>9051</v>
      </c>
      <c r="F820" t="s">
        <v>9052</v>
      </c>
      <c r="G820">
        <v>496</v>
      </c>
      <c r="H820">
        <v>496</v>
      </c>
      <c r="I820">
        <v>496</v>
      </c>
      <c r="J820">
        <v>496</v>
      </c>
      <c r="L820" s="2">
        <v>0</v>
      </c>
      <c r="M820" s="2">
        <v>0</v>
      </c>
      <c r="N820" s="2">
        <v>0</v>
      </c>
      <c r="O820" s="2">
        <v>0</v>
      </c>
      <c r="P820" s="2">
        <v>0</v>
      </c>
      <c r="Q820" s="2">
        <v>0</v>
      </c>
      <c r="R820" s="2">
        <v>1334.85</v>
      </c>
      <c r="S820" s="2">
        <v>0</v>
      </c>
      <c r="T820" s="2">
        <v>0</v>
      </c>
      <c r="U820" s="2">
        <v>1334.85</v>
      </c>
      <c r="V820" t="s">
        <v>55</v>
      </c>
    </row>
    <row r="821" spans="1:22" ht="15.75" hidden="1" thickBot="1" x14ac:dyDescent="0.3">
      <c r="A821" t="s">
        <v>7944</v>
      </c>
      <c r="B821" s="1" t="s">
        <v>9112</v>
      </c>
      <c r="C821" t="s">
        <v>1</v>
      </c>
      <c r="D821" t="s">
        <v>9053</v>
      </c>
      <c r="E821" t="s">
        <v>9051</v>
      </c>
      <c r="F821" t="s">
        <v>9052</v>
      </c>
      <c r="G821">
        <v>497</v>
      </c>
      <c r="H821">
        <v>497</v>
      </c>
      <c r="I821">
        <v>497</v>
      </c>
      <c r="J821">
        <v>497</v>
      </c>
      <c r="L821" s="2">
        <v>0</v>
      </c>
      <c r="M821" s="2">
        <v>0</v>
      </c>
      <c r="N821" s="2">
        <v>0</v>
      </c>
      <c r="O821" s="2">
        <v>0</v>
      </c>
      <c r="P821" s="2">
        <v>0</v>
      </c>
      <c r="Q821" s="2">
        <v>0</v>
      </c>
      <c r="R821" s="2">
        <v>1127.5</v>
      </c>
      <c r="S821" s="2">
        <v>0</v>
      </c>
      <c r="T821" s="2">
        <v>0</v>
      </c>
      <c r="U821" s="2">
        <v>1127.5</v>
      </c>
      <c r="V821" t="s">
        <v>55</v>
      </c>
    </row>
    <row r="822" spans="1:22" ht="15.75" hidden="1" thickBot="1" x14ac:dyDescent="0.3">
      <c r="A822" t="s">
        <v>7944</v>
      </c>
      <c r="B822" s="1" t="s">
        <v>9112</v>
      </c>
      <c r="C822" t="s">
        <v>1</v>
      </c>
      <c r="D822" t="s">
        <v>9053</v>
      </c>
      <c r="E822" t="s">
        <v>9051</v>
      </c>
      <c r="F822" t="s">
        <v>9052</v>
      </c>
      <c r="G822">
        <v>498</v>
      </c>
      <c r="H822">
        <v>498</v>
      </c>
      <c r="I822">
        <v>498</v>
      </c>
      <c r="J822">
        <v>498</v>
      </c>
      <c r="L822" s="2">
        <v>0</v>
      </c>
      <c r="M822" s="2">
        <v>0</v>
      </c>
      <c r="N822" s="2">
        <v>0</v>
      </c>
      <c r="O822" s="2">
        <v>0</v>
      </c>
      <c r="P822" s="2">
        <v>0</v>
      </c>
      <c r="Q822" s="2">
        <v>0</v>
      </c>
      <c r="R822" s="2">
        <v>125</v>
      </c>
      <c r="S822" s="2">
        <v>0</v>
      </c>
      <c r="T822" s="2">
        <v>0</v>
      </c>
      <c r="U822" s="2">
        <v>125</v>
      </c>
      <c r="V822" t="s">
        <v>55</v>
      </c>
    </row>
    <row r="823" spans="1:22" ht="15.75" hidden="1" thickBot="1" x14ac:dyDescent="0.3">
      <c r="A823" t="s">
        <v>7944</v>
      </c>
      <c r="B823" s="1" t="s">
        <v>9112</v>
      </c>
      <c r="C823" t="s">
        <v>1</v>
      </c>
      <c r="D823" t="s">
        <v>9053</v>
      </c>
      <c r="E823" t="s">
        <v>9051</v>
      </c>
      <c r="F823" t="s">
        <v>9052</v>
      </c>
      <c r="G823">
        <v>499</v>
      </c>
      <c r="H823">
        <v>499</v>
      </c>
      <c r="I823">
        <v>499</v>
      </c>
      <c r="J823">
        <v>499</v>
      </c>
      <c r="L823" s="2">
        <v>0</v>
      </c>
      <c r="M823" s="2">
        <v>0</v>
      </c>
      <c r="N823" s="2">
        <v>0</v>
      </c>
      <c r="O823" s="2">
        <v>0</v>
      </c>
      <c r="P823" s="2">
        <v>0</v>
      </c>
      <c r="Q823" s="2">
        <v>0</v>
      </c>
      <c r="R823" s="2">
        <v>250</v>
      </c>
      <c r="S823" s="2">
        <v>0</v>
      </c>
      <c r="T823" s="2">
        <v>0</v>
      </c>
      <c r="U823" s="2">
        <v>250</v>
      </c>
      <c r="V823" t="s">
        <v>55</v>
      </c>
    </row>
    <row r="824" spans="1:22" ht="15.75" hidden="1" thickBot="1" x14ac:dyDescent="0.3">
      <c r="A824" t="s">
        <v>7944</v>
      </c>
      <c r="B824" s="1" t="s">
        <v>9112</v>
      </c>
      <c r="C824" t="s">
        <v>1</v>
      </c>
      <c r="D824" t="s">
        <v>9053</v>
      </c>
      <c r="E824" t="s">
        <v>9051</v>
      </c>
      <c r="F824" t="s">
        <v>9052</v>
      </c>
      <c r="G824">
        <v>500</v>
      </c>
      <c r="H824">
        <v>500</v>
      </c>
      <c r="I824">
        <v>500</v>
      </c>
      <c r="J824">
        <v>500</v>
      </c>
      <c r="L824" s="2">
        <v>0</v>
      </c>
      <c r="M824" s="2">
        <v>0</v>
      </c>
      <c r="N824" s="2">
        <v>0</v>
      </c>
      <c r="O824" s="2">
        <v>0</v>
      </c>
      <c r="P824" s="2">
        <v>0</v>
      </c>
      <c r="Q824" s="2">
        <v>0</v>
      </c>
      <c r="R824" s="2">
        <v>994.57</v>
      </c>
      <c r="S824" s="2">
        <v>0</v>
      </c>
      <c r="T824" s="2">
        <v>0</v>
      </c>
      <c r="U824" s="2">
        <v>994.57</v>
      </c>
      <c r="V824" t="s">
        <v>55</v>
      </c>
    </row>
    <row r="825" spans="1:22" ht="15.75" hidden="1" thickBot="1" x14ac:dyDescent="0.3">
      <c r="A825" t="s">
        <v>7944</v>
      </c>
      <c r="B825" s="1" t="s">
        <v>9112</v>
      </c>
      <c r="C825" t="s">
        <v>1</v>
      </c>
      <c r="D825" t="s">
        <v>9053</v>
      </c>
      <c r="E825" t="s">
        <v>9051</v>
      </c>
      <c r="F825" t="s">
        <v>9052</v>
      </c>
      <c r="G825">
        <v>501</v>
      </c>
      <c r="H825">
        <v>501</v>
      </c>
      <c r="I825">
        <v>501</v>
      </c>
      <c r="J825">
        <v>501</v>
      </c>
      <c r="L825" s="2">
        <v>0</v>
      </c>
      <c r="M825" s="2">
        <v>0</v>
      </c>
      <c r="N825" s="2">
        <v>0</v>
      </c>
      <c r="O825" s="2">
        <v>0</v>
      </c>
      <c r="P825" s="2">
        <v>0</v>
      </c>
      <c r="Q825" s="2">
        <v>0</v>
      </c>
      <c r="R825" s="2">
        <v>892.5</v>
      </c>
      <c r="S825" s="2">
        <v>0</v>
      </c>
      <c r="T825" s="2">
        <v>0</v>
      </c>
      <c r="U825" s="2">
        <v>892.5</v>
      </c>
      <c r="V825" t="s">
        <v>55</v>
      </c>
    </row>
    <row r="826" spans="1:22" ht="15.75" hidden="1" thickBot="1" x14ac:dyDescent="0.3">
      <c r="A826" t="s">
        <v>7944</v>
      </c>
      <c r="B826" s="1" t="s">
        <v>9114</v>
      </c>
      <c r="C826" t="s">
        <v>1</v>
      </c>
      <c r="D826" t="s">
        <v>9053</v>
      </c>
      <c r="E826" t="s">
        <v>9051</v>
      </c>
      <c r="F826" t="s">
        <v>9052</v>
      </c>
      <c r="G826">
        <v>502</v>
      </c>
      <c r="H826">
        <v>502</v>
      </c>
      <c r="I826">
        <v>502</v>
      </c>
      <c r="J826">
        <v>502</v>
      </c>
      <c r="L826" s="2">
        <v>0</v>
      </c>
      <c r="M826" s="2">
        <v>0</v>
      </c>
      <c r="N826" s="2">
        <v>0</v>
      </c>
      <c r="O826" s="2">
        <v>0</v>
      </c>
      <c r="P826" s="2">
        <v>0</v>
      </c>
      <c r="Q826" s="2">
        <v>0</v>
      </c>
      <c r="R826" s="2">
        <v>900</v>
      </c>
      <c r="S826" s="2">
        <v>0</v>
      </c>
      <c r="T826" s="2">
        <v>0</v>
      </c>
      <c r="U826" s="2">
        <v>900</v>
      </c>
      <c r="V826" t="s">
        <v>55</v>
      </c>
    </row>
    <row r="827" spans="1:22" ht="15.75" hidden="1" thickBot="1" x14ac:dyDescent="0.3">
      <c r="A827" t="s">
        <v>7944</v>
      </c>
      <c r="B827" s="1" t="s">
        <v>9114</v>
      </c>
      <c r="C827" t="s">
        <v>1</v>
      </c>
      <c r="D827" t="s">
        <v>9053</v>
      </c>
      <c r="E827" t="s">
        <v>9051</v>
      </c>
      <c r="F827" t="s">
        <v>9052</v>
      </c>
      <c r="G827">
        <v>503</v>
      </c>
      <c r="H827">
        <v>503</v>
      </c>
      <c r="I827">
        <v>503</v>
      </c>
      <c r="J827">
        <v>503</v>
      </c>
      <c r="L827" s="2">
        <v>0</v>
      </c>
      <c r="M827" s="2">
        <v>0</v>
      </c>
      <c r="N827" s="2">
        <v>0</v>
      </c>
      <c r="O827" s="2">
        <v>0</v>
      </c>
      <c r="P827" s="2">
        <v>0</v>
      </c>
      <c r="Q827" s="2">
        <v>0</v>
      </c>
      <c r="R827" s="2">
        <v>990</v>
      </c>
      <c r="S827" s="2">
        <v>0</v>
      </c>
      <c r="T827" s="2">
        <v>0</v>
      </c>
      <c r="U827" s="2">
        <v>990</v>
      </c>
      <c r="V827" t="s">
        <v>55</v>
      </c>
    </row>
    <row r="828" spans="1:22" ht="15.75" hidden="1" thickBot="1" x14ac:dyDescent="0.3">
      <c r="A828" t="s">
        <v>7944</v>
      </c>
      <c r="B828" s="1" t="s">
        <v>9114</v>
      </c>
      <c r="C828" t="s">
        <v>1</v>
      </c>
      <c r="D828" t="s">
        <v>9053</v>
      </c>
      <c r="E828" t="s">
        <v>9051</v>
      </c>
      <c r="F828" t="s">
        <v>9052</v>
      </c>
      <c r="G828">
        <v>504</v>
      </c>
      <c r="H828">
        <v>504</v>
      </c>
      <c r="I828">
        <v>504</v>
      </c>
      <c r="J828">
        <v>504</v>
      </c>
      <c r="L828" s="2">
        <v>0</v>
      </c>
      <c r="M828" s="2">
        <v>0</v>
      </c>
      <c r="N828" s="2">
        <v>0</v>
      </c>
      <c r="O828" s="2">
        <v>0</v>
      </c>
      <c r="P828" s="2">
        <v>0</v>
      </c>
      <c r="Q828" s="2">
        <v>0</v>
      </c>
      <c r="R828" s="2">
        <v>1890</v>
      </c>
      <c r="S828" s="2">
        <v>0</v>
      </c>
      <c r="T828" s="2">
        <v>0</v>
      </c>
      <c r="U828" s="2">
        <v>1890</v>
      </c>
      <c r="V828" t="s">
        <v>55</v>
      </c>
    </row>
    <row r="829" spans="1:22" ht="15.75" hidden="1" thickBot="1" x14ac:dyDescent="0.3">
      <c r="A829" t="s">
        <v>7944</v>
      </c>
      <c r="B829" s="1" t="s">
        <v>9114</v>
      </c>
      <c r="C829" t="s">
        <v>1</v>
      </c>
      <c r="D829" t="s">
        <v>9053</v>
      </c>
      <c r="E829" t="s">
        <v>9051</v>
      </c>
      <c r="F829" t="s">
        <v>9052</v>
      </c>
      <c r="G829">
        <v>505</v>
      </c>
      <c r="H829">
        <v>505</v>
      </c>
      <c r="I829">
        <v>505</v>
      </c>
      <c r="J829">
        <v>505</v>
      </c>
      <c r="L829" s="2">
        <v>0</v>
      </c>
      <c r="M829" s="2">
        <v>0</v>
      </c>
      <c r="N829" s="2">
        <v>0</v>
      </c>
      <c r="O829" s="2">
        <v>0</v>
      </c>
      <c r="P829" s="2">
        <v>0</v>
      </c>
      <c r="Q829" s="2">
        <v>0</v>
      </c>
      <c r="R829" s="2">
        <v>1260</v>
      </c>
      <c r="S829" s="2">
        <v>0</v>
      </c>
      <c r="T829" s="2">
        <v>0</v>
      </c>
      <c r="U829" s="2">
        <v>1260</v>
      </c>
      <c r="V829" t="s">
        <v>55</v>
      </c>
    </row>
    <row r="830" spans="1:22" ht="15.75" hidden="1" thickBot="1" x14ac:dyDescent="0.3">
      <c r="A830" t="s">
        <v>7944</v>
      </c>
      <c r="B830" s="1" t="s">
        <v>9114</v>
      </c>
      <c r="C830" t="s">
        <v>1</v>
      </c>
      <c r="D830" t="s">
        <v>9053</v>
      </c>
      <c r="E830" t="s">
        <v>9051</v>
      </c>
      <c r="F830" t="s">
        <v>9052</v>
      </c>
      <c r="G830">
        <v>506</v>
      </c>
      <c r="H830">
        <v>506</v>
      </c>
      <c r="I830">
        <v>506</v>
      </c>
      <c r="J830">
        <v>506</v>
      </c>
      <c r="L830" s="2">
        <v>0</v>
      </c>
      <c r="M830" s="2">
        <v>0</v>
      </c>
      <c r="N830" s="2">
        <v>0</v>
      </c>
      <c r="O830" s="2">
        <v>0</v>
      </c>
      <c r="P830" s="2">
        <v>0</v>
      </c>
      <c r="Q830" s="2">
        <v>0</v>
      </c>
      <c r="R830" s="2">
        <v>935</v>
      </c>
      <c r="S830" s="2">
        <v>0</v>
      </c>
      <c r="T830" s="2">
        <v>0</v>
      </c>
      <c r="U830" s="2">
        <v>935</v>
      </c>
      <c r="V830" t="s">
        <v>55</v>
      </c>
    </row>
    <row r="831" spans="1:22" ht="15.75" hidden="1" thickBot="1" x14ac:dyDescent="0.3">
      <c r="A831" t="s">
        <v>7944</v>
      </c>
      <c r="B831" s="1" t="s">
        <v>9107</v>
      </c>
      <c r="C831" t="s">
        <v>1</v>
      </c>
      <c r="D831" t="s">
        <v>9053</v>
      </c>
      <c r="E831" t="s">
        <v>9051</v>
      </c>
      <c r="F831" t="s">
        <v>9052</v>
      </c>
      <c r="G831">
        <v>507</v>
      </c>
      <c r="H831">
        <v>507</v>
      </c>
      <c r="I831">
        <v>507</v>
      </c>
      <c r="J831">
        <v>507</v>
      </c>
      <c r="L831" s="2">
        <v>0</v>
      </c>
      <c r="M831" s="2">
        <v>0</v>
      </c>
      <c r="N831" s="2">
        <v>0</v>
      </c>
      <c r="O831" s="2">
        <v>0</v>
      </c>
      <c r="P831" s="2">
        <v>0</v>
      </c>
      <c r="Q831" s="2">
        <v>0</v>
      </c>
      <c r="R831" s="2">
        <v>1207.5</v>
      </c>
      <c r="S831" s="2">
        <v>0</v>
      </c>
      <c r="T831" s="2">
        <v>0</v>
      </c>
      <c r="U831" s="2">
        <v>1207.5</v>
      </c>
      <c r="V831" t="s">
        <v>55</v>
      </c>
    </row>
    <row r="832" spans="1:22" ht="15.75" hidden="1" thickBot="1" x14ac:dyDescent="0.3">
      <c r="A832" t="s">
        <v>7944</v>
      </c>
      <c r="B832" s="1" t="s">
        <v>9107</v>
      </c>
      <c r="C832" t="s">
        <v>1</v>
      </c>
      <c r="D832" t="s">
        <v>9053</v>
      </c>
      <c r="E832" t="s">
        <v>9051</v>
      </c>
      <c r="F832" t="s">
        <v>9052</v>
      </c>
      <c r="G832">
        <v>508</v>
      </c>
      <c r="H832">
        <v>508</v>
      </c>
      <c r="I832">
        <v>508</v>
      </c>
      <c r="J832">
        <v>508</v>
      </c>
      <c r="L832" s="2">
        <v>0</v>
      </c>
      <c r="M832" s="2">
        <v>0</v>
      </c>
      <c r="N832" s="2">
        <v>0</v>
      </c>
      <c r="O832" s="2">
        <v>0</v>
      </c>
      <c r="P832" s="2">
        <v>0</v>
      </c>
      <c r="Q832" s="2">
        <v>0</v>
      </c>
      <c r="R832" s="2">
        <v>1207.5</v>
      </c>
      <c r="S832" s="2">
        <v>0</v>
      </c>
      <c r="T832" s="2">
        <v>0</v>
      </c>
      <c r="U832" s="2">
        <v>1207.5</v>
      </c>
      <c r="V832" t="s">
        <v>55</v>
      </c>
    </row>
    <row r="833" spans="1:22" ht="15.75" hidden="1" thickBot="1" x14ac:dyDescent="0.3">
      <c r="A833" t="s">
        <v>7944</v>
      </c>
      <c r="B833" s="1" t="s">
        <v>9107</v>
      </c>
      <c r="C833" t="s">
        <v>1</v>
      </c>
      <c r="D833" t="s">
        <v>9053</v>
      </c>
      <c r="E833" t="s">
        <v>9051</v>
      </c>
      <c r="F833" t="s">
        <v>9052</v>
      </c>
      <c r="G833">
        <v>509</v>
      </c>
      <c r="H833">
        <v>509</v>
      </c>
      <c r="I833">
        <v>509</v>
      </c>
      <c r="J833">
        <v>509</v>
      </c>
      <c r="L833" s="2">
        <v>0</v>
      </c>
      <c r="M833" s="2">
        <v>0</v>
      </c>
      <c r="N833" s="2">
        <v>0</v>
      </c>
      <c r="O833" s="2">
        <v>0</v>
      </c>
      <c r="P833" s="2">
        <v>0</v>
      </c>
      <c r="Q833" s="2">
        <v>0</v>
      </c>
      <c r="R833" s="2">
        <v>866.25</v>
      </c>
      <c r="S833" s="2">
        <v>0</v>
      </c>
      <c r="T833" s="2">
        <v>0</v>
      </c>
      <c r="U833" s="2">
        <v>866.25</v>
      </c>
      <c r="V833" t="s">
        <v>55</v>
      </c>
    </row>
    <row r="834" spans="1:22" ht="15.75" hidden="1" thickBot="1" x14ac:dyDescent="0.3">
      <c r="A834" t="s">
        <v>7944</v>
      </c>
      <c r="B834" s="1" t="s">
        <v>9107</v>
      </c>
      <c r="C834" t="s">
        <v>1</v>
      </c>
      <c r="D834" t="s">
        <v>9053</v>
      </c>
      <c r="E834" t="s">
        <v>9051</v>
      </c>
      <c r="F834" t="s">
        <v>9052</v>
      </c>
      <c r="G834">
        <v>510</v>
      </c>
      <c r="H834">
        <v>510</v>
      </c>
      <c r="I834">
        <v>510</v>
      </c>
      <c r="J834">
        <v>510</v>
      </c>
      <c r="L834" s="2">
        <v>0</v>
      </c>
      <c r="M834" s="2">
        <v>0</v>
      </c>
      <c r="N834" s="2">
        <v>0</v>
      </c>
      <c r="O834" s="2">
        <v>0</v>
      </c>
      <c r="P834" s="2">
        <v>0</v>
      </c>
      <c r="Q834" s="2">
        <v>0</v>
      </c>
      <c r="R834" s="2">
        <v>971.25</v>
      </c>
      <c r="S834" s="2">
        <v>0</v>
      </c>
      <c r="T834" s="2">
        <v>0</v>
      </c>
      <c r="U834" s="2">
        <v>971.25</v>
      </c>
      <c r="V834" t="s">
        <v>55</v>
      </c>
    </row>
    <row r="835" spans="1:22" ht="15.75" hidden="1" thickBot="1" x14ac:dyDescent="0.3">
      <c r="A835" t="s">
        <v>7944</v>
      </c>
      <c r="B835" s="1" t="s">
        <v>9107</v>
      </c>
      <c r="C835" t="s">
        <v>1</v>
      </c>
      <c r="D835" t="s">
        <v>9053</v>
      </c>
      <c r="E835" t="s">
        <v>9051</v>
      </c>
      <c r="F835" t="s">
        <v>9052</v>
      </c>
      <c r="G835">
        <v>511</v>
      </c>
      <c r="H835">
        <v>511</v>
      </c>
      <c r="I835">
        <v>511</v>
      </c>
      <c r="J835">
        <v>511</v>
      </c>
      <c r="L835" s="2">
        <v>0</v>
      </c>
      <c r="M835" s="2">
        <v>0</v>
      </c>
      <c r="N835" s="2">
        <v>0</v>
      </c>
      <c r="O835" s="2">
        <v>0</v>
      </c>
      <c r="P835" s="2">
        <v>0</v>
      </c>
      <c r="Q835" s="2">
        <v>0</v>
      </c>
      <c r="R835" s="2">
        <v>1207.5</v>
      </c>
      <c r="S835" s="2">
        <v>0</v>
      </c>
      <c r="T835" s="2">
        <v>0</v>
      </c>
      <c r="U835" s="2">
        <v>1207.5</v>
      </c>
      <c r="V835" t="s">
        <v>55</v>
      </c>
    </row>
    <row r="836" spans="1:22" ht="15.75" hidden="1" thickBot="1" x14ac:dyDescent="0.3">
      <c r="A836" t="s">
        <v>7944</v>
      </c>
      <c r="B836" s="1" t="s">
        <v>9107</v>
      </c>
      <c r="C836" t="s">
        <v>1</v>
      </c>
      <c r="D836" t="s">
        <v>9053</v>
      </c>
      <c r="E836" t="s">
        <v>9051</v>
      </c>
      <c r="F836" t="s">
        <v>9052</v>
      </c>
      <c r="G836">
        <v>512</v>
      </c>
      <c r="H836">
        <v>512</v>
      </c>
      <c r="I836">
        <v>512</v>
      </c>
      <c r="J836">
        <v>512</v>
      </c>
      <c r="L836" s="2">
        <v>0</v>
      </c>
      <c r="M836" s="2">
        <v>0</v>
      </c>
      <c r="N836" s="2">
        <v>0</v>
      </c>
      <c r="O836" s="2">
        <v>0</v>
      </c>
      <c r="P836" s="2">
        <v>0</v>
      </c>
      <c r="Q836" s="2">
        <v>0</v>
      </c>
      <c r="R836" s="2">
        <v>1207.5</v>
      </c>
      <c r="S836" s="2">
        <v>0</v>
      </c>
      <c r="T836" s="2">
        <v>0</v>
      </c>
      <c r="U836" s="2">
        <v>1207.5</v>
      </c>
      <c r="V836" t="s">
        <v>55</v>
      </c>
    </row>
    <row r="837" spans="1:22" ht="15.75" hidden="1" thickBot="1" x14ac:dyDescent="0.3">
      <c r="A837" t="s">
        <v>7944</v>
      </c>
      <c r="B837" s="1" t="s">
        <v>9107</v>
      </c>
      <c r="C837" t="s">
        <v>1</v>
      </c>
      <c r="D837" t="s">
        <v>9053</v>
      </c>
      <c r="E837" t="s">
        <v>9051</v>
      </c>
      <c r="F837" t="s">
        <v>9052</v>
      </c>
      <c r="G837">
        <v>513</v>
      </c>
      <c r="H837">
        <v>513</v>
      </c>
      <c r="I837">
        <v>513</v>
      </c>
      <c r="J837">
        <v>513</v>
      </c>
      <c r="L837" s="2">
        <v>0</v>
      </c>
      <c r="M837" s="2">
        <v>0</v>
      </c>
      <c r="N837" s="2">
        <v>0</v>
      </c>
      <c r="O837" s="2">
        <v>0</v>
      </c>
      <c r="P837" s="2">
        <v>0</v>
      </c>
      <c r="Q837" s="2">
        <v>0</v>
      </c>
      <c r="R837" s="2">
        <v>1207.5</v>
      </c>
      <c r="S837" s="2">
        <v>0</v>
      </c>
      <c r="T837" s="2">
        <v>0</v>
      </c>
      <c r="U837" s="2">
        <v>1207.5</v>
      </c>
      <c r="V837" t="s">
        <v>55</v>
      </c>
    </row>
    <row r="838" spans="1:22" ht="15.75" hidden="1" thickBot="1" x14ac:dyDescent="0.3">
      <c r="A838" t="s">
        <v>7944</v>
      </c>
      <c r="B838" s="1" t="s">
        <v>9107</v>
      </c>
      <c r="C838" t="s">
        <v>1</v>
      </c>
      <c r="D838" t="s">
        <v>9053</v>
      </c>
      <c r="E838" t="s">
        <v>9051</v>
      </c>
      <c r="F838" t="s">
        <v>9052</v>
      </c>
      <c r="G838">
        <v>514</v>
      </c>
      <c r="H838">
        <v>514</v>
      </c>
      <c r="I838">
        <v>514</v>
      </c>
      <c r="J838">
        <v>514</v>
      </c>
      <c r="L838" s="2">
        <v>0</v>
      </c>
      <c r="M838" s="2">
        <v>0</v>
      </c>
      <c r="N838" s="2">
        <v>0</v>
      </c>
      <c r="O838" s="2">
        <v>0</v>
      </c>
      <c r="P838" s="2">
        <v>0</v>
      </c>
      <c r="Q838" s="2">
        <v>0</v>
      </c>
      <c r="R838" s="2">
        <v>612.5</v>
      </c>
      <c r="S838" s="2">
        <v>0</v>
      </c>
      <c r="T838" s="2">
        <v>0</v>
      </c>
      <c r="U838" s="2">
        <v>612.5</v>
      </c>
      <c r="V838" t="s">
        <v>55</v>
      </c>
    </row>
    <row r="839" spans="1:22" ht="15.75" hidden="1" thickBot="1" x14ac:dyDescent="0.3">
      <c r="A839" t="s">
        <v>7944</v>
      </c>
      <c r="B839" s="1" t="s">
        <v>9120</v>
      </c>
      <c r="C839" t="s">
        <v>1</v>
      </c>
      <c r="D839" t="s">
        <v>9053</v>
      </c>
      <c r="E839" t="s">
        <v>9051</v>
      </c>
      <c r="F839" t="s">
        <v>9052</v>
      </c>
      <c r="G839">
        <v>515</v>
      </c>
      <c r="H839">
        <v>515</v>
      </c>
      <c r="I839">
        <v>515</v>
      </c>
      <c r="J839">
        <v>515</v>
      </c>
      <c r="L839" s="2">
        <v>0</v>
      </c>
      <c r="M839" s="2">
        <v>0</v>
      </c>
      <c r="N839" s="2">
        <v>0</v>
      </c>
      <c r="O839" s="2">
        <v>0</v>
      </c>
      <c r="P839" s="2">
        <v>0</v>
      </c>
      <c r="Q839" s="2">
        <v>0</v>
      </c>
      <c r="R839" s="2">
        <v>554.95000000000005</v>
      </c>
      <c r="S839" s="2">
        <v>0</v>
      </c>
      <c r="T839" s="2">
        <v>0</v>
      </c>
      <c r="U839" s="2">
        <v>554.95000000000005</v>
      </c>
      <c r="V839" t="s">
        <v>55</v>
      </c>
    </row>
    <row r="840" spans="1:22" ht="15.75" hidden="1" thickBot="1" x14ac:dyDescent="0.3">
      <c r="A840" t="s">
        <v>7944</v>
      </c>
      <c r="B840" s="1" t="s">
        <v>9120</v>
      </c>
      <c r="C840" t="s">
        <v>1</v>
      </c>
      <c r="D840" t="s">
        <v>9053</v>
      </c>
      <c r="E840" t="s">
        <v>9051</v>
      </c>
      <c r="F840" t="s">
        <v>9052</v>
      </c>
      <c r="G840">
        <v>516</v>
      </c>
      <c r="H840">
        <v>516</v>
      </c>
      <c r="I840">
        <v>516</v>
      </c>
      <c r="J840">
        <v>516</v>
      </c>
      <c r="L840" s="2">
        <v>0</v>
      </c>
      <c r="M840" s="2">
        <v>0</v>
      </c>
      <c r="N840" s="2">
        <v>0</v>
      </c>
      <c r="O840" s="2">
        <v>0</v>
      </c>
      <c r="P840" s="2">
        <v>0</v>
      </c>
      <c r="Q840" s="2">
        <v>0</v>
      </c>
      <c r="R840" s="2">
        <v>525</v>
      </c>
      <c r="S840" s="2">
        <v>0</v>
      </c>
      <c r="T840" s="2">
        <v>0</v>
      </c>
      <c r="U840" s="2">
        <v>525</v>
      </c>
      <c r="V840" t="s">
        <v>55</v>
      </c>
    </row>
    <row r="841" spans="1:22" ht="15.75" hidden="1" thickBot="1" x14ac:dyDescent="0.3">
      <c r="A841" t="s">
        <v>7944</v>
      </c>
      <c r="B841" s="1" t="s">
        <v>9120</v>
      </c>
      <c r="C841" t="s">
        <v>1</v>
      </c>
      <c r="D841" t="s">
        <v>9053</v>
      </c>
      <c r="E841" t="s">
        <v>9051</v>
      </c>
      <c r="F841" t="s">
        <v>9052</v>
      </c>
      <c r="G841">
        <v>517</v>
      </c>
      <c r="H841">
        <v>517</v>
      </c>
      <c r="I841">
        <v>517</v>
      </c>
      <c r="J841">
        <v>517</v>
      </c>
      <c r="L841" s="2">
        <v>0</v>
      </c>
      <c r="M841" s="2">
        <v>0</v>
      </c>
      <c r="N841" s="2">
        <v>0</v>
      </c>
      <c r="O841" s="2">
        <v>0</v>
      </c>
      <c r="P841" s="2">
        <v>0</v>
      </c>
      <c r="Q841" s="2">
        <v>0</v>
      </c>
      <c r="R841" s="2">
        <v>55</v>
      </c>
      <c r="S841" s="2">
        <v>0</v>
      </c>
      <c r="T841" s="2">
        <v>0</v>
      </c>
      <c r="U841" s="2">
        <v>55</v>
      </c>
      <c r="V841" t="s">
        <v>55</v>
      </c>
    </row>
    <row r="842" spans="1:22" ht="15.75" hidden="1" thickBot="1" x14ac:dyDescent="0.3">
      <c r="A842" t="s">
        <v>7944</v>
      </c>
      <c r="B842" s="1" t="s">
        <v>9120</v>
      </c>
      <c r="C842" t="s">
        <v>1</v>
      </c>
      <c r="D842" t="s">
        <v>9053</v>
      </c>
      <c r="E842" t="s">
        <v>9051</v>
      </c>
      <c r="F842" t="s">
        <v>9052</v>
      </c>
      <c r="G842">
        <v>518</v>
      </c>
      <c r="H842">
        <v>518</v>
      </c>
      <c r="I842">
        <v>518</v>
      </c>
      <c r="J842">
        <v>518</v>
      </c>
      <c r="L842" s="2">
        <v>0</v>
      </c>
      <c r="M842" s="2">
        <v>0</v>
      </c>
      <c r="N842" s="2">
        <v>0</v>
      </c>
      <c r="O842" s="2">
        <v>0</v>
      </c>
      <c r="P842" s="2">
        <v>0</v>
      </c>
      <c r="Q842" s="2">
        <v>0</v>
      </c>
      <c r="R842" s="2">
        <v>55</v>
      </c>
      <c r="S842" s="2">
        <v>0</v>
      </c>
      <c r="T842" s="2">
        <v>0</v>
      </c>
      <c r="U842" s="2">
        <v>55</v>
      </c>
      <c r="V842" t="s">
        <v>55</v>
      </c>
    </row>
    <row r="843" spans="1:22" ht="15.75" hidden="1" thickBot="1" x14ac:dyDescent="0.3">
      <c r="A843" t="s">
        <v>7944</v>
      </c>
      <c r="B843" s="1" t="s">
        <v>9120</v>
      </c>
      <c r="C843" t="s">
        <v>1</v>
      </c>
      <c r="D843" t="s">
        <v>9053</v>
      </c>
      <c r="E843" t="s">
        <v>9051</v>
      </c>
      <c r="F843" t="s">
        <v>9052</v>
      </c>
      <c r="G843">
        <v>519</v>
      </c>
      <c r="H843">
        <v>519</v>
      </c>
      <c r="I843">
        <v>519</v>
      </c>
      <c r="J843">
        <v>519</v>
      </c>
      <c r="L843" s="2">
        <v>0</v>
      </c>
      <c r="M843" s="2">
        <v>0</v>
      </c>
      <c r="N843" s="2">
        <v>0</v>
      </c>
      <c r="O843" s="2">
        <v>0</v>
      </c>
      <c r="P843" s="2">
        <v>0</v>
      </c>
      <c r="Q843" s="2">
        <v>0</v>
      </c>
      <c r="R843" s="2">
        <v>250</v>
      </c>
      <c r="S843" s="2">
        <v>0</v>
      </c>
      <c r="T843" s="2">
        <v>0</v>
      </c>
      <c r="U843" s="2">
        <v>250</v>
      </c>
      <c r="V843" t="s">
        <v>55</v>
      </c>
    </row>
    <row r="844" spans="1:22" ht="15.75" hidden="1" thickBot="1" x14ac:dyDescent="0.3">
      <c r="A844" t="s">
        <v>7944</v>
      </c>
      <c r="B844" s="1" t="s">
        <v>9120</v>
      </c>
      <c r="C844" t="s">
        <v>1</v>
      </c>
      <c r="D844" t="s">
        <v>9053</v>
      </c>
      <c r="E844" t="s">
        <v>9051</v>
      </c>
      <c r="F844" t="s">
        <v>9052</v>
      </c>
      <c r="G844">
        <v>520</v>
      </c>
      <c r="H844">
        <v>520</v>
      </c>
      <c r="I844">
        <v>520</v>
      </c>
      <c r="J844">
        <v>520</v>
      </c>
      <c r="L844" s="2">
        <v>0</v>
      </c>
      <c r="M844" s="2">
        <v>0</v>
      </c>
      <c r="N844" s="2">
        <v>0</v>
      </c>
      <c r="O844" s="2">
        <v>0</v>
      </c>
      <c r="P844" s="2">
        <v>0</v>
      </c>
      <c r="Q844" s="2">
        <v>0</v>
      </c>
      <c r="R844" s="2">
        <v>660</v>
      </c>
      <c r="S844" s="2">
        <v>0</v>
      </c>
      <c r="T844" s="2">
        <v>0</v>
      </c>
      <c r="U844" s="2">
        <v>660</v>
      </c>
      <c r="V844" t="s">
        <v>55</v>
      </c>
    </row>
    <row r="845" spans="1:22" ht="15.75" hidden="1" thickBot="1" x14ac:dyDescent="0.3">
      <c r="A845" t="s">
        <v>7944</v>
      </c>
      <c r="B845" s="1" t="s">
        <v>9120</v>
      </c>
      <c r="C845" t="s">
        <v>1</v>
      </c>
      <c r="D845" t="s">
        <v>9053</v>
      </c>
      <c r="E845" t="s">
        <v>9051</v>
      </c>
      <c r="F845" t="s">
        <v>9052</v>
      </c>
      <c r="G845">
        <v>521</v>
      </c>
      <c r="H845">
        <v>521</v>
      </c>
      <c r="I845">
        <v>521</v>
      </c>
      <c r="J845">
        <v>521</v>
      </c>
      <c r="L845" s="2">
        <v>0</v>
      </c>
      <c r="M845" s="2">
        <v>0</v>
      </c>
      <c r="N845" s="2">
        <v>0</v>
      </c>
      <c r="O845" s="2">
        <v>0</v>
      </c>
      <c r="P845" s="2">
        <v>0</v>
      </c>
      <c r="Q845" s="2">
        <v>0</v>
      </c>
      <c r="R845" s="2">
        <v>650</v>
      </c>
      <c r="S845" s="2">
        <v>0</v>
      </c>
      <c r="T845" s="2">
        <v>0</v>
      </c>
      <c r="U845" s="2">
        <v>650</v>
      </c>
      <c r="V845" t="s">
        <v>55</v>
      </c>
    </row>
    <row r="846" spans="1:22" ht="15.75" hidden="1" thickBot="1" x14ac:dyDescent="0.3">
      <c r="A846" t="s">
        <v>7944</v>
      </c>
      <c r="B846" s="1" t="s">
        <v>9120</v>
      </c>
      <c r="C846" t="s">
        <v>1</v>
      </c>
      <c r="D846" t="s">
        <v>9053</v>
      </c>
      <c r="E846" t="s">
        <v>9051</v>
      </c>
      <c r="F846" t="s">
        <v>9052</v>
      </c>
      <c r="G846">
        <v>522</v>
      </c>
      <c r="H846">
        <v>522</v>
      </c>
      <c r="I846">
        <v>522</v>
      </c>
      <c r="J846">
        <v>522</v>
      </c>
      <c r="L846" s="2">
        <v>0</v>
      </c>
      <c r="M846" s="2">
        <v>0</v>
      </c>
      <c r="N846" s="2">
        <v>0</v>
      </c>
      <c r="O846" s="2">
        <v>0</v>
      </c>
      <c r="P846" s="2">
        <v>0</v>
      </c>
      <c r="Q846" s="2">
        <v>0</v>
      </c>
      <c r="R846" s="2">
        <v>900</v>
      </c>
      <c r="S846" s="2">
        <v>0</v>
      </c>
      <c r="T846" s="2">
        <v>0</v>
      </c>
      <c r="U846" s="2">
        <v>900</v>
      </c>
      <c r="V846" t="s">
        <v>55</v>
      </c>
    </row>
    <row r="847" spans="1:22" ht="15.75" hidden="1" thickBot="1" x14ac:dyDescent="0.3">
      <c r="A847" t="s">
        <v>7944</v>
      </c>
      <c r="B847" s="1" t="s">
        <v>9123</v>
      </c>
      <c r="C847" t="s">
        <v>1</v>
      </c>
      <c r="D847" t="s">
        <v>9053</v>
      </c>
      <c r="E847" t="s">
        <v>9051</v>
      </c>
      <c r="F847" t="s">
        <v>9052</v>
      </c>
      <c r="G847">
        <v>523</v>
      </c>
      <c r="H847">
        <v>523</v>
      </c>
      <c r="I847">
        <v>523</v>
      </c>
      <c r="J847">
        <v>523</v>
      </c>
      <c r="L847" s="2">
        <v>0</v>
      </c>
      <c r="M847" s="2">
        <v>0</v>
      </c>
      <c r="N847" s="2">
        <v>0</v>
      </c>
      <c r="O847" s="2">
        <v>0</v>
      </c>
      <c r="P847" s="2">
        <v>0</v>
      </c>
      <c r="Q847" s="2">
        <v>0</v>
      </c>
      <c r="R847" s="2">
        <v>650</v>
      </c>
      <c r="S847" s="2">
        <v>0</v>
      </c>
      <c r="T847" s="2">
        <v>0</v>
      </c>
      <c r="U847" s="2">
        <v>650</v>
      </c>
      <c r="V847" t="s">
        <v>55</v>
      </c>
    </row>
    <row r="848" spans="1:22" ht="15.75" hidden="1" thickBot="1" x14ac:dyDescent="0.3">
      <c r="A848" t="s">
        <v>7944</v>
      </c>
      <c r="B848" s="1" t="s">
        <v>9123</v>
      </c>
      <c r="C848" t="s">
        <v>1</v>
      </c>
      <c r="D848" t="s">
        <v>9053</v>
      </c>
      <c r="E848" t="s">
        <v>9051</v>
      </c>
      <c r="F848" t="s">
        <v>9052</v>
      </c>
      <c r="G848">
        <v>524</v>
      </c>
      <c r="H848">
        <v>524</v>
      </c>
      <c r="I848">
        <v>524</v>
      </c>
      <c r="J848">
        <v>524</v>
      </c>
      <c r="L848" s="2">
        <v>0</v>
      </c>
      <c r="M848" s="2">
        <v>0</v>
      </c>
      <c r="N848" s="2">
        <v>0</v>
      </c>
      <c r="O848" s="2">
        <v>0</v>
      </c>
      <c r="P848" s="2">
        <v>0</v>
      </c>
      <c r="Q848" s="2">
        <v>0</v>
      </c>
      <c r="R848" s="2">
        <v>990</v>
      </c>
      <c r="S848" s="2">
        <v>0</v>
      </c>
      <c r="T848" s="2">
        <v>0</v>
      </c>
      <c r="U848" s="2">
        <v>990</v>
      </c>
      <c r="V848" t="s">
        <v>55</v>
      </c>
    </row>
    <row r="849" spans="1:22" ht="15.75" hidden="1" thickBot="1" x14ac:dyDescent="0.3">
      <c r="A849" t="s">
        <v>7944</v>
      </c>
      <c r="B849" s="1" t="s">
        <v>9123</v>
      </c>
      <c r="C849" t="s">
        <v>1</v>
      </c>
      <c r="D849" t="s">
        <v>9053</v>
      </c>
      <c r="E849" t="s">
        <v>9051</v>
      </c>
      <c r="F849" t="s">
        <v>9052</v>
      </c>
      <c r="G849">
        <v>525</v>
      </c>
      <c r="H849">
        <v>525</v>
      </c>
      <c r="I849">
        <v>525</v>
      </c>
      <c r="J849">
        <v>525</v>
      </c>
      <c r="L849" s="2">
        <v>0</v>
      </c>
      <c r="M849" s="2">
        <v>0</v>
      </c>
      <c r="N849" s="2">
        <v>0</v>
      </c>
      <c r="O849" s="2">
        <v>0</v>
      </c>
      <c r="P849" s="2">
        <v>0</v>
      </c>
      <c r="Q849" s="2">
        <v>0</v>
      </c>
      <c r="R849" s="2">
        <v>440</v>
      </c>
      <c r="S849" s="2">
        <v>0</v>
      </c>
      <c r="T849" s="2">
        <v>0</v>
      </c>
      <c r="U849" s="2">
        <v>440</v>
      </c>
      <c r="V849" t="s">
        <v>55</v>
      </c>
    </row>
    <row r="850" spans="1:22" ht="15.75" hidden="1" thickBot="1" x14ac:dyDescent="0.3">
      <c r="A850" t="s">
        <v>7944</v>
      </c>
      <c r="B850" s="1" t="s">
        <v>9123</v>
      </c>
      <c r="C850" t="s">
        <v>1</v>
      </c>
      <c r="D850" t="s">
        <v>9053</v>
      </c>
      <c r="E850" t="s">
        <v>9051</v>
      </c>
      <c r="F850" t="s">
        <v>9052</v>
      </c>
      <c r="G850">
        <v>526</v>
      </c>
      <c r="H850">
        <v>526</v>
      </c>
      <c r="I850">
        <v>526</v>
      </c>
      <c r="J850">
        <v>526</v>
      </c>
      <c r="L850" s="2">
        <v>0</v>
      </c>
      <c r="M850" s="2">
        <v>0</v>
      </c>
      <c r="N850" s="2">
        <v>0</v>
      </c>
      <c r="O850" s="2">
        <v>0</v>
      </c>
      <c r="P850" s="2">
        <v>0</v>
      </c>
      <c r="Q850" s="2">
        <v>0</v>
      </c>
      <c r="R850" s="2">
        <v>440</v>
      </c>
      <c r="S850" s="2">
        <v>0</v>
      </c>
      <c r="T850" s="2">
        <v>0</v>
      </c>
      <c r="U850" s="2">
        <v>440</v>
      </c>
      <c r="V850" t="s">
        <v>55</v>
      </c>
    </row>
    <row r="851" spans="1:22" ht="15.75" hidden="1" thickBot="1" x14ac:dyDescent="0.3">
      <c r="A851" t="s">
        <v>7944</v>
      </c>
      <c r="B851" s="1" t="s">
        <v>9123</v>
      </c>
      <c r="C851" t="s">
        <v>1</v>
      </c>
      <c r="D851" t="s">
        <v>9053</v>
      </c>
      <c r="E851" t="s">
        <v>9051</v>
      </c>
      <c r="F851" t="s">
        <v>9052</v>
      </c>
      <c r="G851">
        <v>527</v>
      </c>
      <c r="H851">
        <v>527</v>
      </c>
      <c r="I851">
        <v>527</v>
      </c>
      <c r="J851">
        <v>527</v>
      </c>
      <c r="L851" s="2">
        <v>0</v>
      </c>
      <c r="M851" s="2">
        <v>0</v>
      </c>
      <c r="N851" s="2">
        <v>0</v>
      </c>
      <c r="O851" s="2">
        <v>0</v>
      </c>
      <c r="P851" s="2">
        <v>0</v>
      </c>
      <c r="Q851" s="2">
        <v>0</v>
      </c>
      <c r="R851" s="2">
        <v>597.82000000000005</v>
      </c>
      <c r="S851" s="2">
        <v>0</v>
      </c>
      <c r="T851" s="2">
        <v>0</v>
      </c>
      <c r="U851" s="2">
        <v>597.82000000000005</v>
      </c>
      <c r="V851" t="s">
        <v>55</v>
      </c>
    </row>
    <row r="852" spans="1:22" ht="15.75" hidden="1" thickBot="1" x14ac:dyDescent="0.3">
      <c r="A852" t="s">
        <v>7944</v>
      </c>
      <c r="B852" s="1" t="s">
        <v>9144</v>
      </c>
      <c r="C852" t="s">
        <v>1</v>
      </c>
      <c r="D852" t="s">
        <v>9053</v>
      </c>
      <c r="E852" t="s">
        <v>9051</v>
      </c>
      <c r="F852" t="s">
        <v>9052</v>
      </c>
      <c r="G852">
        <v>528</v>
      </c>
      <c r="H852">
        <v>528</v>
      </c>
      <c r="I852">
        <v>528</v>
      </c>
      <c r="J852">
        <v>528</v>
      </c>
      <c r="L852" s="2">
        <v>0</v>
      </c>
      <c r="M852" s="2">
        <v>0</v>
      </c>
      <c r="N852" s="2">
        <v>0</v>
      </c>
      <c r="O852" s="2">
        <v>0</v>
      </c>
      <c r="P852" s="2">
        <v>0</v>
      </c>
      <c r="Q852" s="2">
        <v>0</v>
      </c>
      <c r="R852" s="2">
        <v>605</v>
      </c>
      <c r="S852" s="2">
        <v>0</v>
      </c>
      <c r="T852" s="2">
        <v>0</v>
      </c>
      <c r="U852" s="2">
        <v>605</v>
      </c>
      <c r="V852" t="s">
        <v>55</v>
      </c>
    </row>
    <row r="853" spans="1:22" ht="15.75" hidden="1" thickBot="1" x14ac:dyDescent="0.3">
      <c r="A853" t="s">
        <v>7944</v>
      </c>
      <c r="B853" s="1" t="s">
        <v>9144</v>
      </c>
      <c r="C853" t="s">
        <v>1</v>
      </c>
      <c r="D853" t="s">
        <v>9053</v>
      </c>
      <c r="E853" t="s">
        <v>9051</v>
      </c>
      <c r="F853" t="s">
        <v>9052</v>
      </c>
      <c r="G853">
        <v>529</v>
      </c>
      <c r="H853">
        <v>529</v>
      </c>
      <c r="I853">
        <v>529</v>
      </c>
      <c r="J853">
        <v>529</v>
      </c>
      <c r="L853" s="2">
        <v>0</v>
      </c>
      <c r="M853" s="2">
        <v>0</v>
      </c>
      <c r="N853" s="2">
        <v>0</v>
      </c>
      <c r="O853" s="2">
        <v>0</v>
      </c>
      <c r="P853" s="2">
        <v>0</v>
      </c>
      <c r="Q853" s="2">
        <v>0</v>
      </c>
      <c r="R853" s="2">
        <v>742.5</v>
      </c>
      <c r="S853" s="2">
        <v>0</v>
      </c>
      <c r="T853" s="2">
        <v>0</v>
      </c>
      <c r="U853" s="2">
        <v>742.5</v>
      </c>
      <c r="V853" t="s">
        <v>55</v>
      </c>
    </row>
    <row r="854" spans="1:22" ht="15.75" hidden="1" thickBot="1" x14ac:dyDescent="0.3">
      <c r="A854" t="s">
        <v>7944</v>
      </c>
      <c r="B854" s="1" t="s">
        <v>9144</v>
      </c>
      <c r="C854" t="s">
        <v>1</v>
      </c>
      <c r="D854" t="s">
        <v>9053</v>
      </c>
      <c r="E854" t="s">
        <v>9051</v>
      </c>
      <c r="F854" t="s">
        <v>9052</v>
      </c>
      <c r="G854">
        <v>530</v>
      </c>
      <c r="H854">
        <v>530</v>
      </c>
      <c r="I854">
        <v>530</v>
      </c>
      <c r="J854">
        <v>530</v>
      </c>
      <c r="L854" s="2">
        <v>0</v>
      </c>
      <c r="M854" s="2">
        <v>0</v>
      </c>
      <c r="N854" s="2">
        <v>0</v>
      </c>
      <c r="O854" s="2">
        <v>0</v>
      </c>
      <c r="P854" s="2">
        <v>0</v>
      </c>
      <c r="Q854" s="2">
        <v>0</v>
      </c>
      <c r="R854" s="2">
        <v>440</v>
      </c>
      <c r="S854" s="2">
        <v>0</v>
      </c>
      <c r="T854" s="2">
        <v>0</v>
      </c>
      <c r="U854" s="2">
        <v>440</v>
      </c>
      <c r="V854" t="s">
        <v>55</v>
      </c>
    </row>
    <row r="855" spans="1:22" ht="15.75" hidden="1" thickBot="1" x14ac:dyDescent="0.3">
      <c r="A855" t="s">
        <v>7944</v>
      </c>
      <c r="B855" s="1" t="s">
        <v>9422</v>
      </c>
      <c r="C855" t="s">
        <v>1</v>
      </c>
      <c r="D855" t="s">
        <v>9053</v>
      </c>
      <c r="E855" t="s">
        <v>9051</v>
      </c>
      <c r="F855" t="s">
        <v>9052</v>
      </c>
      <c r="G855">
        <v>531</v>
      </c>
      <c r="H855">
        <v>531</v>
      </c>
      <c r="I855">
        <v>531</v>
      </c>
      <c r="J855">
        <v>531</v>
      </c>
      <c r="L855" s="2">
        <v>0</v>
      </c>
      <c r="M855" s="2">
        <v>0</v>
      </c>
      <c r="N855" s="2">
        <v>0</v>
      </c>
      <c r="O855" s="2">
        <v>0</v>
      </c>
      <c r="P855" s="2">
        <v>0</v>
      </c>
      <c r="Q855" s="2">
        <v>0</v>
      </c>
      <c r="R855" s="2">
        <v>650</v>
      </c>
      <c r="S855" s="2">
        <v>0</v>
      </c>
      <c r="T855" s="2">
        <v>0</v>
      </c>
      <c r="U855" s="2">
        <v>650</v>
      </c>
      <c r="V855" t="s">
        <v>55</v>
      </c>
    </row>
    <row r="856" spans="1:22" ht="15.75" hidden="1" thickBot="1" x14ac:dyDescent="0.3">
      <c r="A856" t="s">
        <v>7944</v>
      </c>
      <c r="B856" s="1" t="s">
        <v>9422</v>
      </c>
      <c r="C856" t="s">
        <v>1</v>
      </c>
      <c r="D856" t="s">
        <v>9053</v>
      </c>
      <c r="E856" t="s">
        <v>9051</v>
      </c>
      <c r="F856" t="s">
        <v>9052</v>
      </c>
      <c r="G856">
        <v>532</v>
      </c>
      <c r="H856">
        <v>532</v>
      </c>
      <c r="I856">
        <v>532</v>
      </c>
      <c r="J856">
        <v>532</v>
      </c>
      <c r="L856" s="2">
        <v>0</v>
      </c>
      <c r="M856" s="2">
        <v>0</v>
      </c>
      <c r="N856" s="2">
        <v>0</v>
      </c>
      <c r="O856" s="2">
        <v>0</v>
      </c>
      <c r="P856" s="2">
        <v>0</v>
      </c>
      <c r="Q856" s="2">
        <v>0</v>
      </c>
      <c r="R856" s="2">
        <v>250</v>
      </c>
      <c r="S856" s="2">
        <v>0</v>
      </c>
      <c r="T856" s="2">
        <v>0</v>
      </c>
      <c r="U856" s="2">
        <v>250</v>
      </c>
      <c r="V856" t="s">
        <v>55</v>
      </c>
    </row>
    <row r="857" spans="1:22" ht="15.75" hidden="1" thickBot="1" x14ac:dyDescent="0.3">
      <c r="A857" t="s">
        <v>7944</v>
      </c>
      <c r="B857" s="1" t="s">
        <v>9422</v>
      </c>
      <c r="C857" t="s">
        <v>1</v>
      </c>
      <c r="D857" t="s">
        <v>9053</v>
      </c>
      <c r="E857" t="s">
        <v>9051</v>
      </c>
      <c r="F857" t="s">
        <v>9052</v>
      </c>
      <c r="G857">
        <v>533</v>
      </c>
      <c r="H857">
        <v>533</v>
      </c>
      <c r="I857">
        <v>533</v>
      </c>
      <c r="J857">
        <v>533</v>
      </c>
      <c r="L857" s="2">
        <v>0</v>
      </c>
      <c r="M857" s="2">
        <v>0</v>
      </c>
      <c r="N857" s="2">
        <v>0</v>
      </c>
      <c r="O857" s="2">
        <v>0</v>
      </c>
      <c r="P857" s="2">
        <v>0</v>
      </c>
      <c r="Q857" s="2">
        <v>0</v>
      </c>
      <c r="R857" s="2">
        <v>75</v>
      </c>
      <c r="S857" s="2">
        <v>0</v>
      </c>
      <c r="T857" s="2">
        <v>0</v>
      </c>
      <c r="U857" s="2">
        <v>75</v>
      </c>
      <c r="V857" t="s">
        <v>55</v>
      </c>
    </row>
    <row r="858" spans="1:22" ht="15.75" hidden="1" thickBot="1" x14ac:dyDescent="0.3">
      <c r="A858" t="s">
        <v>7944</v>
      </c>
      <c r="B858" s="1" t="s">
        <v>9422</v>
      </c>
      <c r="C858" t="s">
        <v>1</v>
      </c>
      <c r="D858" t="s">
        <v>9053</v>
      </c>
      <c r="E858" t="s">
        <v>9051</v>
      </c>
      <c r="F858" t="s">
        <v>9052</v>
      </c>
      <c r="G858">
        <v>534</v>
      </c>
      <c r="H858">
        <v>534</v>
      </c>
      <c r="I858">
        <v>534</v>
      </c>
      <c r="J858">
        <v>534</v>
      </c>
      <c r="L858" s="2">
        <v>0</v>
      </c>
      <c r="M858" s="2">
        <v>0</v>
      </c>
      <c r="N858" s="2">
        <v>0</v>
      </c>
      <c r="O858" s="2">
        <v>0</v>
      </c>
      <c r="P858" s="2">
        <v>0</v>
      </c>
      <c r="Q858" s="2">
        <v>0</v>
      </c>
      <c r="R858" s="2">
        <v>50</v>
      </c>
      <c r="S858" s="2">
        <v>0</v>
      </c>
      <c r="T858" s="2">
        <v>0</v>
      </c>
      <c r="U858" s="2">
        <v>50</v>
      </c>
      <c r="V858" t="s">
        <v>55</v>
      </c>
    </row>
    <row r="859" spans="1:22" ht="15.75" hidden="1" thickBot="1" x14ac:dyDescent="0.3">
      <c r="A859" t="s">
        <v>7944</v>
      </c>
      <c r="B859" s="1" t="s">
        <v>9119</v>
      </c>
      <c r="C859" t="s">
        <v>1</v>
      </c>
      <c r="D859" t="s">
        <v>9053</v>
      </c>
      <c r="E859" t="s">
        <v>9051</v>
      </c>
      <c r="F859" t="s">
        <v>9052</v>
      </c>
      <c r="G859">
        <v>535</v>
      </c>
      <c r="H859">
        <v>535</v>
      </c>
      <c r="I859">
        <v>535</v>
      </c>
      <c r="J859">
        <v>535</v>
      </c>
      <c r="L859" s="2">
        <v>0</v>
      </c>
      <c r="M859" s="2">
        <v>0</v>
      </c>
      <c r="N859" s="2">
        <v>0</v>
      </c>
      <c r="O859" s="2">
        <v>0</v>
      </c>
      <c r="P859" s="2">
        <v>0</v>
      </c>
      <c r="Q859" s="2">
        <v>0</v>
      </c>
      <c r="R859" s="2">
        <v>420</v>
      </c>
      <c r="S859" s="2">
        <v>0</v>
      </c>
      <c r="T859" s="2">
        <v>0</v>
      </c>
      <c r="U859" s="2">
        <v>420</v>
      </c>
      <c r="V859" t="s">
        <v>55</v>
      </c>
    </row>
    <row r="860" spans="1:22" ht="15.75" hidden="1" thickBot="1" x14ac:dyDescent="0.3">
      <c r="A860" t="s">
        <v>7944</v>
      </c>
      <c r="B860" s="1" t="s">
        <v>9119</v>
      </c>
      <c r="C860" t="s">
        <v>1</v>
      </c>
      <c r="D860" t="s">
        <v>9053</v>
      </c>
      <c r="E860" t="s">
        <v>9051</v>
      </c>
      <c r="F860" t="s">
        <v>9052</v>
      </c>
      <c r="G860">
        <v>536</v>
      </c>
      <c r="H860">
        <v>536</v>
      </c>
      <c r="I860">
        <v>536</v>
      </c>
      <c r="J860">
        <v>536</v>
      </c>
      <c r="L860" s="2">
        <v>0</v>
      </c>
      <c r="M860" s="2">
        <v>0</v>
      </c>
      <c r="N860" s="2">
        <v>0</v>
      </c>
      <c r="O860" s="2">
        <v>0</v>
      </c>
      <c r="P860" s="2">
        <v>0</v>
      </c>
      <c r="Q860" s="2">
        <v>0</v>
      </c>
      <c r="R860" s="2">
        <v>940</v>
      </c>
      <c r="S860" s="2">
        <v>0</v>
      </c>
      <c r="T860" s="2">
        <v>0</v>
      </c>
      <c r="U860" s="2">
        <v>940</v>
      </c>
      <c r="V860" t="s">
        <v>55</v>
      </c>
    </row>
    <row r="861" spans="1:22" ht="15.75" hidden="1" thickBot="1" x14ac:dyDescent="0.3">
      <c r="A861" t="s">
        <v>7944</v>
      </c>
      <c r="B861" s="1" t="s">
        <v>9119</v>
      </c>
      <c r="C861" t="s">
        <v>1</v>
      </c>
      <c r="D861" t="s">
        <v>9053</v>
      </c>
      <c r="E861" t="s">
        <v>9051</v>
      </c>
      <c r="F861" t="s">
        <v>9052</v>
      </c>
      <c r="G861">
        <v>537</v>
      </c>
      <c r="H861">
        <v>537</v>
      </c>
      <c r="I861">
        <v>537</v>
      </c>
      <c r="J861">
        <v>537</v>
      </c>
      <c r="L861" s="2">
        <v>0</v>
      </c>
      <c r="M861" s="2">
        <v>0</v>
      </c>
      <c r="N861" s="2">
        <v>0</v>
      </c>
      <c r="O861" s="2">
        <v>0</v>
      </c>
      <c r="P861" s="2">
        <v>0</v>
      </c>
      <c r="Q861" s="2">
        <v>0</v>
      </c>
      <c r="R861" s="2">
        <v>0</v>
      </c>
      <c r="S861" s="2">
        <v>0</v>
      </c>
      <c r="T861" s="2">
        <v>0</v>
      </c>
      <c r="U861" s="2">
        <v>0</v>
      </c>
      <c r="V861" t="s">
        <v>55</v>
      </c>
    </row>
    <row r="862" spans="1:22" ht="15.75" hidden="1" thickBot="1" x14ac:dyDescent="0.3">
      <c r="A862" t="s">
        <v>7944</v>
      </c>
      <c r="B862" s="1" t="s">
        <v>9119</v>
      </c>
      <c r="C862" t="s">
        <v>1</v>
      </c>
      <c r="D862" t="s">
        <v>9053</v>
      </c>
      <c r="E862" t="s">
        <v>9051</v>
      </c>
      <c r="F862" t="s">
        <v>9052</v>
      </c>
      <c r="G862">
        <v>538</v>
      </c>
      <c r="H862">
        <v>538</v>
      </c>
      <c r="I862">
        <v>538</v>
      </c>
      <c r="J862">
        <v>538</v>
      </c>
      <c r="L862" s="2">
        <v>0</v>
      </c>
      <c r="M862" s="2">
        <v>0</v>
      </c>
      <c r="N862" s="2">
        <v>0</v>
      </c>
      <c r="O862" s="2">
        <v>0</v>
      </c>
      <c r="P862" s="2">
        <v>0</v>
      </c>
      <c r="Q862" s="2">
        <v>0</v>
      </c>
      <c r="R862" s="2">
        <v>80</v>
      </c>
      <c r="S862" s="2">
        <v>0</v>
      </c>
      <c r="T862" s="2">
        <v>0</v>
      </c>
      <c r="U862" s="2">
        <v>80</v>
      </c>
      <c r="V862" t="s">
        <v>55</v>
      </c>
    </row>
    <row r="863" spans="1:22" ht="15.75" hidden="1" thickBot="1" x14ac:dyDescent="0.3">
      <c r="A863" t="s">
        <v>7944</v>
      </c>
      <c r="B863" s="1" t="s">
        <v>9119</v>
      </c>
      <c r="C863" t="s">
        <v>1</v>
      </c>
      <c r="D863" t="s">
        <v>9053</v>
      </c>
      <c r="E863" t="s">
        <v>9051</v>
      </c>
      <c r="F863" t="s">
        <v>9052</v>
      </c>
      <c r="G863">
        <v>539</v>
      </c>
      <c r="H863">
        <v>539</v>
      </c>
      <c r="I863">
        <v>539</v>
      </c>
      <c r="J863">
        <v>539</v>
      </c>
      <c r="L863" s="2">
        <v>0</v>
      </c>
      <c r="M863" s="2">
        <v>0</v>
      </c>
      <c r="N863" s="2">
        <v>0</v>
      </c>
      <c r="O863" s="2">
        <v>0</v>
      </c>
      <c r="P863" s="2">
        <v>0</v>
      </c>
      <c r="Q863" s="2">
        <v>0</v>
      </c>
      <c r="R863" s="2">
        <v>888</v>
      </c>
      <c r="S863" s="2">
        <v>0</v>
      </c>
      <c r="T863" s="2">
        <v>0</v>
      </c>
      <c r="U863" s="2">
        <v>888</v>
      </c>
      <c r="V863" t="s">
        <v>55</v>
      </c>
    </row>
    <row r="864" spans="1:22" ht="15.75" hidden="1" thickBot="1" x14ac:dyDescent="0.3">
      <c r="A864" t="s">
        <v>7944</v>
      </c>
      <c r="B864" s="1" t="s">
        <v>9119</v>
      </c>
      <c r="C864" t="s">
        <v>1</v>
      </c>
      <c r="D864" t="s">
        <v>9053</v>
      </c>
      <c r="E864" t="s">
        <v>9051</v>
      </c>
      <c r="F864" t="s">
        <v>9052</v>
      </c>
      <c r="G864">
        <v>540</v>
      </c>
      <c r="H864">
        <v>540</v>
      </c>
      <c r="I864">
        <v>540</v>
      </c>
      <c r="J864">
        <v>540</v>
      </c>
      <c r="L864" s="2">
        <v>0</v>
      </c>
      <c r="M864" s="2">
        <v>0</v>
      </c>
      <c r="N864" s="2">
        <v>0</v>
      </c>
      <c r="O864" s="2">
        <v>0</v>
      </c>
      <c r="P864" s="2">
        <v>0</v>
      </c>
      <c r="Q864" s="2">
        <v>0</v>
      </c>
      <c r="R864" s="2">
        <v>125</v>
      </c>
      <c r="S864" s="2">
        <v>0</v>
      </c>
      <c r="T864" s="2">
        <v>0</v>
      </c>
      <c r="U864" s="2">
        <v>125</v>
      </c>
      <c r="V864" t="s">
        <v>55</v>
      </c>
    </row>
    <row r="865" spans="1:22" ht="15.75" hidden="1" thickBot="1" x14ac:dyDescent="0.3">
      <c r="A865" t="s">
        <v>7944</v>
      </c>
      <c r="B865" s="1" t="s">
        <v>9119</v>
      </c>
      <c r="C865" t="s">
        <v>1</v>
      </c>
      <c r="D865" t="s">
        <v>9053</v>
      </c>
      <c r="E865" t="s">
        <v>9051</v>
      </c>
      <c r="F865" t="s">
        <v>9052</v>
      </c>
      <c r="G865">
        <v>541</v>
      </c>
      <c r="H865">
        <v>541</v>
      </c>
      <c r="I865">
        <v>541</v>
      </c>
      <c r="J865">
        <v>541</v>
      </c>
      <c r="L865" s="2">
        <v>0</v>
      </c>
      <c r="M865" s="2">
        <v>0</v>
      </c>
      <c r="N865" s="2">
        <v>0</v>
      </c>
      <c r="O865" s="2">
        <v>0</v>
      </c>
      <c r="P865" s="2">
        <v>0</v>
      </c>
      <c r="Q865" s="2">
        <v>0</v>
      </c>
      <c r="R865" s="2">
        <v>412.5</v>
      </c>
      <c r="S865" s="2">
        <v>0</v>
      </c>
      <c r="T865" s="2">
        <v>0</v>
      </c>
      <c r="U865" s="2">
        <v>412.5</v>
      </c>
      <c r="V865" t="s">
        <v>55</v>
      </c>
    </row>
    <row r="866" spans="1:22" ht="15.75" hidden="1" thickBot="1" x14ac:dyDescent="0.3">
      <c r="A866" t="s">
        <v>7944</v>
      </c>
      <c r="B866" s="1" t="s">
        <v>9119</v>
      </c>
      <c r="C866" t="s">
        <v>1</v>
      </c>
      <c r="D866" t="s">
        <v>9053</v>
      </c>
      <c r="E866" t="s">
        <v>9051</v>
      </c>
      <c r="F866" t="s">
        <v>9052</v>
      </c>
      <c r="G866">
        <v>542</v>
      </c>
      <c r="H866">
        <v>542</v>
      </c>
      <c r="I866">
        <v>542</v>
      </c>
      <c r="J866">
        <v>542</v>
      </c>
      <c r="L866" s="2">
        <v>0</v>
      </c>
      <c r="M866" s="2">
        <v>0</v>
      </c>
      <c r="N866" s="2">
        <v>0</v>
      </c>
      <c r="O866" s="2">
        <v>0</v>
      </c>
      <c r="P866" s="2">
        <v>0</v>
      </c>
      <c r="Q866" s="2">
        <v>0</v>
      </c>
      <c r="R866" s="2">
        <v>522.5</v>
      </c>
      <c r="S866" s="2">
        <v>0</v>
      </c>
      <c r="T866" s="2">
        <v>0</v>
      </c>
      <c r="U866" s="2">
        <v>522.5</v>
      </c>
      <c r="V866" t="s">
        <v>55</v>
      </c>
    </row>
    <row r="867" spans="1:22" ht="15.75" hidden="1" thickBot="1" x14ac:dyDescent="0.3">
      <c r="A867" t="s">
        <v>7944</v>
      </c>
      <c r="B867" s="1" t="s">
        <v>9119</v>
      </c>
      <c r="C867" t="s">
        <v>1</v>
      </c>
      <c r="D867" t="s">
        <v>9053</v>
      </c>
      <c r="E867" t="s">
        <v>9051</v>
      </c>
      <c r="F867" t="s">
        <v>9052</v>
      </c>
      <c r="G867">
        <v>543</v>
      </c>
      <c r="H867">
        <v>543</v>
      </c>
      <c r="I867">
        <v>543</v>
      </c>
      <c r="J867">
        <v>543</v>
      </c>
      <c r="L867" s="2">
        <v>0</v>
      </c>
      <c r="M867" s="2">
        <v>0</v>
      </c>
      <c r="N867" s="2">
        <v>0</v>
      </c>
      <c r="O867" s="2">
        <v>0</v>
      </c>
      <c r="P867" s="2">
        <v>0</v>
      </c>
      <c r="Q867" s="2">
        <v>0</v>
      </c>
      <c r="R867" s="2">
        <v>200</v>
      </c>
      <c r="S867" s="2">
        <v>0</v>
      </c>
      <c r="T867" s="2">
        <v>0</v>
      </c>
      <c r="U867" s="2">
        <v>200</v>
      </c>
      <c r="V867" t="s">
        <v>55</v>
      </c>
    </row>
    <row r="868" spans="1:22" ht="15.75" hidden="1" thickBot="1" x14ac:dyDescent="0.3">
      <c r="A868" t="s">
        <v>7944</v>
      </c>
      <c r="B868" s="1" t="s">
        <v>9119</v>
      </c>
      <c r="C868" t="s">
        <v>1</v>
      </c>
      <c r="D868" t="s">
        <v>9053</v>
      </c>
      <c r="E868" t="s">
        <v>9051</v>
      </c>
      <c r="F868" t="s">
        <v>9052</v>
      </c>
      <c r="G868">
        <v>544</v>
      </c>
      <c r="H868">
        <v>544</v>
      </c>
      <c r="I868">
        <v>544</v>
      </c>
      <c r="J868">
        <v>544</v>
      </c>
      <c r="L868" s="2">
        <v>0</v>
      </c>
      <c r="M868" s="2">
        <v>0</v>
      </c>
      <c r="N868" s="2">
        <v>0</v>
      </c>
      <c r="O868" s="2">
        <v>0</v>
      </c>
      <c r="P868" s="2">
        <v>0</v>
      </c>
      <c r="Q868" s="2">
        <v>0</v>
      </c>
      <c r="R868" s="2">
        <v>175</v>
      </c>
      <c r="S868" s="2">
        <v>0</v>
      </c>
      <c r="T868" s="2">
        <v>0</v>
      </c>
      <c r="U868" s="2">
        <v>175</v>
      </c>
      <c r="V868" t="s">
        <v>55</v>
      </c>
    </row>
    <row r="869" spans="1:22" ht="15.75" hidden="1" thickBot="1" x14ac:dyDescent="0.3">
      <c r="A869" t="s">
        <v>7944</v>
      </c>
      <c r="B869" s="1" t="s">
        <v>9119</v>
      </c>
      <c r="C869" t="s">
        <v>1</v>
      </c>
      <c r="D869" t="s">
        <v>9053</v>
      </c>
      <c r="E869" t="s">
        <v>9051</v>
      </c>
      <c r="F869" t="s">
        <v>9052</v>
      </c>
      <c r="G869">
        <v>545</v>
      </c>
      <c r="H869">
        <v>545</v>
      </c>
      <c r="I869">
        <v>545</v>
      </c>
      <c r="J869">
        <v>545</v>
      </c>
      <c r="L869" s="2">
        <v>0</v>
      </c>
      <c r="M869" s="2">
        <v>0</v>
      </c>
      <c r="N869" s="2">
        <v>0</v>
      </c>
      <c r="O869" s="2">
        <v>0</v>
      </c>
      <c r="P869" s="2">
        <v>0</v>
      </c>
      <c r="Q869" s="2">
        <v>0</v>
      </c>
      <c r="R869" s="2">
        <v>800</v>
      </c>
      <c r="S869" s="2">
        <v>0</v>
      </c>
      <c r="T869" s="2">
        <v>0</v>
      </c>
      <c r="U869" s="2">
        <v>800</v>
      </c>
      <c r="V869" t="s">
        <v>55</v>
      </c>
    </row>
    <row r="870" spans="1:22" ht="15.75" hidden="1" thickBot="1" x14ac:dyDescent="0.3">
      <c r="A870" t="s">
        <v>7944</v>
      </c>
      <c r="B870" s="1" t="s">
        <v>9119</v>
      </c>
      <c r="C870" t="s">
        <v>1</v>
      </c>
      <c r="D870" t="s">
        <v>9053</v>
      </c>
      <c r="E870" t="s">
        <v>9051</v>
      </c>
      <c r="F870" t="s">
        <v>9052</v>
      </c>
      <c r="G870">
        <v>546</v>
      </c>
      <c r="H870">
        <v>546</v>
      </c>
      <c r="I870">
        <v>546</v>
      </c>
      <c r="J870">
        <v>546</v>
      </c>
      <c r="L870" s="2">
        <v>0</v>
      </c>
      <c r="M870" s="2">
        <v>0</v>
      </c>
      <c r="N870" s="2">
        <v>0</v>
      </c>
      <c r="O870" s="2">
        <v>0</v>
      </c>
      <c r="P870" s="2">
        <v>0</v>
      </c>
      <c r="Q870" s="2">
        <v>0</v>
      </c>
      <c r="R870" s="2">
        <v>450</v>
      </c>
      <c r="S870" s="2">
        <v>0</v>
      </c>
      <c r="T870" s="2">
        <v>0</v>
      </c>
      <c r="U870" s="2">
        <v>450</v>
      </c>
      <c r="V870" t="s">
        <v>55</v>
      </c>
    </row>
    <row r="871" spans="1:22" ht="15.75" hidden="1" thickBot="1" x14ac:dyDescent="0.3">
      <c r="A871" t="s">
        <v>7944</v>
      </c>
      <c r="B871" s="1" t="s">
        <v>9118</v>
      </c>
      <c r="C871" t="s">
        <v>1</v>
      </c>
      <c r="D871" t="s">
        <v>9053</v>
      </c>
      <c r="E871" t="s">
        <v>9051</v>
      </c>
      <c r="F871" t="s">
        <v>9052</v>
      </c>
      <c r="G871">
        <v>547</v>
      </c>
      <c r="H871">
        <v>547</v>
      </c>
      <c r="I871">
        <v>547</v>
      </c>
      <c r="J871">
        <v>547</v>
      </c>
      <c r="L871" s="2">
        <v>0</v>
      </c>
      <c r="M871" s="2">
        <v>0</v>
      </c>
      <c r="N871" s="2">
        <v>0</v>
      </c>
      <c r="O871" s="2">
        <v>0</v>
      </c>
      <c r="P871" s="2">
        <v>0</v>
      </c>
      <c r="Q871" s="2">
        <v>0</v>
      </c>
      <c r="R871" s="2">
        <v>757.82</v>
      </c>
      <c r="S871" s="2">
        <v>0</v>
      </c>
      <c r="T871" s="2">
        <v>0</v>
      </c>
      <c r="U871" s="2">
        <v>757.82</v>
      </c>
      <c r="V871" t="s">
        <v>55</v>
      </c>
    </row>
    <row r="872" spans="1:22" ht="15.75" hidden="1" thickBot="1" x14ac:dyDescent="0.3">
      <c r="A872" t="s">
        <v>7944</v>
      </c>
      <c r="B872" s="1" t="s">
        <v>9118</v>
      </c>
      <c r="C872" t="s">
        <v>1</v>
      </c>
      <c r="D872" t="s">
        <v>9053</v>
      </c>
      <c r="E872" t="s">
        <v>9051</v>
      </c>
      <c r="F872" t="s">
        <v>9052</v>
      </c>
      <c r="G872">
        <v>548</v>
      </c>
      <c r="H872">
        <v>548</v>
      </c>
      <c r="I872">
        <v>548</v>
      </c>
      <c r="J872">
        <v>548</v>
      </c>
      <c r="L872" s="2">
        <v>0</v>
      </c>
      <c r="M872" s="2">
        <v>0</v>
      </c>
      <c r="N872" s="2">
        <v>0</v>
      </c>
      <c r="O872" s="2">
        <v>0</v>
      </c>
      <c r="P872" s="2">
        <v>0</v>
      </c>
      <c r="Q872" s="2">
        <v>0</v>
      </c>
      <c r="R872" s="2">
        <v>880</v>
      </c>
      <c r="S872" s="2">
        <v>0</v>
      </c>
      <c r="T872" s="2">
        <v>0</v>
      </c>
      <c r="U872" s="2">
        <v>880</v>
      </c>
      <c r="V872" t="s">
        <v>55</v>
      </c>
    </row>
    <row r="873" spans="1:22" ht="15.75" hidden="1" thickBot="1" x14ac:dyDescent="0.3">
      <c r="A873" t="s">
        <v>7944</v>
      </c>
      <c r="B873" s="1" t="s">
        <v>9118</v>
      </c>
      <c r="C873" t="s">
        <v>1</v>
      </c>
      <c r="D873" t="s">
        <v>9053</v>
      </c>
      <c r="E873" t="s">
        <v>9051</v>
      </c>
      <c r="F873" t="s">
        <v>9052</v>
      </c>
      <c r="G873">
        <v>549</v>
      </c>
      <c r="H873">
        <v>549</v>
      </c>
      <c r="I873">
        <v>549</v>
      </c>
      <c r="J873">
        <v>549</v>
      </c>
      <c r="L873" s="2">
        <v>0</v>
      </c>
      <c r="M873" s="2">
        <v>0</v>
      </c>
      <c r="N873" s="2">
        <v>0</v>
      </c>
      <c r="O873" s="2">
        <v>0</v>
      </c>
      <c r="P873" s="2">
        <v>0</v>
      </c>
      <c r="Q873" s="2">
        <v>0</v>
      </c>
      <c r="R873" s="2">
        <v>40</v>
      </c>
      <c r="S873" s="2">
        <v>0</v>
      </c>
      <c r="T873" s="2">
        <v>0</v>
      </c>
      <c r="U873" s="2">
        <v>40</v>
      </c>
      <c r="V873" t="s">
        <v>55</v>
      </c>
    </row>
    <row r="874" spans="1:22" ht="15.75" hidden="1" thickBot="1" x14ac:dyDescent="0.3">
      <c r="A874" t="s">
        <v>7944</v>
      </c>
      <c r="B874" s="1" t="s">
        <v>9118</v>
      </c>
      <c r="C874" t="s">
        <v>1</v>
      </c>
      <c r="D874" t="s">
        <v>9053</v>
      </c>
      <c r="E874" t="s">
        <v>9051</v>
      </c>
      <c r="F874" t="s">
        <v>9052</v>
      </c>
      <c r="G874">
        <v>550</v>
      </c>
      <c r="H874">
        <v>550</v>
      </c>
      <c r="I874">
        <v>550</v>
      </c>
      <c r="J874">
        <v>550</v>
      </c>
      <c r="L874" s="2">
        <v>0</v>
      </c>
      <c r="M874" s="2">
        <v>0</v>
      </c>
      <c r="N874" s="2">
        <v>0</v>
      </c>
      <c r="O874" s="2">
        <v>0</v>
      </c>
      <c r="P874" s="2">
        <v>0</v>
      </c>
      <c r="Q874" s="2">
        <v>0</v>
      </c>
      <c r="R874" s="2">
        <v>1300</v>
      </c>
      <c r="S874" s="2">
        <v>0</v>
      </c>
      <c r="T874" s="2">
        <v>0</v>
      </c>
      <c r="U874" s="2">
        <v>1300</v>
      </c>
      <c r="V874" t="s">
        <v>55</v>
      </c>
    </row>
    <row r="875" spans="1:22" ht="15.75" hidden="1" thickBot="1" x14ac:dyDescent="0.3">
      <c r="A875" t="s">
        <v>7944</v>
      </c>
      <c r="B875" s="1" t="s">
        <v>9131</v>
      </c>
      <c r="C875" t="s">
        <v>1</v>
      </c>
      <c r="D875" t="s">
        <v>9053</v>
      </c>
      <c r="E875" t="s">
        <v>9051</v>
      </c>
      <c r="F875" t="s">
        <v>9052</v>
      </c>
      <c r="G875">
        <v>551</v>
      </c>
      <c r="H875">
        <v>551</v>
      </c>
      <c r="I875">
        <v>551</v>
      </c>
      <c r="J875">
        <v>551</v>
      </c>
      <c r="L875" s="2">
        <v>0</v>
      </c>
      <c r="M875" s="2">
        <v>0</v>
      </c>
      <c r="N875" s="2">
        <v>0</v>
      </c>
      <c r="O875" s="2">
        <v>0</v>
      </c>
      <c r="P875" s="2">
        <v>0</v>
      </c>
      <c r="Q875" s="2">
        <v>0</v>
      </c>
      <c r="R875" s="2">
        <v>556.82000000000005</v>
      </c>
      <c r="S875" s="2">
        <v>0</v>
      </c>
      <c r="T875" s="2">
        <v>0</v>
      </c>
      <c r="U875" s="2">
        <v>556.82000000000005</v>
      </c>
      <c r="V875" t="s">
        <v>55</v>
      </c>
    </row>
    <row r="876" spans="1:22" ht="15.75" hidden="1" thickBot="1" x14ac:dyDescent="0.3">
      <c r="A876" t="s">
        <v>7944</v>
      </c>
      <c r="B876" s="1" t="s">
        <v>9131</v>
      </c>
      <c r="C876" t="s">
        <v>1</v>
      </c>
      <c r="D876" t="s">
        <v>9053</v>
      </c>
      <c r="E876" t="s">
        <v>9051</v>
      </c>
      <c r="F876" t="s">
        <v>9052</v>
      </c>
      <c r="G876">
        <v>552</v>
      </c>
      <c r="H876">
        <v>552</v>
      </c>
      <c r="I876">
        <v>552</v>
      </c>
      <c r="J876">
        <v>552</v>
      </c>
      <c r="L876" s="2">
        <v>0</v>
      </c>
      <c r="M876" s="2">
        <v>0</v>
      </c>
      <c r="N876" s="2">
        <v>0</v>
      </c>
      <c r="O876" s="2">
        <v>0</v>
      </c>
      <c r="P876" s="2">
        <v>0</v>
      </c>
      <c r="Q876" s="2">
        <v>0</v>
      </c>
      <c r="R876" s="2">
        <v>650</v>
      </c>
      <c r="S876" s="2">
        <v>0</v>
      </c>
      <c r="T876" s="2">
        <v>0</v>
      </c>
      <c r="U876" s="2">
        <v>650</v>
      </c>
      <c r="V876" t="s">
        <v>55</v>
      </c>
    </row>
    <row r="877" spans="1:22" ht="15.75" hidden="1" thickBot="1" x14ac:dyDescent="0.3">
      <c r="A877" t="s">
        <v>7944</v>
      </c>
      <c r="B877" s="1" t="s">
        <v>9131</v>
      </c>
      <c r="C877" t="s">
        <v>1</v>
      </c>
      <c r="D877" t="s">
        <v>9053</v>
      </c>
      <c r="E877" t="s">
        <v>9051</v>
      </c>
      <c r="F877" t="s">
        <v>9052</v>
      </c>
      <c r="G877">
        <v>553</v>
      </c>
      <c r="H877">
        <v>553</v>
      </c>
      <c r="I877">
        <v>553</v>
      </c>
      <c r="J877">
        <v>553</v>
      </c>
      <c r="L877" s="2">
        <v>0</v>
      </c>
      <c r="M877" s="2">
        <v>0</v>
      </c>
      <c r="N877" s="2">
        <v>0</v>
      </c>
      <c r="O877" s="2">
        <v>0</v>
      </c>
      <c r="P877" s="2">
        <v>0</v>
      </c>
      <c r="Q877" s="2">
        <v>0</v>
      </c>
      <c r="R877" s="2">
        <v>600</v>
      </c>
      <c r="S877" s="2">
        <v>0</v>
      </c>
      <c r="T877" s="2">
        <v>0</v>
      </c>
      <c r="U877" s="2">
        <v>600</v>
      </c>
      <c r="V877" t="s">
        <v>55</v>
      </c>
    </row>
    <row r="878" spans="1:22" ht="15.75" hidden="1" thickBot="1" x14ac:dyDescent="0.3">
      <c r="A878" t="s">
        <v>7944</v>
      </c>
      <c r="B878" s="1" t="s">
        <v>9131</v>
      </c>
      <c r="C878" t="s">
        <v>1</v>
      </c>
      <c r="D878" t="s">
        <v>9053</v>
      </c>
      <c r="E878" t="s">
        <v>9051</v>
      </c>
      <c r="F878" t="s">
        <v>9052</v>
      </c>
      <c r="G878">
        <v>554</v>
      </c>
      <c r="H878">
        <v>554</v>
      </c>
      <c r="I878">
        <v>554</v>
      </c>
      <c r="J878">
        <v>554</v>
      </c>
      <c r="L878" s="2">
        <v>0</v>
      </c>
      <c r="M878" s="2">
        <v>0</v>
      </c>
      <c r="N878" s="2">
        <v>0</v>
      </c>
      <c r="O878" s="2">
        <v>0</v>
      </c>
      <c r="P878" s="2">
        <v>0</v>
      </c>
      <c r="Q878" s="2">
        <v>0</v>
      </c>
      <c r="R878" s="2">
        <v>650</v>
      </c>
      <c r="S878" s="2">
        <v>0</v>
      </c>
      <c r="T878" s="2">
        <v>0</v>
      </c>
      <c r="U878" s="2">
        <v>650</v>
      </c>
      <c r="V878" t="s">
        <v>55</v>
      </c>
    </row>
    <row r="879" spans="1:22" ht="15.75" hidden="1" thickBot="1" x14ac:dyDescent="0.3">
      <c r="A879" t="s">
        <v>7944</v>
      </c>
      <c r="B879" s="1" t="s">
        <v>9117</v>
      </c>
      <c r="C879" t="s">
        <v>1</v>
      </c>
      <c r="D879" t="s">
        <v>9053</v>
      </c>
      <c r="E879" t="s">
        <v>9051</v>
      </c>
      <c r="F879" t="s">
        <v>9052</v>
      </c>
      <c r="G879">
        <v>555</v>
      </c>
      <c r="H879">
        <v>555</v>
      </c>
      <c r="I879">
        <v>555</v>
      </c>
      <c r="J879">
        <v>555</v>
      </c>
      <c r="L879" s="2">
        <v>0</v>
      </c>
      <c r="M879" s="2">
        <v>0</v>
      </c>
      <c r="N879" s="2">
        <v>0</v>
      </c>
      <c r="O879" s="2">
        <v>0</v>
      </c>
      <c r="P879" s="2">
        <v>0</v>
      </c>
      <c r="Q879" s="2">
        <v>0</v>
      </c>
      <c r="R879" s="2">
        <v>250</v>
      </c>
      <c r="S879" s="2">
        <v>0</v>
      </c>
      <c r="T879" s="2">
        <v>0</v>
      </c>
      <c r="U879" s="2">
        <v>250</v>
      </c>
      <c r="V879" t="s">
        <v>55</v>
      </c>
    </row>
    <row r="880" spans="1:22" ht="15.75" hidden="1" thickBot="1" x14ac:dyDescent="0.3">
      <c r="A880" t="s">
        <v>7944</v>
      </c>
      <c r="B880" s="1" t="s">
        <v>9117</v>
      </c>
      <c r="C880" t="s">
        <v>1</v>
      </c>
      <c r="D880" t="s">
        <v>9053</v>
      </c>
      <c r="E880" t="s">
        <v>9051</v>
      </c>
      <c r="F880" t="s">
        <v>9052</v>
      </c>
      <c r="G880">
        <v>556</v>
      </c>
      <c r="H880">
        <v>556</v>
      </c>
      <c r="I880">
        <v>556</v>
      </c>
      <c r="J880">
        <v>556</v>
      </c>
      <c r="L880" s="2">
        <v>0</v>
      </c>
      <c r="M880" s="2">
        <v>0</v>
      </c>
      <c r="N880" s="2">
        <v>0</v>
      </c>
      <c r="O880" s="2">
        <v>0</v>
      </c>
      <c r="P880" s="2">
        <v>0</v>
      </c>
      <c r="Q880" s="2">
        <v>0</v>
      </c>
      <c r="R880" s="2">
        <v>393</v>
      </c>
      <c r="S880" s="2">
        <v>0</v>
      </c>
      <c r="T880" s="2">
        <v>0</v>
      </c>
      <c r="U880" s="2">
        <v>393</v>
      </c>
      <c r="V880" t="s">
        <v>55</v>
      </c>
    </row>
    <row r="881" spans="1:22" ht="15.75" hidden="1" thickBot="1" x14ac:dyDescent="0.3">
      <c r="A881" t="s">
        <v>7944</v>
      </c>
      <c r="B881" s="1" t="s">
        <v>9423</v>
      </c>
      <c r="C881" t="s">
        <v>1</v>
      </c>
      <c r="D881" t="s">
        <v>9053</v>
      </c>
      <c r="E881" t="s">
        <v>9051</v>
      </c>
      <c r="F881" t="s">
        <v>9052</v>
      </c>
      <c r="G881">
        <v>557</v>
      </c>
      <c r="H881">
        <v>557</v>
      </c>
      <c r="I881">
        <v>557</v>
      </c>
      <c r="J881">
        <v>557</v>
      </c>
      <c r="L881" s="2">
        <v>0</v>
      </c>
      <c r="M881" s="2">
        <v>0</v>
      </c>
      <c r="N881" s="2">
        <v>0</v>
      </c>
      <c r="O881" s="2">
        <v>0</v>
      </c>
      <c r="P881" s="2">
        <v>0</v>
      </c>
      <c r="Q881" s="2">
        <v>0</v>
      </c>
      <c r="R881" s="2">
        <v>650</v>
      </c>
      <c r="S881" s="2">
        <v>0</v>
      </c>
      <c r="T881" s="2">
        <v>0</v>
      </c>
      <c r="U881" s="2">
        <v>650</v>
      </c>
      <c r="V881" t="s">
        <v>55</v>
      </c>
    </row>
    <row r="882" spans="1:22" ht="15.75" hidden="1" thickBot="1" x14ac:dyDescent="0.3">
      <c r="A882" t="s">
        <v>7944</v>
      </c>
      <c r="B882" s="1" t="s">
        <v>9423</v>
      </c>
      <c r="C882" t="s">
        <v>1</v>
      </c>
      <c r="D882" t="s">
        <v>9053</v>
      </c>
      <c r="E882" t="s">
        <v>9051</v>
      </c>
      <c r="F882" t="s">
        <v>9052</v>
      </c>
      <c r="G882">
        <v>558</v>
      </c>
      <c r="H882">
        <v>558</v>
      </c>
      <c r="I882">
        <v>558</v>
      </c>
      <c r="J882">
        <v>558</v>
      </c>
      <c r="L882" s="2">
        <v>0</v>
      </c>
      <c r="M882" s="2">
        <v>0</v>
      </c>
      <c r="N882" s="2">
        <v>0</v>
      </c>
      <c r="O882" s="2">
        <v>0</v>
      </c>
      <c r="P882" s="2">
        <v>0</v>
      </c>
      <c r="Q882" s="2">
        <v>0</v>
      </c>
      <c r="R882" s="2">
        <v>125</v>
      </c>
      <c r="S882" s="2">
        <v>0</v>
      </c>
      <c r="T882" s="2">
        <v>0</v>
      </c>
      <c r="U882" s="2">
        <v>125</v>
      </c>
      <c r="V882" t="s">
        <v>55</v>
      </c>
    </row>
    <row r="883" spans="1:22" ht="15.75" hidden="1" thickBot="1" x14ac:dyDescent="0.3">
      <c r="A883" t="s">
        <v>7944</v>
      </c>
      <c r="B883" s="1" t="s">
        <v>9423</v>
      </c>
      <c r="C883" t="s">
        <v>1</v>
      </c>
      <c r="D883" t="s">
        <v>9053</v>
      </c>
      <c r="E883" t="s">
        <v>9051</v>
      </c>
      <c r="F883" t="s">
        <v>9052</v>
      </c>
      <c r="G883">
        <v>559</v>
      </c>
      <c r="H883">
        <v>559</v>
      </c>
      <c r="I883">
        <v>559</v>
      </c>
      <c r="J883">
        <v>559</v>
      </c>
      <c r="L883" s="2">
        <v>0</v>
      </c>
      <c r="M883" s="2">
        <v>0</v>
      </c>
      <c r="N883" s="2">
        <v>0</v>
      </c>
      <c r="O883" s="2">
        <v>0</v>
      </c>
      <c r="P883" s="2">
        <v>0</v>
      </c>
      <c r="Q883" s="2">
        <v>0</v>
      </c>
      <c r="R883" s="2">
        <v>125</v>
      </c>
      <c r="S883" s="2">
        <v>0</v>
      </c>
      <c r="T883" s="2">
        <v>0</v>
      </c>
      <c r="U883" s="2">
        <v>125</v>
      </c>
      <c r="V883" t="s">
        <v>55</v>
      </c>
    </row>
    <row r="884" spans="1:22" ht="15.75" hidden="1" thickBot="1" x14ac:dyDescent="0.3">
      <c r="A884" t="s">
        <v>7944</v>
      </c>
      <c r="B884" s="1" t="s">
        <v>9423</v>
      </c>
      <c r="C884" t="s">
        <v>1</v>
      </c>
      <c r="D884" t="s">
        <v>9053</v>
      </c>
      <c r="E884" t="s">
        <v>9051</v>
      </c>
      <c r="F884" t="s">
        <v>9052</v>
      </c>
      <c r="G884">
        <v>560</v>
      </c>
      <c r="H884">
        <v>560</v>
      </c>
      <c r="I884">
        <v>560</v>
      </c>
      <c r="J884">
        <v>560</v>
      </c>
      <c r="L884" s="2">
        <v>0</v>
      </c>
      <c r="M884" s="2">
        <v>0</v>
      </c>
      <c r="N884" s="2">
        <v>0</v>
      </c>
      <c r="O884" s="2">
        <v>0</v>
      </c>
      <c r="P884" s="2">
        <v>0</v>
      </c>
      <c r="Q884" s="2">
        <v>0</v>
      </c>
      <c r="R884" s="2">
        <v>650</v>
      </c>
      <c r="S884" s="2">
        <v>0</v>
      </c>
      <c r="T884" s="2">
        <v>0</v>
      </c>
      <c r="U884" s="2">
        <v>650</v>
      </c>
      <c r="V884" t="s">
        <v>55</v>
      </c>
    </row>
    <row r="885" spans="1:22" ht="15.75" hidden="1" thickBot="1" x14ac:dyDescent="0.3">
      <c r="A885" t="s">
        <v>7944</v>
      </c>
      <c r="B885" s="1" t="s">
        <v>9423</v>
      </c>
      <c r="C885" t="s">
        <v>1</v>
      </c>
      <c r="D885" t="s">
        <v>9053</v>
      </c>
      <c r="E885" t="s">
        <v>9051</v>
      </c>
      <c r="F885" t="s">
        <v>9052</v>
      </c>
      <c r="G885">
        <v>561</v>
      </c>
      <c r="H885">
        <v>561</v>
      </c>
      <c r="I885">
        <v>561</v>
      </c>
      <c r="J885">
        <v>561</v>
      </c>
      <c r="L885" s="2">
        <v>0</v>
      </c>
      <c r="M885" s="2">
        <v>0</v>
      </c>
      <c r="N885" s="2">
        <v>0</v>
      </c>
      <c r="O885" s="2">
        <v>0</v>
      </c>
      <c r="P885" s="2">
        <v>0</v>
      </c>
      <c r="Q885" s="2">
        <v>0</v>
      </c>
      <c r="R885" s="2">
        <v>50</v>
      </c>
      <c r="S885" s="2">
        <v>0</v>
      </c>
      <c r="T885" s="2">
        <v>0</v>
      </c>
      <c r="U885" s="2">
        <v>50</v>
      </c>
      <c r="V885" t="s">
        <v>55</v>
      </c>
    </row>
    <row r="886" spans="1:22" ht="15.75" hidden="1" thickBot="1" x14ac:dyDescent="0.3">
      <c r="A886" t="s">
        <v>7944</v>
      </c>
      <c r="B886" s="1" t="s">
        <v>9423</v>
      </c>
      <c r="C886" t="s">
        <v>1</v>
      </c>
      <c r="D886" t="s">
        <v>9053</v>
      </c>
      <c r="E886" t="s">
        <v>9051</v>
      </c>
      <c r="F886" t="s">
        <v>9052</v>
      </c>
      <c r="G886">
        <v>562</v>
      </c>
      <c r="H886">
        <v>562</v>
      </c>
      <c r="I886">
        <v>562</v>
      </c>
      <c r="J886">
        <v>562</v>
      </c>
      <c r="L886" s="2">
        <v>0</v>
      </c>
      <c r="M886" s="2">
        <v>0</v>
      </c>
      <c r="N886" s="2">
        <v>0</v>
      </c>
      <c r="O886" s="2">
        <v>0</v>
      </c>
      <c r="P886" s="2">
        <v>0</v>
      </c>
      <c r="Q886" s="2">
        <v>0</v>
      </c>
      <c r="R886" s="2">
        <v>344.08</v>
      </c>
      <c r="S886" s="2">
        <v>0</v>
      </c>
      <c r="T886" s="2">
        <v>0</v>
      </c>
      <c r="U886" s="2">
        <v>344.08</v>
      </c>
      <c r="V886" t="s">
        <v>55</v>
      </c>
    </row>
    <row r="887" spans="1:22" ht="15.75" hidden="1" thickBot="1" x14ac:dyDescent="0.3">
      <c r="A887" t="s">
        <v>7944</v>
      </c>
      <c r="B887" s="1" t="s">
        <v>9423</v>
      </c>
      <c r="C887" t="s">
        <v>1</v>
      </c>
      <c r="D887" t="s">
        <v>9053</v>
      </c>
      <c r="E887" t="s">
        <v>9051</v>
      </c>
      <c r="F887" t="s">
        <v>9052</v>
      </c>
      <c r="G887">
        <v>563</v>
      </c>
      <c r="H887">
        <v>563</v>
      </c>
      <c r="I887">
        <v>563</v>
      </c>
      <c r="J887">
        <v>563</v>
      </c>
      <c r="L887" s="2">
        <v>0</v>
      </c>
      <c r="M887" s="2">
        <v>0</v>
      </c>
      <c r="N887" s="2">
        <v>0</v>
      </c>
      <c r="O887" s="2">
        <v>0</v>
      </c>
      <c r="P887" s="2">
        <v>0</v>
      </c>
      <c r="Q887" s="2">
        <v>0</v>
      </c>
      <c r="R887" s="2">
        <v>605</v>
      </c>
      <c r="S887" s="2">
        <v>0</v>
      </c>
      <c r="T887" s="2">
        <v>0</v>
      </c>
      <c r="U887" s="2">
        <v>605</v>
      </c>
      <c r="V887" t="s">
        <v>55</v>
      </c>
    </row>
    <row r="888" spans="1:22" ht="15.75" hidden="1" thickBot="1" x14ac:dyDescent="0.3">
      <c r="A888" t="s">
        <v>7944</v>
      </c>
      <c r="B888" s="1" t="s">
        <v>9423</v>
      </c>
      <c r="C888" t="s">
        <v>1</v>
      </c>
      <c r="D888" t="s">
        <v>9053</v>
      </c>
      <c r="E888" t="s">
        <v>9051</v>
      </c>
      <c r="F888" t="s">
        <v>9052</v>
      </c>
      <c r="G888">
        <v>564</v>
      </c>
      <c r="H888">
        <v>564</v>
      </c>
      <c r="I888">
        <v>564</v>
      </c>
      <c r="J888">
        <v>564</v>
      </c>
      <c r="L888" s="2">
        <v>0</v>
      </c>
      <c r="M888" s="2">
        <v>0</v>
      </c>
      <c r="N888" s="2">
        <v>0</v>
      </c>
      <c r="O888" s="2">
        <v>0</v>
      </c>
      <c r="P888" s="2">
        <v>0</v>
      </c>
      <c r="Q888" s="2">
        <v>0</v>
      </c>
      <c r="R888" s="2">
        <v>367.5</v>
      </c>
      <c r="S888" s="2">
        <v>0</v>
      </c>
      <c r="T888" s="2">
        <v>0</v>
      </c>
      <c r="U888" s="2">
        <v>367.5</v>
      </c>
      <c r="V888" t="s">
        <v>55</v>
      </c>
    </row>
    <row r="889" spans="1:22" ht="15.75" hidden="1" thickBot="1" x14ac:dyDescent="0.3">
      <c r="A889" t="s">
        <v>7944</v>
      </c>
      <c r="B889" s="1" t="s">
        <v>9423</v>
      </c>
      <c r="C889" t="s">
        <v>1</v>
      </c>
      <c r="D889" t="s">
        <v>9053</v>
      </c>
      <c r="E889" t="s">
        <v>9051</v>
      </c>
      <c r="F889" t="s">
        <v>9052</v>
      </c>
      <c r="G889">
        <v>565</v>
      </c>
      <c r="H889">
        <v>565</v>
      </c>
      <c r="I889">
        <v>565</v>
      </c>
      <c r="J889">
        <v>565</v>
      </c>
      <c r="L889" s="2">
        <v>0</v>
      </c>
      <c r="M889" s="2">
        <v>0</v>
      </c>
      <c r="N889" s="2">
        <v>0</v>
      </c>
      <c r="O889" s="2">
        <v>0</v>
      </c>
      <c r="P889" s="2">
        <v>0</v>
      </c>
      <c r="Q889" s="2">
        <v>0</v>
      </c>
      <c r="R889" s="2">
        <v>682.5</v>
      </c>
      <c r="S889" s="2">
        <v>0</v>
      </c>
      <c r="T889" s="2">
        <v>0</v>
      </c>
      <c r="U889" s="2">
        <v>682.5</v>
      </c>
      <c r="V889" t="s">
        <v>55</v>
      </c>
    </row>
    <row r="890" spans="1:22" ht="15.75" hidden="1" thickBot="1" x14ac:dyDescent="0.3">
      <c r="A890" t="s">
        <v>7944</v>
      </c>
      <c r="B890" s="1" t="s">
        <v>9424</v>
      </c>
      <c r="C890" t="s">
        <v>1</v>
      </c>
      <c r="D890" t="s">
        <v>9053</v>
      </c>
      <c r="E890" t="s">
        <v>9051</v>
      </c>
      <c r="F890" t="s">
        <v>9052</v>
      </c>
      <c r="G890">
        <v>566</v>
      </c>
      <c r="H890">
        <v>566</v>
      </c>
      <c r="I890">
        <v>566</v>
      </c>
      <c r="J890">
        <v>566</v>
      </c>
      <c r="L890" s="2">
        <v>0</v>
      </c>
      <c r="M890" s="2">
        <v>0</v>
      </c>
      <c r="N890" s="2">
        <v>0</v>
      </c>
      <c r="O890" s="2">
        <v>0</v>
      </c>
      <c r="P890" s="2">
        <v>0</v>
      </c>
      <c r="Q890" s="2">
        <v>0</v>
      </c>
      <c r="R890" s="2">
        <v>605</v>
      </c>
      <c r="S890" s="2">
        <v>0</v>
      </c>
      <c r="T890" s="2">
        <v>0</v>
      </c>
      <c r="U890" s="2">
        <v>605</v>
      </c>
      <c r="V890" t="s">
        <v>55</v>
      </c>
    </row>
    <row r="891" spans="1:22" ht="15.75" hidden="1" thickBot="1" x14ac:dyDescent="0.3">
      <c r="A891" t="s">
        <v>7944</v>
      </c>
      <c r="B891" s="1" t="s">
        <v>9424</v>
      </c>
      <c r="C891" t="s">
        <v>1</v>
      </c>
      <c r="D891" t="s">
        <v>9053</v>
      </c>
      <c r="E891" t="s">
        <v>9051</v>
      </c>
      <c r="F891" t="s">
        <v>9052</v>
      </c>
      <c r="G891">
        <v>567</v>
      </c>
      <c r="H891">
        <v>567</v>
      </c>
      <c r="I891">
        <v>567</v>
      </c>
      <c r="J891">
        <v>567</v>
      </c>
      <c r="L891" s="2">
        <v>0</v>
      </c>
      <c r="M891" s="2">
        <v>0</v>
      </c>
      <c r="N891" s="2">
        <v>0</v>
      </c>
      <c r="O891" s="2">
        <v>0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0</v>
      </c>
      <c r="V891" t="s">
        <v>55</v>
      </c>
    </row>
    <row r="892" spans="1:22" ht="15.75" hidden="1" thickBot="1" x14ac:dyDescent="0.3">
      <c r="A892" t="s">
        <v>7944</v>
      </c>
      <c r="B892" s="1" t="s">
        <v>9424</v>
      </c>
      <c r="C892" t="s">
        <v>1</v>
      </c>
      <c r="D892" t="s">
        <v>9053</v>
      </c>
      <c r="E892" t="s">
        <v>9051</v>
      </c>
      <c r="F892" t="s">
        <v>9052</v>
      </c>
      <c r="G892">
        <v>568</v>
      </c>
      <c r="H892">
        <v>568</v>
      </c>
      <c r="I892">
        <v>568</v>
      </c>
      <c r="J892">
        <v>568</v>
      </c>
      <c r="L892" s="2">
        <v>0</v>
      </c>
      <c r="M892" s="2">
        <v>0</v>
      </c>
      <c r="N892" s="2">
        <v>0</v>
      </c>
      <c r="O892" s="2">
        <v>0</v>
      </c>
      <c r="P892" s="2">
        <v>0</v>
      </c>
      <c r="Q892" s="2">
        <v>0</v>
      </c>
      <c r="R892" s="2">
        <v>939.07</v>
      </c>
      <c r="S892" s="2">
        <v>0</v>
      </c>
      <c r="T892" s="2">
        <v>0</v>
      </c>
      <c r="U892" s="2">
        <v>939.07</v>
      </c>
      <c r="V892" t="s">
        <v>55</v>
      </c>
    </row>
    <row r="893" spans="1:22" ht="15.75" hidden="1" thickBot="1" x14ac:dyDescent="0.3">
      <c r="A893" t="s">
        <v>7944</v>
      </c>
      <c r="B893" s="1" t="s">
        <v>9008</v>
      </c>
      <c r="C893" t="s">
        <v>1</v>
      </c>
      <c r="D893" t="s">
        <v>9053</v>
      </c>
      <c r="E893" t="s">
        <v>9051</v>
      </c>
      <c r="F893" t="s">
        <v>9052</v>
      </c>
      <c r="G893">
        <v>569</v>
      </c>
      <c r="H893">
        <v>569</v>
      </c>
      <c r="I893">
        <v>569</v>
      </c>
      <c r="J893">
        <v>569</v>
      </c>
      <c r="L893" s="2">
        <v>0</v>
      </c>
      <c r="M893" s="2">
        <v>0</v>
      </c>
      <c r="N893" s="2">
        <v>0</v>
      </c>
      <c r="O893" s="2">
        <v>0</v>
      </c>
      <c r="P893" s="2">
        <v>0</v>
      </c>
      <c r="Q893" s="2">
        <v>0</v>
      </c>
      <c r="R893" s="2">
        <v>412.5</v>
      </c>
      <c r="S893" s="2">
        <v>0</v>
      </c>
      <c r="T893" s="2">
        <v>0</v>
      </c>
      <c r="U893" s="2">
        <v>412.5</v>
      </c>
      <c r="V893" t="s">
        <v>55</v>
      </c>
    </row>
    <row r="894" spans="1:22" ht="15.75" hidden="1" thickBot="1" x14ac:dyDescent="0.3">
      <c r="A894" t="s">
        <v>7944</v>
      </c>
      <c r="B894" s="1" t="s">
        <v>9008</v>
      </c>
      <c r="C894" t="s">
        <v>1</v>
      </c>
      <c r="D894" t="s">
        <v>9053</v>
      </c>
      <c r="E894" t="s">
        <v>9051</v>
      </c>
      <c r="F894" t="s">
        <v>9052</v>
      </c>
      <c r="G894">
        <v>570</v>
      </c>
      <c r="H894">
        <v>570</v>
      </c>
      <c r="I894">
        <v>570</v>
      </c>
      <c r="J894">
        <v>570</v>
      </c>
      <c r="L894" s="2">
        <v>0</v>
      </c>
      <c r="M894" s="2">
        <v>0</v>
      </c>
      <c r="N894" s="2">
        <v>0</v>
      </c>
      <c r="O894" s="2">
        <v>0</v>
      </c>
      <c r="P894" s="2">
        <v>0</v>
      </c>
      <c r="Q894" s="2">
        <v>0</v>
      </c>
      <c r="R894" s="2">
        <v>687.5</v>
      </c>
      <c r="S894" s="2">
        <v>0</v>
      </c>
      <c r="T894" s="2">
        <v>0</v>
      </c>
      <c r="U894" s="2">
        <v>687.5</v>
      </c>
      <c r="V894" t="s">
        <v>55</v>
      </c>
    </row>
    <row r="895" spans="1:22" ht="15.75" hidden="1" thickBot="1" x14ac:dyDescent="0.3">
      <c r="A895" t="s">
        <v>7944</v>
      </c>
      <c r="B895" s="1" t="s">
        <v>9008</v>
      </c>
      <c r="C895" t="s">
        <v>1</v>
      </c>
      <c r="D895" t="s">
        <v>9053</v>
      </c>
      <c r="E895" t="s">
        <v>9051</v>
      </c>
      <c r="F895" t="s">
        <v>9052</v>
      </c>
      <c r="G895">
        <v>571</v>
      </c>
      <c r="H895">
        <v>571</v>
      </c>
      <c r="I895">
        <v>571</v>
      </c>
      <c r="J895">
        <v>571</v>
      </c>
      <c r="L895" s="2">
        <v>0</v>
      </c>
      <c r="M895" s="2">
        <v>0</v>
      </c>
      <c r="N895" s="2">
        <v>0</v>
      </c>
      <c r="O895" s="2">
        <v>0</v>
      </c>
      <c r="P895" s="2">
        <v>0</v>
      </c>
      <c r="Q895" s="2">
        <v>0</v>
      </c>
      <c r="R895" s="2">
        <v>664.29</v>
      </c>
      <c r="S895" s="2">
        <v>0</v>
      </c>
      <c r="T895" s="2">
        <v>0</v>
      </c>
      <c r="U895" s="2">
        <v>664.29</v>
      </c>
      <c r="V895" t="s">
        <v>55</v>
      </c>
    </row>
    <row r="896" spans="1:22" ht="15.75" hidden="1" thickBot="1" x14ac:dyDescent="0.3">
      <c r="A896" t="s">
        <v>7944</v>
      </c>
      <c r="B896" s="1" t="s">
        <v>9008</v>
      </c>
      <c r="C896" t="s">
        <v>1</v>
      </c>
      <c r="D896" t="s">
        <v>9053</v>
      </c>
      <c r="E896" t="s">
        <v>9051</v>
      </c>
      <c r="F896" t="s">
        <v>9052</v>
      </c>
      <c r="G896">
        <v>572</v>
      </c>
      <c r="H896">
        <v>572</v>
      </c>
      <c r="I896">
        <v>572</v>
      </c>
      <c r="J896">
        <v>572</v>
      </c>
      <c r="L896" s="2">
        <v>0</v>
      </c>
      <c r="M896" s="2">
        <v>0</v>
      </c>
      <c r="N896" s="2">
        <v>0</v>
      </c>
      <c r="O896" s="2">
        <v>0</v>
      </c>
      <c r="P896" s="2">
        <v>0</v>
      </c>
      <c r="Q896" s="2">
        <v>0</v>
      </c>
      <c r="R896" s="2">
        <v>1059.6500000000001</v>
      </c>
      <c r="S896" s="2">
        <v>0</v>
      </c>
      <c r="T896" s="2">
        <v>0</v>
      </c>
      <c r="U896" s="2">
        <v>1059.6500000000001</v>
      </c>
      <c r="V896" t="s">
        <v>55</v>
      </c>
    </row>
    <row r="897" spans="1:22" ht="15.75" hidden="1" thickBot="1" x14ac:dyDescent="0.3">
      <c r="A897" t="s">
        <v>7944</v>
      </c>
      <c r="B897" s="1" t="s">
        <v>9425</v>
      </c>
      <c r="C897" t="s">
        <v>1</v>
      </c>
      <c r="D897" t="s">
        <v>9053</v>
      </c>
      <c r="E897" t="s">
        <v>9051</v>
      </c>
      <c r="F897" t="s">
        <v>9052</v>
      </c>
      <c r="G897">
        <v>573</v>
      </c>
      <c r="H897">
        <v>573</v>
      </c>
      <c r="I897">
        <v>573</v>
      </c>
      <c r="J897">
        <v>573</v>
      </c>
      <c r="L897" s="2">
        <v>0</v>
      </c>
      <c r="M897" s="2">
        <v>0</v>
      </c>
      <c r="N897" s="2">
        <v>0</v>
      </c>
      <c r="O897" s="2">
        <v>0</v>
      </c>
      <c r="P897" s="2">
        <v>0</v>
      </c>
      <c r="Q897" s="2">
        <v>0</v>
      </c>
      <c r="R897" s="2">
        <v>200</v>
      </c>
      <c r="S897" s="2">
        <v>0</v>
      </c>
      <c r="T897" s="2">
        <v>0</v>
      </c>
      <c r="U897" s="2">
        <v>200</v>
      </c>
      <c r="V897" t="s">
        <v>55</v>
      </c>
    </row>
    <row r="898" spans="1:22" ht="15.75" hidden="1" thickBot="1" x14ac:dyDescent="0.3">
      <c r="A898" t="s">
        <v>7944</v>
      </c>
      <c r="B898" s="1" t="s">
        <v>9425</v>
      </c>
      <c r="C898" t="s">
        <v>1</v>
      </c>
      <c r="D898" t="s">
        <v>9053</v>
      </c>
      <c r="E898" t="s">
        <v>9051</v>
      </c>
      <c r="F898" t="s">
        <v>9052</v>
      </c>
      <c r="G898">
        <v>574</v>
      </c>
      <c r="H898">
        <v>574</v>
      </c>
      <c r="I898">
        <v>574</v>
      </c>
      <c r="J898">
        <v>574</v>
      </c>
      <c r="L898" s="2">
        <v>0</v>
      </c>
      <c r="M898" s="2">
        <v>0</v>
      </c>
      <c r="N898" s="2">
        <v>0</v>
      </c>
      <c r="O898" s="2">
        <v>0</v>
      </c>
      <c r="P898" s="2">
        <v>0</v>
      </c>
      <c r="Q898" s="2">
        <v>0</v>
      </c>
      <c r="R898" s="2">
        <v>650</v>
      </c>
      <c r="S898" s="2">
        <v>0</v>
      </c>
      <c r="T898" s="2">
        <v>0</v>
      </c>
      <c r="U898" s="2">
        <v>650</v>
      </c>
      <c r="V898" t="s">
        <v>55</v>
      </c>
    </row>
    <row r="899" spans="1:22" ht="15.75" hidden="1" thickBot="1" x14ac:dyDescent="0.3">
      <c r="A899" t="s">
        <v>7944</v>
      </c>
      <c r="B899" s="1" t="s">
        <v>9425</v>
      </c>
      <c r="C899" t="s">
        <v>1</v>
      </c>
      <c r="D899" t="s">
        <v>9053</v>
      </c>
      <c r="E899" t="s">
        <v>9051</v>
      </c>
      <c r="F899" t="s">
        <v>9052</v>
      </c>
      <c r="G899">
        <v>575</v>
      </c>
      <c r="H899">
        <v>575</v>
      </c>
      <c r="I899">
        <v>575</v>
      </c>
      <c r="J899">
        <v>575</v>
      </c>
      <c r="L899" s="2">
        <v>0</v>
      </c>
      <c r="M899" s="2">
        <v>0</v>
      </c>
      <c r="N899" s="2">
        <v>0</v>
      </c>
      <c r="O899" s="2">
        <v>0</v>
      </c>
      <c r="P899" s="2">
        <v>0</v>
      </c>
      <c r="Q899" s="2">
        <v>0</v>
      </c>
      <c r="R899" s="2">
        <v>250</v>
      </c>
      <c r="S899" s="2">
        <v>0</v>
      </c>
      <c r="T899" s="2">
        <v>0</v>
      </c>
      <c r="U899" s="2">
        <v>250</v>
      </c>
      <c r="V899" t="s">
        <v>55</v>
      </c>
    </row>
    <row r="900" spans="1:22" ht="15.75" hidden="1" thickBot="1" x14ac:dyDescent="0.3">
      <c r="A900" t="s">
        <v>7944</v>
      </c>
      <c r="B900" s="1" t="s">
        <v>9425</v>
      </c>
      <c r="C900" t="s">
        <v>1</v>
      </c>
      <c r="D900" t="s">
        <v>9053</v>
      </c>
      <c r="E900" t="s">
        <v>9051</v>
      </c>
      <c r="F900" t="s">
        <v>9052</v>
      </c>
      <c r="G900">
        <v>576</v>
      </c>
      <c r="H900">
        <v>576</v>
      </c>
      <c r="I900">
        <v>576</v>
      </c>
      <c r="J900">
        <v>576</v>
      </c>
      <c r="L900" s="2">
        <v>0</v>
      </c>
      <c r="M900" s="2">
        <v>0</v>
      </c>
      <c r="N900" s="2">
        <v>0</v>
      </c>
      <c r="O900" s="2">
        <v>0</v>
      </c>
      <c r="P900" s="2">
        <v>0</v>
      </c>
      <c r="Q900" s="2">
        <v>0</v>
      </c>
      <c r="R900" s="2">
        <v>250</v>
      </c>
      <c r="S900" s="2">
        <v>0</v>
      </c>
      <c r="T900" s="2">
        <v>0</v>
      </c>
      <c r="U900" s="2">
        <v>250</v>
      </c>
      <c r="V900" t="s">
        <v>55</v>
      </c>
    </row>
    <row r="901" spans="1:22" ht="15.75" hidden="1" thickBot="1" x14ac:dyDescent="0.3">
      <c r="A901" t="s">
        <v>7944</v>
      </c>
      <c r="B901" s="1" t="s">
        <v>9143</v>
      </c>
      <c r="C901" t="s">
        <v>1</v>
      </c>
      <c r="D901" t="s">
        <v>9053</v>
      </c>
      <c r="E901" t="s">
        <v>9051</v>
      </c>
      <c r="F901" t="s">
        <v>9052</v>
      </c>
      <c r="G901">
        <v>577</v>
      </c>
      <c r="H901">
        <v>577</v>
      </c>
      <c r="I901">
        <v>577</v>
      </c>
      <c r="J901">
        <v>577</v>
      </c>
      <c r="L901" s="2">
        <v>0</v>
      </c>
      <c r="M901" s="2">
        <v>0</v>
      </c>
      <c r="N901" s="2">
        <v>0</v>
      </c>
      <c r="O901" s="2">
        <v>0</v>
      </c>
      <c r="P901" s="2">
        <v>0</v>
      </c>
      <c r="Q901" s="2">
        <v>0</v>
      </c>
      <c r="R901" s="2">
        <v>825</v>
      </c>
      <c r="S901" s="2">
        <v>0</v>
      </c>
      <c r="T901" s="2">
        <v>0</v>
      </c>
      <c r="U901" s="2">
        <v>825</v>
      </c>
      <c r="V901" t="s">
        <v>55</v>
      </c>
    </row>
    <row r="902" spans="1:22" ht="15.75" hidden="1" thickBot="1" x14ac:dyDescent="0.3">
      <c r="A902" t="s">
        <v>7944</v>
      </c>
      <c r="B902" s="1" t="s">
        <v>9143</v>
      </c>
      <c r="C902" t="s">
        <v>1</v>
      </c>
      <c r="D902" t="s">
        <v>9053</v>
      </c>
      <c r="E902" t="s">
        <v>9051</v>
      </c>
      <c r="F902" t="s">
        <v>9052</v>
      </c>
      <c r="G902">
        <v>578</v>
      </c>
      <c r="H902">
        <v>578</v>
      </c>
      <c r="I902">
        <v>578</v>
      </c>
      <c r="J902">
        <v>578</v>
      </c>
      <c r="L902" s="2">
        <v>0</v>
      </c>
      <c r="M902" s="2">
        <v>0</v>
      </c>
      <c r="N902" s="2">
        <v>0</v>
      </c>
      <c r="O902" s="2">
        <v>0</v>
      </c>
      <c r="P902" s="2">
        <v>0</v>
      </c>
      <c r="Q902" s="2">
        <v>0</v>
      </c>
      <c r="R902" s="2">
        <v>800</v>
      </c>
      <c r="S902" s="2">
        <v>0</v>
      </c>
      <c r="T902" s="2">
        <v>0</v>
      </c>
      <c r="U902" s="2">
        <v>800</v>
      </c>
      <c r="V902" t="s">
        <v>55</v>
      </c>
    </row>
    <row r="903" spans="1:22" ht="15.75" hidden="1" thickBot="1" x14ac:dyDescent="0.3">
      <c r="A903" t="s">
        <v>7944</v>
      </c>
      <c r="B903" s="1" t="s">
        <v>9143</v>
      </c>
      <c r="C903" t="s">
        <v>1</v>
      </c>
      <c r="D903" t="s">
        <v>9053</v>
      </c>
      <c r="E903" t="s">
        <v>9051</v>
      </c>
      <c r="F903" t="s">
        <v>9052</v>
      </c>
      <c r="G903">
        <v>579</v>
      </c>
      <c r="H903">
        <v>579</v>
      </c>
      <c r="I903">
        <v>579</v>
      </c>
      <c r="J903">
        <v>579</v>
      </c>
      <c r="L903" s="2">
        <v>0</v>
      </c>
      <c r="M903" s="2">
        <v>0</v>
      </c>
      <c r="N903" s="2">
        <v>0</v>
      </c>
      <c r="O903" s="2">
        <v>0</v>
      </c>
      <c r="P903" s="2">
        <v>0</v>
      </c>
      <c r="Q903" s="2">
        <v>0</v>
      </c>
      <c r="R903" s="2">
        <v>450</v>
      </c>
      <c r="S903" s="2">
        <v>0</v>
      </c>
      <c r="T903" s="2">
        <v>0</v>
      </c>
      <c r="U903" s="2">
        <v>450</v>
      </c>
      <c r="V903" t="s">
        <v>55</v>
      </c>
    </row>
    <row r="904" spans="1:22" ht="15.75" hidden="1" thickBot="1" x14ac:dyDescent="0.3">
      <c r="A904" t="s">
        <v>7944</v>
      </c>
      <c r="B904" s="1" t="s">
        <v>9143</v>
      </c>
      <c r="C904" t="s">
        <v>1</v>
      </c>
      <c r="D904" t="s">
        <v>9053</v>
      </c>
      <c r="E904" t="s">
        <v>9051</v>
      </c>
      <c r="F904" t="s">
        <v>9052</v>
      </c>
      <c r="G904">
        <v>580</v>
      </c>
      <c r="H904">
        <v>580</v>
      </c>
      <c r="I904">
        <v>580</v>
      </c>
      <c r="J904">
        <v>580</v>
      </c>
      <c r="L904" s="2">
        <v>0</v>
      </c>
      <c r="M904" s="2">
        <v>0</v>
      </c>
      <c r="N904" s="2">
        <v>0</v>
      </c>
      <c r="O904" s="2">
        <v>0</v>
      </c>
      <c r="P904" s="2">
        <v>0</v>
      </c>
      <c r="Q904" s="2">
        <v>0</v>
      </c>
      <c r="R904" s="2">
        <v>450</v>
      </c>
      <c r="S904" s="2">
        <v>0</v>
      </c>
      <c r="T904" s="2">
        <v>0</v>
      </c>
      <c r="U904" s="2">
        <v>450</v>
      </c>
      <c r="V904" t="s">
        <v>55</v>
      </c>
    </row>
    <row r="905" spans="1:22" ht="15.75" hidden="1" thickBot="1" x14ac:dyDescent="0.3">
      <c r="A905" t="s">
        <v>7944</v>
      </c>
      <c r="B905" s="1" t="s">
        <v>9143</v>
      </c>
      <c r="C905" t="s">
        <v>1</v>
      </c>
      <c r="D905" t="s">
        <v>9053</v>
      </c>
      <c r="E905" t="s">
        <v>9051</v>
      </c>
      <c r="F905" t="s">
        <v>9052</v>
      </c>
      <c r="G905">
        <v>581</v>
      </c>
      <c r="H905">
        <v>581</v>
      </c>
      <c r="I905">
        <v>581</v>
      </c>
      <c r="J905">
        <v>581</v>
      </c>
      <c r="L905" s="2">
        <v>0</v>
      </c>
      <c r="M905" s="2">
        <v>0</v>
      </c>
      <c r="N905" s="2">
        <v>0</v>
      </c>
      <c r="O905" s="2">
        <v>0</v>
      </c>
      <c r="P905" s="2">
        <v>0</v>
      </c>
      <c r="Q905" s="2">
        <v>0</v>
      </c>
      <c r="R905" s="2">
        <v>225</v>
      </c>
      <c r="S905" s="2">
        <v>0</v>
      </c>
      <c r="T905" s="2">
        <v>0</v>
      </c>
      <c r="U905" s="2">
        <v>225</v>
      </c>
      <c r="V905" t="s">
        <v>55</v>
      </c>
    </row>
    <row r="906" spans="1:22" ht="15.75" hidden="1" thickBot="1" x14ac:dyDescent="0.3">
      <c r="A906" t="s">
        <v>7944</v>
      </c>
      <c r="B906" s="1" t="s">
        <v>9143</v>
      </c>
      <c r="C906" t="s">
        <v>1</v>
      </c>
      <c r="D906" t="s">
        <v>9053</v>
      </c>
      <c r="E906" t="s">
        <v>9051</v>
      </c>
      <c r="F906" t="s">
        <v>9052</v>
      </c>
      <c r="G906">
        <v>582</v>
      </c>
      <c r="H906">
        <v>582</v>
      </c>
      <c r="I906">
        <v>582</v>
      </c>
      <c r="J906">
        <v>582</v>
      </c>
      <c r="L906" s="2">
        <v>0</v>
      </c>
      <c r="M906" s="2">
        <v>0</v>
      </c>
      <c r="N906" s="2">
        <v>0</v>
      </c>
      <c r="O906" s="2">
        <v>0</v>
      </c>
      <c r="P906" s="2">
        <v>0</v>
      </c>
      <c r="Q906" s="2">
        <v>0</v>
      </c>
      <c r="R906" s="2">
        <v>0</v>
      </c>
      <c r="S906" s="2">
        <v>0</v>
      </c>
      <c r="T906" s="2">
        <v>0</v>
      </c>
      <c r="U906" s="2">
        <v>0</v>
      </c>
      <c r="V906" t="s">
        <v>55</v>
      </c>
    </row>
    <row r="907" spans="1:22" ht="15.75" hidden="1" thickBot="1" x14ac:dyDescent="0.3">
      <c r="A907" t="s">
        <v>7944</v>
      </c>
      <c r="B907" s="1" t="s">
        <v>9143</v>
      </c>
      <c r="C907" t="s">
        <v>1</v>
      </c>
      <c r="D907" t="s">
        <v>9053</v>
      </c>
      <c r="E907" t="s">
        <v>9051</v>
      </c>
      <c r="F907" t="s">
        <v>9052</v>
      </c>
      <c r="G907">
        <v>583</v>
      </c>
      <c r="H907">
        <v>583</v>
      </c>
      <c r="I907">
        <v>583</v>
      </c>
      <c r="J907">
        <v>583</v>
      </c>
      <c r="L907" s="2">
        <v>0</v>
      </c>
      <c r="M907" s="2">
        <v>0</v>
      </c>
      <c r="N907" s="2">
        <v>0</v>
      </c>
      <c r="O907" s="2">
        <v>0</v>
      </c>
      <c r="P907" s="2">
        <v>0</v>
      </c>
      <c r="Q907" s="2">
        <v>0</v>
      </c>
      <c r="R907" s="2">
        <v>0</v>
      </c>
      <c r="S907" s="2">
        <v>0</v>
      </c>
      <c r="T907" s="2">
        <v>0</v>
      </c>
      <c r="U907" s="2">
        <v>0</v>
      </c>
      <c r="V907" t="s">
        <v>55</v>
      </c>
    </row>
    <row r="908" spans="1:22" ht="15.75" hidden="1" thickBot="1" x14ac:dyDescent="0.3">
      <c r="A908" t="s">
        <v>7944</v>
      </c>
      <c r="B908" s="1" t="s">
        <v>9143</v>
      </c>
      <c r="C908" t="s">
        <v>1</v>
      </c>
      <c r="D908" t="s">
        <v>9053</v>
      </c>
      <c r="E908" t="s">
        <v>9051</v>
      </c>
      <c r="F908" t="s">
        <v>9052</v>
      </c>
      <c r="G908">
        <v>584</v>
      </c>
      <c r="H908">
        <v>584</v>
      </c>
      <c r="I908">
        <v>584</v>
      </c>
      <c r="J908">
        <v>584</v>
      </c>
      <c r="L908" s="2">
        <v>0</v>
      </c>
      <c r="M908" s="2">
        <v>0</v>
      </c>
      <c r="N908" s="2">
        <v>0</v>
      </c>
      <c r="O908" s="2">
        <v>0</v>
      </c>
      <c r="P908" s="2">
        <v>0</v>
      </c>
      <c r="Q908" s="2">
        <v>0</v>
      </c>
      <c r="R908" s="2">
        <v>0</v>
      </c>
      <c r="S908" s="2">
        <v>0</v>
      </c>
      <c r="T908" s="2">
        <v>0</v>
      </c>
      <c r="U908" s="2">
        <v>0</v>
      </c>
      <c r="V908" t="s">
        <v>55</v>
      </c>
    </row>
    <row r="909" spans="1:22" ht="15.75" hidden="1" thickBot="1" x14ac:dyDescent="0.3">
      <c r="A909" t="s">
        <v>7944</v>
      </c>
      <c r="B909" s="1" t="s">
        <v>9009</v>
      </c>
      <c r="C909" t="s">
        <v>1</v>
      </c>
      <c r="D909" t="s">
        <v>9053</v>
      </c>
      <c r="E909" t="s">
        <v>9051</v>
      </c>
      <c r="F909" t="s">
        <v>9052</v>
      </c>
      <c r="G909">
        <v>585</v>
      </c>
      <c r="H909">
        <v>585</v>
      </c>
      <c r="I909">
        <v>585</v>
      </c>
      <c r="J909">
        <v>585</v>
      </c>
      <c r="L909" s="2">
        <v>0</v>
      </c>
      <c r="M909" s="2">
        <v>0</v>
      </c>
      <c r="N909" s="2">
        <v>0</v>
      </c>
      <c r="O909" s="2">
        <v>0</v>
      </c>
      <c r="P909" s="2">
        <v>0</v>
      </c>
      <c r="Q909" s="2">
        <v>0</v>
      </c>
      <c r="R909" s="2">
        <v>412.5</v>
      </c>
      <c r="S909" s="2">
        <v>0</v>
      </c>
      <c r="T909" s="2">
        <v>0</v>
      </c>
      <c r="U909" s="2">
        <v>412.5</v>
      </c>
      <c r="V909" t="s">
        <v>55</v>
      </c>
    </row>
    <row r="910" spans="1:22" ht="15.75" hidden="1" thickBot="1" x14ac:dyDescent="0.3">
      <c r="A910" t="s">
        <v>7944</v>
      </c>
      <c r="B910" s="1" t="s">
        <v>9009</v>
      </c>
      <c r="C910" t="s">
        <v>1</v>
      </c>
      <c r="D910" t="s">
        <v>9053</v>
      </c>
      <c r="E910" t="s">
        <v>9051</v>
      </c>
      <c r="F910" t="s">
        <v>9052</v>
      </c>
      <c r="G910">
        <v>586</v>
      </c>
      <c r="H910">
        <v>586</v>
      </c>
      <c r="I910">
        <v>586</v>
      </c>
      <c r="J910">
        <v>586</v>
      </c>
      <c r="L910" s="2">
        <v>0</v>
      </c>
      <c r="M910" s="2">
        <v>0</v>
      </c>
      <c r="N910" s="2">
        <v>0</v>
      </c>
      <c r="O910" s="2">
        <v>0</v>
      </c>
      <c r="P910" s="2">
        <v>0</v>
      </c>
      <c r="Q910" s="2">
        <v>0</v>
      </c>
      <c r="R910" s="2">
        <v>600</v>
      </c>
      <c r="S910" s="2">
        <v>0</v>
      </c>
      <c r="T910" s="2">
        <v>0</v>
      </c>
      <c r="U910" s="2">
        <v>600</v>
      </c>
      <c r="V910" t="s">
        <v>55</v>
      </c>
    </row>
    <row r="911" spans="1:22" ht="15.75" hidden="1" thickBot="1" x14ac:dyDescent="0.3">
      <c r="A911" t="s">
        <v>7944</v>
      </c>
      <c r="B911" s="1" t="s">
        <v>9009</v>
      </c>
      <c r="C911" t="s">
        <v>1</v>
      </c>
      <c r="D911" t="s">
        <v>9053</v>
      </c>
      <c r="E911" t="s">
        <v>9051</v>
      </c>
      <c r="F911" t="s">
        <v>9052</v>
      </c>
      <c r="G911">
        <v>587</v>
      </c>
      <c r="H911">
        <v>587</v>
      </c>
      <c r="I911">
        <v>587</v>
      </c>
      <c r="J911">
        <v>587</v>
      </c>
      <c r="L911" s="2">
        <v>0</v>
      </c>
      <c r="M911" s="2">
        <v>0</v>
      </c>
      <c r="N911" s="2">
        <v>0</v>
      </c>
      <c r="O911" s="2">
        <v>0</v>
      </c>
      <c r="P911" s="2">
        <v>0</v>
      </c>
      <c r="Q911" s="2">
        <v>0</v>
      </c>
      <c r="R911" s="2">
        <v>650</v>
      </c>
      <c r="S911" s="2">
        <v>0</v>
      </c>
      <c r="T911" s="2">
        <v>0</v>
      </c>
      <c r="U911" s="2">
        <v>650</v>
      </c>
      <c r="V911" t="s">
        <v>55</v>
      </c>
    </row>
    <row r="912" spans="1:22" ht="15.75" hidden="1" thickBot="1" x14ac:dyDescent="0.3">
      <c r="A912" t="s">
        <v>7944</v>
      </c>
      <c r="B912" s="1" t="s">
        <v>9009</v>
      </c>
      <c r="C912" t="s">
        <v>1</v>
      </c>
      <c r="D912" t="s">
        <v>9053</v>
      </c>
      <c r="E912" t="s">
        <v>9051</v>
      </c>
      <c r="F912" t="s">
        <v>9052</v>
      </c>
      <c r="G912">
        <v>588</v>
      </c>
      <c r="H912">
        <v>588</v>
      </c>
      <c r="I912">
        <v>588</v>
      </c>
      <c r="J912">
        <v>588</v>
      </c>
      <c r="L912" s="2">
        <v>0</v>
      </c>
      <c r="M912" s="2">
        <v>0</v>
      </c>
      <c r="N912" s="2">
        <v>0</v>
      </c>
      <c r="O912" s="2">
        <v>0</v>
      </c>
      <c r="P912" s="2">
        <v>0</v>
      </c>
      <c r="Q912" s="2">
        <v>0</v>
      </c>
      <c r="R912" s="2">
        <v>608.52</v>
      </c>
      <c r="S912" s="2">
        <v>0</v>
      </c>
      <c r="T912" s="2">
        <v>0</v>
      </c>
      <c r="U912" s="2">
        <v>608.52</v>
      </c>
      <c r="V912" t="s">
        <v>55</v>
      </c>
    </row>
    <row r="913" spans="1:22" ht="15.75" hidden="1" thickBot="1" x14ac:dyDescent="0.3">
      <c r="A913" t="s">
        <v>7981</v>
      </c>
      <c r="B913" s="1" t="s">
        <v>9101</v>
      </c>
      <c r="C913" t="s">
        <v>1</v>
      </c>
      <c r="D913" t="s">
        <v>9053</v>
      </c>
      <c r="E913" t="s">
        <v>9051</v>
      </c>
      <c r="F913" t="s">
        <v>9052</v>
      </c>
      <c r="G913">
        <v>589</v>
      </c>
      <c r="H913">
        <v>589</v>
      </c>
      <c r="I913">
        <v>589</v>
      </c>
      <c r="J913">
        <v>589</v>
      </c>
      <c r="L913" s="2">
        <v>0</v>
      </c>
      <c r="M913" s="2">
        <v>0</v>
      </c>
      <c r="N913" s="2">
        <v>0</v>
      </c>
      <c r="O913" s="2">
        <v>0</v>
      </c>
      <c r="P913" s="2">
        <v>0</v>
      </c>
      <c r="Q913" s="2">
        <v>0</v>
      </c>
      <c r="R913" s="2">
        <v>1260</v>
      </c>
      <c r="S913" s="2">
        <v>0</v>
      </c>
      <c r="T913" s="2">
        <v>0</v>
      </c>
      <c r="U913" s="2">
        <v>1260</v>
      </c>
      <c r="V913" t="s">
        <v>55</v>
      </c>
    </row>
    <row r="914" spans="1:22" ht="15.75" hidden="1" thickBot="1" x14ac:dyDescent="0.3">
      <c r="A914" t="s">
        <v>7981</v>
      </c>
      <c r="B914" s="1" t="s">
        <v>9101</v>
      </c>
      <c r="C914" t="s">
        <v>1</v>
      </c>
      <c r="D914" t="s">
        <v>9053</v>
      </c>
      <c r="E914" t="s">
        <v>9051</v>
      </c>
      <c r="F914" t="s">
        <v>9052</v>
      </c>
      <c r="G914">
        <v>590</v>
      </c>
      <c r="H914">
        <v>590</v>
      </c>
      <c r="I914">
        <v>590</v>
      </c>
      <c r="J914">
        <v>590</v>
      </c>
      <c r="L914" s="2">
        <v>0</v>
      </c>
      <c r="M914" s="2">
        <v>0</v>
      </c>
      <c r="N914" s="2">
        <v>0</v>
      </c>
      <c r="O914" s="2">
        <v>0</v>
      </c>
      <c r="P914" s="2">
        <v>0</v>
      </c>
      <c r="Q914" s="2">
        <v>0</v>
      </c>
      <c r="R914" s="2">
        <v>1260</v>
      </c>
      <c r="S914" s="2">
        <v>0</v>
      </c>
      <c r="T914" s="2">
        <v>0</v>
      </c>
      <c r="U914" s="2">
        <v>1260</v>
      </c>
      <c r="V914" t="s">
        <v>55</v>
      </c>
    </row>
    <row r="915" spans="1:22" ht="15.75" hidden="1" thickBot="1" x14ac:dyDescent="0.3">
      <c r="A915" t="s">
        <v>7981</v>
      </c>
      <c r="B915" s="1" t="s">
        <v>9101</v>
      </c>
      <c r="C915" t="s">
        <v>1</v>
      </c>
      <c r="D915" t="s">
        <v>9053</v>
      </c>
      <c r="E915" t="s">
        <v>9051</v>
      </c>
      <c r="F915" t="s">
        <v>9052</v>
      </c>
      <c r="G915">
        <v>591</v>
      </c>
      <c r="H915">
        <v>591</v>
      </c>
      <c r="I915">
        <v>591</v>
      </c>
      <c r="J915">
        <v>591</v>
      </c>
      <c r="L915" s="2">
        <v>0</v>
      </c>
      <c r="M915" s="2">
        <v>0</v>
      </c>
      <c r="N915" s="2">
        <v>0</v>
      </c>
      <c r="O915" s="2">
        <v>0</v>
      </c>
      <c r="P915" s="2">
        <v>0</v>
      </c>
      <c r="Q915" s="2">
        <v>0</v>
      </c>
      <c r="R915" s="2">
        <v>420</v>
      </c>
      <c r="S915" s="2">
        <v>0</v>
      </c>
      <c r="T915" s="2">
        <v>0</v>
      </c>
      <c r="U915" s="2">
        <v>420</v>
      </c>
      <c r="V915" t="s">
        <v>55</v>
      </c>
    </row>
    <row r="916" spans="1:22" ht="15.75" hidden="1" thickBot="1" x14ac:dyDescent="0.3">
      <c r="A916" t="s">
        <v>7981</v>
      </c>
      <c r="B916" s="1" t="s">
        <v>9101</v>
      </c>
      <c r="C916" t="s">
        <v>1</v>
      </c>
      <c r="D916" t="s">
        <v>9053</v>
      </c>
      <c r="E916" t="s">
        <v>9051</v>
      </c>
      <c r="F916" t="s">
        <v>9052</v>
      </c>
      <c r="G916">
        <v>592</v>
      </c>
      <c r="H916">
        <v>592</v>
      </c>
      <c r="I916">
        <v>592</v>
      </c>
      <c r="J916">
        <v>592</v>
      </c>
      <c r="L916" s="2">
        <v>0</v>
      </c>
      <c r="M916" s="2">
        <v>0</v>
      </c>
      <c r="N916" s="2">
        <v>0</v>
      </c>
      <c r="O916" s="2">
        <v>0</v>
      </c>
      <c r="P916" s="2">
        <v>0</v>
      </c>
      <c r="Q916" s="2">
        <v>0</v>
      </c>
      <c r="R916" s="2">
        <v>605</v>
      </c>
      <c r="S916" s="2">
        <v>0</v>
      </c>
      <c r="T916" s="2">
        <v>0</v>
      </c>
      <c r="U916" s="2">
        <v>605</v>
      </c>
      <c r="V916" t="s">
        <v>55</v>
      </c>
    </row>
    <row r="917" spans="1:22" ht="15.75" hidden="1" thickBot="1" x14ac:dyDescent="0.3">
      <c r="A917" t="s">
        <v>7981</v>
      </c>
      <c r="B917" s="1" t="s">
        <v>9101</v>
      </c>
      <c r="C917" t="s">
        <v>1</v>
      </c>
      <c r="D917" t="s">
        <v>9053</v>
      </c>
      <c r="E917" t="s">
        <v>9051</v>
      </c>
      <c r="F917" t="s">
        <v>9052</v>
      </c>
      <c r="G917">
        <v>593</v>
      </c>
      <c r="H917">
        <v>593</v>
      </c>
      <c r="I917">
        <v>593</v>
      </c>
      <c r="J917">
        <v>593</v>
      </c>
      <c r="L917" s="2">
        <v>0</v>
      </c>
      <c r="M917" s="2">
        <v>0</v>
      </c>
      <c r="N917" s="2">
        <v>0</v>
      </c>
      <c r="O917" s="2">
        <v>0</v>
      </c>
      <c r="P917" s="2">
        <v>0</v>
      </c>
      <c r="Q917" s="2">
        <v>0</v>
      </c>
      <c r="R917" s="2">
        <v>664.84</v>
      </c>
      <c r="S917" s="2">
        <v>0</v>
      </c>
      <c r="T917" s="2">
        <v>0</v>
      </c>
      <c r="U917" s="2">
        <v>664.84</v>
      </c>
      <c r="V917" t="s">
        <v>55</v>
      </c>
    </row>
    <row r="918" spans="1:22" ht="15.75" hidden="1" thickBot="1" x14ac:dyDescent="0.3">
      <c r="A918" t="s">
        <v>7981</v>
      </c>
      <c r="B918" s="1" t="s">
        <v>9101</v>
      </c>
      <c r="C918" t="s">
        <v>1</v>
      </c>
      <c r="D918" t="s">
        <v>9053</v>
      </c>
      <c r="E918" t="s">
        <v>9051</v>
      </c>
      <c r="F918" t="s">
        <v>9052</v>
      </c>
      <c r="G918">
        <v>594</v>
      </c>
      <c r="H918">
        <v>594</v>
      </c>
      <c r="I918">
        <v>594</v>
      </c>
      <c r="J918">
        <v>594</v>
      </c>
      <c r="L918" s="2">
        <v>0</v>
      </c>
      <c r="M918" s="2">
        <v>0</v>
      </c>
      <c r="N918" s="2">
        <v>0</v>
      </c>
      <c r="O918" s="2">
        <v>0</v>
      </c>
      <c r="P918" s="2">
        <v>0</v>
      </c>
      <c r="Q918" s="2">
        <v>0</v>
      </c>
      <c r="R918" s="2">
        <v>880</v>
      </c>
      <c r="S918" s="2">
        <v>0</v>
      </c>
      <c r="T918" s="2">
        <v>0</v>
      </c>
      <c r="U918" s="2">
        <v>880</v>
      </c>
      <c r="V918" t="s">
        <v>55</v>
      </c>
    </row>
    <row r="919" spans="1:22" ht="15.75" hidden="1" thickBot="1" x14ac:dyDescent="0.3">
      <c r="A919" t="s">
        <v>7981</v>
      </c>
      <c r="B919" s="1" t="s">
        <v>9101</v>
      </c>
      <c r="C919" t="s">
        <v>1</v>
      </c>
      <c r="D919" t="s">
        <v>9053</v>
      </c>
      <c r="E919" t="s">
        <v>9051</v>
      </c>
      <c r="F919" t="s">
        <v>9052</v>
      </c>
      <c r="G919">
        <v>595</v>
      </c>
      <c r="H919">
        <v>595</v>
      </c>
      <c r="I919">
        <v>595</v>
      </c>
      <c r="J919">
        <v>595</v>
      </c>
      <c r="L919" s="2">
        <v>0</v>
      </c>
      <c r="M919" s="2">
        <v>0</v>
      </c>
      <c r="N919" s="2">
        <v>0</v>
      </c>
      <c r="O919" s="2">
        <v>0</v>
      </c>
      <c r="P919" s="2">
        <v>0</v>
      </c>
      <c r="Q919" s="2">
        <v>0</v>
      </c>
      <c r="R919" s="2">
        <v>797.5</v>
      </c>
      <c r="S919" s="2">
        <v>0</v>
      </c>
      <c r="T919" s="2">
        <v>0</v>
      </c>
      <c r="U919" s="2">
        <v>797.5</v>
      </c>
      <c r="V919" t="s">
        <v>55</v>
      </c>
    </row>
    <row r="920" spans="1:22" ht="15.75" hidden="1" thickBot="1" x14ac:dyDescent="0.3">
      <c r="A920" t="s">
        <v>7981</v>
      </c>
      <c r="B920" s="1" t="s">
        <v>9101</v>
      </c>
      <c r="C920" t="s">
        <v>1</v>
      </c>
      <c r="D920" t="s">
        <v>9053</v>
      </c>
      <c r="E920" t="s">
        <v>9051</v>
      </c>
      <c r="F920" t="s">
        <v>9052</v>
      </c>
      <c r="G920">
        <v>596</v>
      </c>
      <c r="H920">
        <v>596</v>
      </c>
      <c r="I920">
        <v>596</v>
      </c>
      <c r="J920">
        <v>596</v>
      </c>
      <c r="L920" s="2">
        <v>0</v>
      </c>
      <c r="M920" s="2">
        <v>0</v>
      </c>
      <c r="N920" s="2">
        <v>0</v>
      </c>
      <c r="O920" s="2">
        <v>0</v>
      </c>
      <c r="P920" s="2">
        <v>0</v>
      </c>
      <c r="Q920" s="2">
        <v>0</v>
      </c>
      <c r="R920" s="2">
        <v>550</v>
      </c>
      <c r="S920" s="2">
        <v>0</v>
      </c>
      <c r="T920" s="2">
        <v>0</v>
      </c>
      <c r="U920" s="2">
        <v>550</v>
      </c>
      <c r="V920" t="s">
        <v>55</v>
      </c>
    </row>
    <row r="921" spans="1:22" ht="15.75" hidden="1" thickBot="1" x14ac:dyDescent="0.3">
      <c r="A921" t="s">
        <v>7981</v>
      </c>
      <c r="B921" s="1" t="s">
        <v>9426</v>
      </c>
      <c r="C921" t="s">
        <v>1</v>
      </c>
      <c r="D921" t="s">
        <v>9053</v>
      </c>
      <c r="E921" t="s">
        <v>9051</v>
      </c>
      <c r="F921" t="s">
        <v>9052</v>
      </c>
      <c r="G921">
        <v>597</v>
      </c>
      <c r="H921">
        <v>597</v>
      </c>
      <c r="I921">
        <v>597</v>
      </c>
      <c r="J921">
        <v>597</v>
      </c>
      <c r="L921" s="2">
        <v>0</v>
      </c>
      <c r="M921" s="2">
        <v>0</v>
      </c>
      <c r="N921" s="2">
        <v>0</v>
      </c>
      <c r="O921" s="2">
        <v>0</v>
      </c>
      <c r="P921" s="2">
        <v>0</v>
      </c>
      <c r="Q921" s="2">
        <v>0</v>
      </c>
      <c r="R921" s="2">
        <v>375</v>
      </c>
      <c r="S921" s="2">
        <v>0</v>
      </c>
      <c r="T921" s="2">
        <v>0</v>
      </c>
      <c r="U921" s="2">
        <v>375</v>
      </c>
      <c r="V921" t="s">
        <v>55</v>
      </c>
    </row>
    <row r="922" spans="1:22" ht="15.75" hidden="1" thickBot="1" x14ac:dyDescent="0.3">
      <c r="A922" t="s">
        <v>7981</v>
      </c>
      <c r="B922" s="1" t="s">
        <v>9427</v>
      </c>
      <c r="C922" t="s">
        <v>1</v>
      </c>
      <c r="D922" t="s">
        <v>9053</v>
      </c>
      <c r="E922" t="s">
        <v>9051</v>
      </c>
      <c r="F922" t="s">
        <v>9052</v>
      </c>
      <c r="G922">
        <v>598</v>
      </c>
      <c r="H922">
        <v>598</v>
      </c>
      <c r="I922">
        <v>598</v>
      </c>
      <c r="J922">
        <v>598</v>
      </c>
      <c r="L922" s="2">
        <v>0</v>
      </c>
      <c r="M922" s="2">
        <v>0</v>
      </c>
      <c r="N922" s="2">
        <v>0</v>
      </c>
      <c r="O922" s="2">
        <v>0</v>
      </c>
      <c r="P922" s="2">
        <v>0</v>
      </c>
      <c r="Q922" s="2">
        <v>0</v>
      </c>
      <c r="R922" s="2">
        <v>325</v>
      </c>
      <c r="S922" s="2">
        <v>0</v>
      </c>
      <c r="T922" s="2">
        <v>0</v>
      </c>
      <c r="U922" s="2">
        <v>325</v>
      </c>
      <c r="V922" t="s">
        <v>55</v>
      </c>
    </row>
    <row r="923" spans="1:22" ht="15.75" hidden="1" thickBot="1" x14ac:dyDescent="0.3">
      <c r="A923" t="s">
        <v>7981</v>
      </c>
      <c r="B923" s="1" t="s">
        <v>9427</v>
      </c>
      <c r="C923" t="s">
        <v>1</v>
      </c>
      <c r="D923" t="s">
        <v>9053</v>
      </c>
      <c r="E923" t="s">
        <v>9051</v>
      </c>
      <c r="F923" t="s">
        <v>9052</v>
      </c>
      <c r="G923">
        <v>599</v>
      </c>
      <c r="H923">
        <v>599</v>
      </c>
      <c r="I923">
        <v>599</v>
      </c>
      <c r="J923">
        <v>599</v>
      </c>
      <c r="L923" s="2">
        <v>0</v>
      </c>
      <c r="M923" s="2">
        <v>0</v>
      </c>
      <c r="N923" s="2">
        <v>0</v>
      </c>
      <c r="O923" s="2">
        <v>0</v>
      </c>
      <c r="P923" s="2">
        <v>0</v>
      </c>
      <c r="Q923" s="2">
        <v>0</v>
      </c>
      <c r="R923" s="2">
        <v>302.5</v>
      </c>
      <c r="S923" s="2">
        <v>0</v>
      </c>
      <c r="T923" s="2">
        <v>0</v>
      </c>
      <c r="U923" s="2">
        <v>302.5</v>
      </c>
      <c r="V923" t="s">
        <v>55</v>
      </c>
    </row>
    <row r="924" spans="1:22" ht="15.75" hidden="1" thickBot="1" x14ac:dyDescent="0.3">
      <c r="A924" t="s">
        <v>7981</v>
      </c>
      <c r="B924" s="1" t="s">
        <v>9427</v>
      </c>
      <c r="C924" t="s">
        <v>1</v>
      </c>
      <c r="D924" t="s">
        <v>9053</v>
      </c>
      <c r="E924" t="s">
        <v>9051</v>
      </c>
      <c r="F924" t="s">
        <v>9052</v>
      </c>
      <c r="G924">
        <v>600</v>
      </c>
      <c r="H924">
        <v>600</v>
      </c>
      <c r="I924">
        <v>600</v>
      </c>
      <c r="J924">
        <v>600</v>
      </c>
      <c r="L924" s="2">
        <v>0</v>
      </c>
      <c r="M924" s="2">
        <v>0</v>
      </c>
      <c r="N924" s="2">
        <v>0</v>
      </c>
      <c r="O924" s="2">
        <v>0</v>
      </c>
      <c r="P924" s="2">
        <v>0</v>
      </c>
      <c r="Q924" s="2">
        <v>0</v>
      </c>
      <c r="R924" s="2">
        <v>412.5</v>
      </c>
      <c r="S924" s="2">
        <v>0</v>
      </c>
      <c r="T924" s="2">
        <v>0</v>
      </c>
      <c r="U924" s="2">
        <v>412.5</v>
      </c>
      <c r="V924" t="s">
        <v>55</v>
      </c>
    </row>
    <row r="925" spans="1:22" ht="15.75" hidden="1" thickBot="1" x14ac:dyDescent="0.3">
      <c r="A925" t="s">
        <v>7981</v>
      </c>
      <c r="B925" s="1" t="s">
        <v>9427</v>
      </c>
      <c r="C925" t="s">
        <v>1</v>
      </c>
      <c r="D925" t="s">
        <v>9053</v>
      </c>
      <c r="E925" t="s">
        <v>9051</v>
      </c>
      <c r="F925" t="s">
        <v>9052</v>
      </c>
      <c r="G925">
        <v>601</v>
      </c>
      <c r="H925">
        <v>601</v>
      </c>
      <c r="I925">
        <v>601</v>
      </c>
      <c r="J925">
        <v>601</v>
      </c>
      <c r="L925" s="2">
        <v>0</v>
      </c>
      <c r="M925" s="2">
        <v>0</v>
      </c>
      <c r="N925" s="2">
        <v>0</v>
      </c>
      <c r="O925" s="2">
        <v>0</v>
      </c>
      <c r="P925" s="2">
        <v>0</v>
      </c>
      <c r="Q925" s="2">
        <v>0</v>
      </c>
      <c r="R925" s="2">
        <v>660</v>
      </c>
      <c r="S925" s="2">
        <v>0</v>
      </c>
      <c r="T925" s="2">
        <v>0</v>
      </c>
      <c r="U925" s="2">
        <v>660</v>
      </c>
      <c r="V925" t="s">
        <v>55</v>
      </c>
    </row>
    <row r="926" spans="1:22" ht="15.75" hidden="1" thickBot="1" x14ac:dyDescent="0.3">
      <c r="A926" t="s">
        <v>7981</v>
      </c>
      <c r="B926" s="1" t="s">
        <v>9427</v>
      </c>
      <c r="C926" t="s">
        <v>1</v>
      </c>
      <c r="D926" t="s">
        <v>9053</v>
      </c>
      <c r="E926" t="s">
        <v>9051</v>
      </c>
      <c r="F926" t="s">
        <v>9052</v>
      </c>
      <c r="G926">
        <v>602</v>
      </c>
      <c r="H926">
        <v>602</v>
      </c>
      <c r="I926">
        <v>602</v>
      </c>
      <c r="J926">
        <v>602</v>
      </c>
      <c r="L926" s="2">
        <v>0</v>
      </c>
      <c r="M926" s="2">
        <v>0</v>
      </c>
      <c r="N926" s="2">
        <v>0</v>
      </c>
      <c r="O926" s="2">
        <v>0</v>
      </c>
      <c r="P926" s="2">
        <v>0</v>
      </c>
      <c r="Q926" s="2">
        <v>0</v>
      </c>
      <c r="R926" s="2">
        <v>412.5</v>
      </c>
      <c r="S926" s="2">
        <v>0</v>
      </c>
      <c r="T926" s="2">
        <v>0</v>
      </c>
      <c r="U926" s="2">
        <v>412.5</v>
      </c>
      <c r="V926" t="s">
        <v>55</v>
      </c>
    </row>
    <row r="927" spans="1:22" ht="15.75" hidden="1" thickBot="1" x14ac:dyDescent="0.3">
      <c r="A927" t="s">
        <v>7981</v>
      </c>
      <c r="B927" s="1" t="s">
        <v>9428</v>
      </c>
      <c r="C927" t="s">
        <v>1</v>
      </c>
      <c r="D927" t="s">
        <v>9053</v>
      </c>
      <c r="E927" t="s">
        <v>9051</v>
      </c>
      <c r="F927" t="s">
        <v>9052</v>
      </c>
      <c r="G927">
        <v>603</v>
      </c>
      <c r="H927">
        <v>603</v>
      </c>
      <c r="I927">
        <v>603</v>
      </c>
      <c r="J927">
        <v>603</v>
      </c>
      <c r="L927" s="2">
        <v>0</v>
      </c>
      <c r="M927" s="2">
        <v>0</v>
      </c>
      <c r="N927" s="2">
        <v>0</v>
      </c>
      <c r="O927" s="2">
        <v>0</v>
      </c>
      <c r="P927" s="2">
        <v>0</v>
      </c>
      <c r="Q927" s="2">
        <v>0</v>
      </c>
      <c r="R927" s="2">
        <v>420</v>
      </c>
      <c r="S927" s="2">
        <v>0</v>
      </c>
      <c r="T927" s="2">
        <v>0</v>
      </c>
      <c r="U927" s="2">
        <v>420</v>
      </c>
      <c r="V927" t="s">
        <v>55</v>
      </c>
    </row>
    <row r="928" spans="1:22" ht="15.75" hidden="1" thickBot="1" x14ac:dyDescent="0.3">
      <c r="A928" t="s">
        <v>7981</v>
      </c>
      <c r="B928" s="1" t="s">
        <v>9428</v>
      </c>
      <c r="C928" t="s">
        <v>1</v>
      </c>
      <c r="D928" t="s">
        <v>9053</v>
      </c>
      <c r="E928" t="s">
        <v>9051</v>
      </c>
      <c r="F928" t="s">
        <v>9052</v>
      </c>
      <c r="G928">
        <v>604</v>
      </c>
      <c r="H928">
        <v>604</v>
      </c>
      <c r="I928">
        <v>604</v>
      </c>
      <c r="J928">
        <v>604</v>
      </c>
      <c r="L928" s="2">
        <v>0</v>
      </c>
      <c r="M928" s="2">
        <v>0</v>
      </c>
      <c r="N928" s="2">
        <v>0</v>
      </c>
      <c r="O928" s="2">
        <v>0</v>
      </c>
      <c r="P928" s="2">
        <v>0</v>
      </c>
      <c r="Q928" s="2">
        <v>0</v>
      </c>
      <c r="R928" s="2">
        <v>319.8</v>
      </c>
      <c r="S928" s="2">
        <v>0</v>
      </c>
      <c r="T928" s="2">
        <v>0</v>
      </c>
      <c r="U928" s="2">
        <v>319.8</v>
      </c>
      <c r="V928" t="s">
        <v>55</v>
      </c>
    </row>
    <row r="929" spans="1:22" ht="15.75" hidden="1" thickBot="1" x14ac:dyDescent="0.3">
      <c r="A929" t="s">
        <v>7981</v>
      </c>
      <c r="B929" s="1" t="s">
        <v>9428</v>
      </c>
      <c r="C929" t="s">
        <v>1</v>
      </c>
      <c r="D929" t="s">
        <v>9053</v>
      </c>
      <c r="E929" t="s">
        <v>9051</v>
      </c>
      <c r="F929" t="s">
        <v>9052</v>
      </c>
      <c r="G929">
        <v>605</v>
      </c>
      <c r="H929">
        <v>605</v>
      </c>
      <c r="I929">
        <v>605</v>
      </c>
      <c r="J929">
        <v>605</v>
      </c>
      <c r="L929" s="2">
        <v>0</v>
      </c>
      <c r="M929" s="2">
        <v>0</v>
      </c>
      <c r="N929" s="2">
        <v>0</v>
      </c>
      <c r="O929" s="2">
        <v>0</v>
      </c>
      <c r="P929" s="2">
        <v>0</v>
      </c>
      <c r="Q929" s="2">
        <v>0</v>
      </c>
      <c r="R929" s="2">
        <v>682.5</v>
      </c>
      <c r="S929" s="2">
        <v>0</v>
      </c>
      <c r="T929" s="2">
        <v>0</v>
      </c>
      <c r="U929" s="2">
        <v>682.5</v>
      </c>
      <c r="V929" t="s">
        <v>55</v>
      </c>
    </row>
    <row r="930" spans="1:22" ht="15.75" hidden="1" thickBot="1" x14ac:dyDescent="0.3">
      <c r="A930" t="s">
        <v>7981</v>
      </c>
      <c r="B930" s="1" t="s">
        <v>9428</v>
      </c>
      <c r="C930" t="s">
        <v>1</v>
      </c>
      <c r="D930" t="s">
        <v>9053</v>
      </c>
      <c r="E930" t="s">
        <v>9051</v>
      </c>
      <c r="F930" t="s">
        <v>9052</v>
      </c>
      <c r="G930">
        <v>606</v>
      </c>
      <c r="H930">
        <v>606</v>
      </c>
      <c r="I930">
        <v>606</v>
      </c>
      <c r="J930">
        <v>606</v>
      </c>
      <c r="L930" s="2">
        <v>0</v>
      </c>
      <c r="M930" s="2">
        <v>0</v>
      </c>
      <c r="N930" s="2">
        <v>0</v>
      </c>
      <c r="O930" s="2">
        <v>0</v>
      </c>
      <c r="P930" s="2">
        <v>0</v>
      </c>
      <c r="Q930" s="2">
        <v>0</v>
      </c>
      <c r="R930" s="2">
        <v>372.3</v>
      </c>
      <c r="S930" s="2">
        <v>0</v>
      </c>
      <c r="T930" s="2">
        <v>0</v>
      </c>
      <c r="U930" s="2">
        <v>372.3</v>
      </c>
      <c r="V930" t="s">
        <v>55</v>
      </c>
    </row>
    <row r="931" spans="1:22" ht="15.75" hidden="1" thickBot="1" x14ac:dyDescent="0.3">
      <c r="A931" t="s">
        <v>7981</v>
      </c>
      <c r="B931" s="1" t="s">
        <v>9428</v>
      </c>
      <c r="C931" t="s">
        <v>1</v>
      </c>
      <c r="D931" t="s">
        <v>9053</v>
      </c>
      <c r="E931" t="s">
        <v>9051</v>
      </c>
      <c r="F931" t="s">
        <v>9052</v>
      </c>
      <c r="G931">
        <v>607</v>
      </c>
      <c r="H931">
        <v>607</v>
      </c>
      <c r="I931">
        <v>607</v>
      </c>
      <c r="J931">
        <v>607</v>
      </c>
      <c r="L931" s="2">
        <v>0</v>
      </c>
      <c r="M931" s="2">
        <v>0</v>
      </c>
      <c r="N931" s="2">
        <v>0</v>
      </c>
      <c r="O931" s="2">
        <v>0</v>
      </c>
      <c r="P931" s="2">
        <v>0</v>
      </c>
      <c r="Q931" s="2">
        <v>0</v>
      </c>
      <c r="R931" s="2">
        <v>880</v>
      </c>
      <c r="S931" s="2">
        <v>0</v>
      </c>
      <c r="T931" s="2">
        <v>0</v>
      </c>
      <c r="U931" s="2">
        <v>880</v>
      </c>
      <c r="V931" t="s">
        <v>55</v>
      </c>
    </row>
    <row r="932" spans="1:22" ht="15.75" hidden="1" thickBot="1" x14ac:dyDescent="0.3">
      <c r="A932" t="s">
        <v>7981</v>
      </c>
      <c r="B932" s="1" t="s">
        <v>9428</v>
      </c>
      <c r="C932" t="s">
        <v>1</v>
      </c>
      <c r="D932" t="s">
        <v>9053</v>
      </c>
      <c r="E932" t="s">
        <v>9051</v>
      </c>
      <c r="F932" t="s">
        <v>9052</v>
      </c>
      <c r="G932">
        <v>608</v>
      </c>
      <c r="H932">
        <v>608</v>
      </c>
      <c r="I932">
        <v>608</v>
      </c>
      <c r="J932">
        <v>608</v>
      </c>
      <c r="L932" s="2">
        <v>0</v>
      </c>
      <c r="M932" s="2">
        <v>0</v>
      </c>
      <c r="N932" s="2">
        <v>0</v>
      </c>
      <c r="O932" s="2">
        <v>0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2">
        <v>0</v>
      </c>
      <c r="V932" t="s">
        <v>55</v>
      </c>
    </row>
    <row r="933" spans="1:22" ht="15.75" hidden="1" thickBot="1" x14ac:dyDescent="0.3">
      <c r="A933" t="s">
        <v>7981</v>
      </c>
      <c r="B933" s="1" t="s">
        <v>9428</v>
      </c>
      <c r="C933" t="s">
        <v>1</v>
      </c>
      <c r="D933" t="s">
        <v>9053</v>
      </c>
      <c r="E933" t="s">
        <v>9051</v>
      </c>
      <c r="F933" t="s">
        <v>9052</v>
      </c>
      <c r="G933">
        <v>609</v>
      </c>
      <c r="H933">
        <v>609</v>
      </c>
      <c r="I933">
        <v>609</v>
      </c>
      <c r="J933">
        <v>609</v>
      </c>
      <c r="L933" s="2">
        <v>0</v>
      </c>
      <c r="M933" s="2">
        <v>0</v>
      </c>
      <c r="N933" s="2">
        <v>0</v>
      </c>
      <c r="O933" s="2">
        <v>0</v>
      </c>
      <c r="P933" s="2">
        <v>0</v>
      </c>
      <c r="Q933" s="2">
        <v>0</v>
      </c>
      <c r="R933" s="2">
        <v>50</v>
      </c>
      <c r="S933" s="2">
        <v>0</v>
      </c>
      <c r="T933" s="2">
        <v>0</v>
      </c>
      <c r="U933" s="2">
        <v>50</v>
      </c>
      <c r="V933" t="s">
        <v>55</v>
      </c>
    </row>
    <row r="934" spans="1:22" ht="15.75" hidden="1" thickBot="1" x14ac:dyDescent="0.3">
      <c r="A934" t="s">
        <v>7981</v>
      </c>
      <c r="B934" s="1" t="s">
        <v>9428</v>
      </c>
      <c r="C934" t="s">
        <v>1</v>
      </c>
      <c r="D934" t="s">
        <v>9053</v>
      </c>
      <c r="E934" t="s">
        <v>9051</v>
      </c>
      <c r="F934" t="s">
        <v>9052</v>
      </c>
      <c r="G934">
        <v>610</v>
      </c>
      <c r="H934">
        <v>610</v>
      </c>
      <c r="I934">
        <v>610</v>
      </c>
      <c r="J934">
        <v>610</v>
      </c>
      <c r="L934" s="2">
        <v>0</v>
      </c>
      <c r="M934" s="2">
        <v>0</v>
      </c>
      <c r="N934" s="2">
        <v>0</v>
      </c>
      <c r="O934" s="2">
        <v>0</v>
      </c>
      <c r="P934" s="2">
        <v>0</v>
      </c>
      <c r="Q934" s="2">
        <v>0</v>
      </c>
      <c r="R934" s="2">
        <v>0</v>
      </c>
      <c r="S934" s="2">
        <v>0</v>
      </c>
      <c r="T934" s="2">
        <v>0</v>
      </c>
      <c r="U934" s="2">
        <v>0</v>
      </c>
      <c r="V934" t="s">
        <v>55</v>
      </c>
    </row>
    <row r="935" spans="1:22" ht="15.75" hidden="1" thickBot="1" x14ac:dyDescent="0.3">
      <c r="A935" t="s">
        <v>7981</v>
      </c>
      <c r="B935" s="1" t="s">
        <v>9428</v>
      </c>
      <c r="C935" t="s">
        <v>1</v>
      </c>
      <c r="D935" t="s">
        <v>9053</v>
      </c>
      <c r="E935" t="s">
        <v>9051</v>
      </c>
      <c r="F935" t="s">
        <v>9052</v>
      </c>
      <c r="G935">
        <v>611</v>
      </c>
      <c r="H935">
        <v>611</v>
      </c>
      <c r="I935">
        <v>611</v>
      </c>
      <c r="J935">
        <v>611</v>
      </c>
      <c r="L935" s="2">
        <v>0</v>
      </c>
      <c r="M935" s="2">
        <v>0</v>
      </c>
      <c r="N935" s="2">
        <v>0</v>
      </c>
      <c r="O935" s="2">
        <v>0</v>
      </c>
      <c r="P935" s="2">
        <v>0</v>
      </c>
      <c r="Q935" s="2">
        <v>0</v>
      </c>
      <c r="R935" s="2">
        <v>250</v>
      </c>
      <c r="S935" s="2">
        <v>0</v>
      </c>
      <c r="T935" s="2">
        <v>0</v>
      </c>
      <c r="U935" s="2">
        <v>250</v>
      </c>
      <c r="V935" t="s">
        <v>55</v>
      </c>
    </row>
    <row r="936" spans="1:22" ht="15.75" hidden="1" thickBot="1" x14ac:dyDescent="0.3">
      <c r="A936" t="s">
        <v>7981</v>
      </c>
      <c r="B936" s="1" t="s">
        <v>9428</v>
      </c>
      <c r="C936" t="s">
        <v>1</v>
      </c>
      <c r="D936" t="s">
        <v>9053</v>
      </c>
      <c r="E936" t="s">
        <v>9051</v>
      </c>
      <c r="F936" t="s">
        <v>9052</v>
      </c>
      <c r="G936">
        <v>612</v>
      </c>
      <c r="H936">
        <v>612</v>
      </c>
      <c r="I936">
        <v>612</v>
      </c>
      <c r="J936">
        <v>612</v>
      </c>
      <c r="L936" s="2">
        <v>0</v>
      </c>
      <c r="M936" s="2">
        <v>0</v>
      </c>
      <c r="N936" s="2">
        <v>0</v>
      </c>
      <c r="O936" s="2">
        <v>0</v>
      </c>
      <c r="P936" s="2">
        <v>0</v>
      </c>
      <c r="Q936" s="2">
        <v>0</v>
      </c>
      <c r="R936" s="2">
        <v>739.8</v>
      </c>
      <c r="S936" s="2">
        <v>0</v>
      </c>
      <c r="T936" s="2">
        <v>0</v>
      </c>
      <c r="U936" s="2">
        <v>739.8</v>
      </c>
      <c r="V936" t="s">
        <v>55</v>
      </c>
    </row>
    <row r="937" spans="1:22" ht="15.75" hidden="1" thickBot="1" x14ac:dyDescent="0.3">
      <c r="A937" t="s">
        <v>7981</v>
      </c>
      <c r="B937" s="1" t="s">
        <v>9428</v>
      </c>
      <c r="C937" t="s">
        <v>1</v>
      </c>
      <c r="D937" t="s">
        <v>9053</v>
      </c>
      <c r="E937" t="s">
        <v>9051</v>
      </c>
      <c r="F937" t="s">
        <v>9052</v>
      </c>
      <c r="G937">
        <v>613</v>
      </c>
      <c r="H937">
        <v>613</v>
      </c>
      <c r="I937">
        <v>613</v>
      </c>
      <c r="J937">
        <v>613</v>
      </c>
      <c r="L937" s="2">
        <v>0</v>
      </c>
      <c r="M937" s="2">
        <v>0</v>
      </c>
      <c r="N937" s="2">
        <v>0</v>
      </c>
      <c r="O937" s="2">
        <v>0</v>
      </c>
      <c r="P937" s="2">
        <v>0</v>
      </c>
      <c r="Q937" s="2">
        <v>0</v>
      </c>
      <c r="R937" s="2">
        <v>650</v>
      </c>
      <c r="S937" s="2">
        <v>0</v>
      </c>
      <c r="T937" s="2">
        <v>0</v>
      </c>
      <c r="U937" s="2">
        <v>650</v>
      </c>
      <c r="V937" t="s">
        <v>55</v>
      </c>
    </row>
    <row r="938" spans="1:22" ht="15.75" hidden="1" thickBot="1" x14ac:dyDescent="0.3">
      <c r="A938" t="s">
        <v>7981</v>
      </c>
      <c r="B938" s="1" t="s">
        <v>9428</v>
      </c>
      <c r="C938" t="s">
        <v>1</v>
      </c>
      <c r="D938" t="s">
        <v>9053</v>
      </c>
      <c r="E938" t="s">
        <v>9051</v>
      </c>
      <c r="F938" t="s">
        <v>9052</v>
      </c>
      <c r="G938">
        <v>614</v>
      </c>
      <c r="H938">
        <v>614</v>
      </c>
      <c r="I938">
        <v>614</v>
      </c>
      <c r="J938">
        <v>614</v>
      </c>
      <c r="L938" s="2">
        <v>0</v>
      </c>
      <c r="M938" s="2">
        <v>0</v>
      </c>
      <c r="N938" s="2">
        <v>0</v>
      </c>
      <c r="O938" s="2">
        <v>0</v>
      </c>
      <c r="P938" s="2">
        <v>0</v>
      </c>
      <c r="Q938" s="2">
        <v>0</v>
      </c>
      <c r="R938" s="2">
        <v>103.98</v>
      </c>
      <c r="S938" s="2">
        <v>0</v>
      </c>
      <c r="T938" s="2">
        <v>0</v>
      </c>
      <c r="U938" s="2">
        <v>103.98</v>
      </c>
      <c r="V938" t="s">
        <v>55</v>
      </c>
    </row>
    <row r="939" spans="1:22" ht="15.75" hidden="1" thickBot="1" x14ac:dyDescent="0.3">
      <c r="A939" t="s">
        <v>7981</v>
      </c>
      <c r="B939" s="1" t="s">
        <v>9428</v>
      </c>
      <c r="C939" t="s">
        <v>1</v>
      </c>
      <c r="D939" t="s">
        <v>9053</v>
      </c>
      <c r="E939" t="s">
        <v>9051</v>
      </c>
      <c r="F939" t="s">
        <v>9052</v>
      </c>
      <c r="G939">
        <v>615</v>
      </c>
      <c r="H939">
        <v>615</v>
      </c>
      <c r="I939">
        <v>615</v>
      </c>
      <c r="J939">
        <v>615</v>
      </c>
      <c r="L939" s="2">
        <v>0</v>
      </c>
      <c r="M939" s="2">
        <v>0</v>
      </c>
      <c r="N939" s="2">
        <v>0</v>
      </c>
      <c r="O939" s="2">
        <v>0</v>
      </c>
      <c r="P939" s="2">
        <v>0</v>
      </c>
      <c r="Q939" s="2">
        <v>0</v>
      </c>
      <c r="R939" s="2">
        <v>850</v>
      </c>
      <c r="S939" s="2">
        <v>0</v>
      </c>
      <c r="T939" s="2">
        <v>0</v>
      </c>
      <c r="U939" s="2">
        <v>850</v>
      </c>
      <c r="V939" t="s">
        <v>55</v>
      </c>
    </row>
    <row r="940" spans="1:22" ht="15.75" hidden="1" thickBot="1" x14ac:dyDescent="0.3">
      <c r="A940" t="s">
        <v>7981</v>
      </c>
      <c r="B940" s="1" t="s">
        <v>9428</v>
      </c>
      <c r="C940" t="s">
        <v>1</v>
      </c>
      <c r="D940" t="s">
        <v>9053</v>
      </c>
      <c r="E940" t="s">
        <v>9051</v>
      </c>
      <c r="F940" t="s">
        <v>9052</v>
      </c>
      <c r="G940">
        <v>616</v>
      </c>
      <c r="H940">
        <v>616</v>
      </c>
      <c r="I940">
        <v>616</v>
      </c>
      <c r="J940">
        <v>616</v>
      </c>
      <c r="L940" s="2">
        <v>0</v>
      </c>
      <c r="M940" s="2">
        <v>0</v>
      </c>
      <c r="N940" s="2">
        <v>0</v>
      </c>
      <c r="O940" s="2">
        <v>0</v>
      </c>
      <c r="P940" s="2">
        <v>0</v>
      </c>
      <c r="Q940" s="2">
        <v>0</v>
      </c>
      <c r="R940" s="2">
        <v>799</v>
      </c>
      <c r="S940" s="2">
        <v>0</v>
      </c>
      <c r="T940" s="2">
        <v>0</v>
      </c>
      <c r="U940" s="2">
        <v>799</v>
      </c>
      <c r="V940" t="s">
        <v>55</v>
      </c>
    </row>
    <row r="941" spans="1:22" ht="15.75" hidden="1" thickBot="1" x14ac:dyDescent="0.3">
      <c r="A941" t="s">
        <v>7981</v>
      </c>
      <c r="B941" s="1" t="s">
        <v>9429</v>
      </c>
      <c r="C941" t="s">
        <v>1</v>
      </c>
      <c r="D941" t="s">
        <v>9053</v>
      </c>
      <c r="E941" t="s">
        <v>9051</v>
      </c>
      <c r="F941" t="s">
        <v>9052</v>
      </c>
      <c r="G941">
        <v>617</v>
      </c>
      <c r="H941">
        <v>617</v>
      </c>
      <c r="I941">
        <v>617</v>
      </c>
      <c r="J941">
        <v>617</v>
      </c>
      <c r="L941" s="2">
        <v>0</v>
      </c>
      <c r="M941" s="2">
        <v>0</v>
      </c>
      <c r="N941" s="2">
        <v>0</v>
      </c>
      <c r="O941" s="2">
        <v>0</v>
      </c>
      <c r="P941" s="2">
        <v>0</v>
      </c>
      <c r="Q941" s="2">
        <v>0</v>
      </c>
      <c r="R941" s="2">
        <v>650</v>
      </c>
      <c r="S941" s="2">
        <v>0</v>
      </c>
      <c r="T941" s="2">
        <v>0</v>
      </c>
      <c r="U941" s="2">
        <v>650</v>
      </c>
      <c r="V941" t="s">
        <v>55</v>
      </c>
    </row>
    <row r="942" spans="1:22" ht="15.75" hidden="1" thickBot="1" x14ac:dyDescent="0.3">
      <c r="A942" t="s">
        <v>7981</v>
      </c>
      <c r="B942" s="1" t="s">
        <v>9429</v>
      </c>
      <c r="C942" t="s">
        <v>1</v>
      </c>
      <c r="D942" t="s">
        <v>9053</v>
      </c>
      <c r="E942" t="s">
        <v>9051</v>
      </c>
      <c r="F942" t="s">
        <v>9052</v>
      </c>
      <c r="G942">
        <v>618</v>
      </c>
      <c r="H942">
        <v>618</v>
      </c>
      <c r="I942">
        <v>618</v>
      </c>
      <c r="J942">
        <v>618</v>
      </c>
      <c r="L942" s="2">
        <v>0</v>
      </c>
      <c r="M942" s="2">
        <v>0</v>
      </c>
      <c r="N942" s="2">
        <v>0</v>
      </c>
      <c r="O942" s="2">
        <v>0</v>
      </c>
      <c r="P942" s="2">
        <v>0</v>
      </c>
      <c r="Q942" s="2">
        <v>0</v>
      </c>
      <c r="R942" s="2">
        <v>880</v>
      </c>
      <c r="S942" s="2">
        <v>0</v>
      </c>
      <c r="T942" s="2">
        <v>0</v>
      </c>
      <c r="U942" s="2">
        <v>880</v>
      </c>
      <c r="V942" t="s">
        <v>55</v>
      </c>
    </row>
    <row r="943" spans="1:22" ht="15.75" hidden="1" thickBot="1" x14ac:dyDescent="0.3">
      <c r="A943" t="s">
        <v>7981</v>
      </c>
      <c r="B943" s="1" t="s">
        <v>9429</v>
      </c>
      <c r="C943" t="s">
        <v>1</v>
      </c>
      <c r="D943" t="s">
        <v>9053</v>
      </c>
      <c r="E943" t="s">
        <v>9051</v>
      </c>
      <c r="F943" t="s">
        <v>9052</v>
      </c>
      <c r="G943">
        <v>619</v>
      </c>
      <c r="H943">
        <v>619</v>
      </c>
      <c r="I943">
        <v>619</v>
      </c>
      <c r="J943">
        <v>619</v>
      </c>
      <c r="L943" s="2">
        <v>0</v>
      </c>
      <c r="M943" s="2">
        <v>0</v>
      </c>
      <c r="N943" s="2">
        <v>0</v>
      </c>
      <c r="O943" s="2">
        <v>0</v>
      </c>
      <c r="P943" s="2">
        <v>0</v>
      </c>
      <c r="Q943" s="2">
        <v>0</v>
      </c>
      <c r="R943" s="2">
        <v>673.55</v>
      </c>
      <c r="S943" s="2">
        <v>0</v>
      </c>
      <c r="T943" s="2">
        <v>0</v>
      </c>
      <c r="U943" s="2">
        <v>673.55</v>
      </c>
      <c r="V943" t="s">
        <v>55</v>
      </c>
    </row>
    <row r="944" spans="1:22" ht="15.75" hidden="1" thickBot="1" x14ac:dyDescent="0.3">
      <c r="A944" t="s">
        <v>7981</v>
      </c>
      <c r="B944" s="1" t="s">
        <v>9430</v>
      </c>
      <c r="C944" t="s">
        <v>1</v>
      </c>
      <c r="D944" t="s">
        <v>9053</v>
      </c>
      <c r="E944" t="s">
        <v>9051</v>
      </c>
      <c r="F944" t="s">
        <v>9052</v>
      </c>
      <c r="G944">
        <v>620</v>
      </c>
      <c r="H944">
        <v>620</v>
      </c>
      <c r="I944">
        <v>620</v>
      </c>
      <c r="J944">
        <v>620</v>
      </c>
      <c r="L944" s="2">
        <v>0</v>
      </c>
      <c r="M944" s="2">
        <v>0</v>
      </c>
      <c r="N944" s="2">
        <v>0</v>
      </c>
      <c r="O944" s="2">
        <v>0</v>
      </c>
      <c r="P944" s="2">
        <v>0</v>
      </c>
      <c r="Q944" s="2">
        <v>0</v>
      </c>
      <c r="R944" s="2">
        <v>715</v>
      </c>
      <c r="S944" s="2">
        <v>0</v>
      </c>
      <c r="T944" s="2">
        <v>0</v>
      </c>
      <c r="U944" s="2">
        <v>715</v>
      </c>
      <c r="V944" t="s">
        <v>55</v>
      </c>
    </row>
    <row r="945" spans="1:22" ht="15.75" hidden="1" thickBot="1" x14ac:dyDescent="0.3">
      <c r="A945" t="s">
        <v>7981</v>
      </c>
      <c r="B945" s="1" t="s">
        <v>9430</v>
      </c>
      <c r="C945" t="s">
        <v>1</v>
      </c>
      <c r="D945" t="s">
        <v>9053</v>
      </c>
      <c r="E945" t="s">
        <v>9051</v>
      </c>
      <c r="F945" t="s">
        <v>9052</v>
      </c>
      <c r="G945">
        <v>621</v>
      </c>
      <c r="H945">
        <v>621</v>
      </c>
      <c r="I945">
        <v>621</v>
      </c>
      <c r="J945">
        <v>621</v>
      </c>
      <c r="L945" s="2">
        <v>0</v>
      </c>
      <c r="M945" s="2">
        <v>0</v>
      </c>
      <c r="N945" s="2">
        <v>0</v>
      </c>
      <c r="O945" s="2">
        <v>0</v>
      </c>
      <c r="P945" s="2">
        <v>0</v>
      </c>
      <c r="Q945" s="2">
        <v>0</v>
      </c>
      <c r="R945" s="2">
        <v>250</v>
      </c>
      <c r="S945" s="2">
        <v>0</v>
      </c>
      <c r="T945" s="2">
        <v>0</v>
      </c>
      <c r="U945" s="2">
        <v>250</v>
      </c>
      <c r="V945" t="s">
        <v>55</v>
      </c>
    </row>
    <row r="946" spans="1:22" ht="15.75" hidden="1" thickBot="1" x14ac:dyDescent="0.3">
      <c r="A946" t="s">
        <v>7981</v>
      </c>
      <c r="B946" s="1" t="s">
        <v>9430</v>
      </c>
      <c r="C946" t="s">
        <v>1</v>
      </c>
      <c r="D946" t="s">
        <v>9053</v>
      </c>
      <c r="E946" t="s">
        <v>9051</v>
      </c>
      <c r="F946" t="s">
        <v>9052</v>
      </c>
      <c r="G946">
        <v>622</v>
      </c>
      <c r="H946">
        <v>622</v>
      </c>
      <c r="I946">
        <v>622</v>
      </c>
      <c r="J946">
        <v>622</v>
      </c>
      <c r="L946" s="2">
        <v>0</v>
      </c>
      <c r="M946" s="2">
        <v>0</v>
      </c>
      <c r="N946" s="2">
        <v>0</v>
      </c>
      <c r="O946" s="2">
        <v>0</v>
      </c>
      <c r="P946" s="2">
        <v>0</v>
      </c>
      <c r="Q946" s="2">
        <v>0</v>
      </c>
      <c r="R946" s="2">
        <v>100</v>
      </c>
      <c r="S946" s="2">
        <v>0</v>
      </c>
      <c r="T946" s="2">
        <v>0</v>
      </c>
      <c r="U946" s="2">
        <v>100</v>
      </c>
      <c r="V946" t="s">
        <v>55</v>
      </c>
    </row>
    <row r="947" spans="1:22" ht="15.75" hidden="1" thickBot="1" x14ac:dyDescent="0.3">
      <c r="A947" t="s">
        <v>7981</v>
      </c>
      <c r="B947" s="1" t="s">
        <v>9105</v>
      </c>
      <c r="C947" t="s">
        <v>1</v>
      </c>
      <c r="D947" t="s">
        <v>9053</v>
      </c>
      <c r="E947" t="s">
        <v>9051</v>
      </c>
      <c r="F947" t="s">
        <v>9052</v>
      </c>
      <c r="G947">
        <v>623</v>
      </c>
      <c r="H947">
        <v>623</v>
      </c>
      <c r="I947">
        <v>623</v>
      </c>
      <c r="J947">
        <v>623</v>
      </c>
      <c r="L947" s="2">
        <v>0</v>
      </c>
      <c r="M947" s="2">
        <v>0</v>
      </c>
      <c r="N947" s="2">
        <v>0</v>
      </c>
      <c r="O947" s="2">
        <v>0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>
        <v>0</v>
      </c>
      <c r="V947" t="s">
        <v>55</v>
      </c>
    </row>
    <row r="948" spans="1:22" ht="15.75" hidden="1" thickBot="1" x14ac:dyDescent="0.3">
      <c r="A948" t="s">
        <v>7981</v>
      </c>
      <c r="B948" s="1" t="s">
        <v>9105</v>
      </c>
      <c r="C948" t="s">
        <v>1</v>
      </c>
      <c r="D948" t="s">
        <v>9053</v>
      </c>
      <c r="E948" t="s">
        <v>9051</v>
      </c>
      <c r="F948" t="s">
        <v>9052</v>
      </c>
      <c r="G948">
        <v>624</v>
      </c>
      <c r="H948">
        <v>624</v>
      </c>
      <c r="I948">
        <v>624</v>
      </c>
      <c r="J948">
        <v>624</v>
      </c>
      <c r="L948" s="2">
        <v>0</v>
      </c>
      <c r="M948" s="2">
        <v>0</v>
      </c>
      <c r="N948" s="2">
        <v>0</v>
      </c>
      <c r="O948" s="2">
        <v>0</v>
      </c>
      <c r="P948" s="2">
        <v>0</v>
      </c>
      <c r="Q948" s="2">
        <v>0</v>
      </c>
      <c r="R948" s="2">
        <v>200</v>
      </c>
      <c r="S948" s="2">
        <v>0</v>
      </c>
      <c r="T948" s="2">
        <v>0</v>
      </c>
      <c r="U948" s="2">
        <v>200</v>
      </c>
      <c r="V948" t="s">
        <v>55</v>
      </c>
    </row>
    <row r="949" spans="1:22" ht="15.75" hidden="1" thickBot="1" x14ac:dyDescent="0.3">
      <c r="A949" t="s">
        <v>7981</v>
      </c>
      <c r="B949" s="1" t="s">
        <v>9105</v>
      </c>
      <c r="C949" t="s">
        <v>1</v>
      </c>
      <c r="D949" t="s">
        <v>9053</v>
      </c>
      <c r="E949" t="s">
        <v>9051</v>
      </c>
      <c r="F949" t="s">
        <v>9052</v>
      </c>
      <c r="G949">
        <v>625</v>
      </c>
      <c r="H949">
        <v>625</v>
      </c>
      <c r="I949">
        <v>625</v>
      </c>
      <c r="J949">
        <v>625</v>
      </c>
      <c r="L949" s="2">
        <v>0</v>
      </c>
      <c r="M949" s="2">
        <v>0</v>
      </c>
      <c r="N949" s="2">
        <v>0</v>
      </c>
      <c r="O949" s="2">
        <v>0</v>
      </c>
      <c r="P949" s="2">
        <v>0</v>
      </c>
      <c r="Q949" s="2">
        <v>0</v>
      </c>
      <c r="R949" s="2">
        <v>315</v>
      </c>
      <c r="S949" s="2">
        <v>0</v>
      </c>
      <c r="T949" s="2">
        <v>0</v>
      </c>
      <c r="U949" s="2">
        <v>315</v>
      </c>
      <c r="V949" t="s">
        <v>55</v>
      </c>
    </row>
    <row r="950" spans="1:22" ht="15.75" hidden="1" thickBot="1" x14ac:dyDescent="0.3">
      <c r="A950" t="s">
        <v>7981</v>
      </c>
      <c r="B950" s="1" t="s">
        <v>9105</v>
      </c>
      <c r="C950" t="s">
        <v>1</v>
      </c>
      <c r="D950" t="s">
        <v>9053</v>
      </c>
      <c r="E950" t="s">
        <v>9051</v>
      </c>
      <c r="F950" t="s">
        <v>9052</v>
      </c>
      <c r="G950">
        <v>626</v>
      </c>
      <c r="H950">
        <v>626</v>
      </c>
      <c r="I950">
        <v>626</v>
      </c>
      <c r="J950">
        <v>626</v>
      </c>
      <c r="L950" s="2">
        <v>0</v>
      </c>
      <c r="M950" s="2">
        <v>0</v>
      </c>
      <c r="N950" s="2">
        <v>0</v>
      </c>
      <c r="O950" s="2">
        <v>0</v>
      </c>
      <c r="P950" s="2">
        <v>0</v>
      </c>
      <c r="Q950" s="2">
        <v>0</v>
      </c>
      <c r="R950" s="2">
        <v>600</v>
      </c>
      <c r="S950" s="2">
        <v>0</v>
      </c>
      <c r="T950" s="2">
        <v>0</v>
      </c>
      <c r="U950" s="2">
        <v>600</v>
      </c>
      <c r="V950" t="s">
        <v>55</v>
      </c>
    </row>
    <row r="951" spans="1:22" ht="15.75" hidden="1" thickBot="1" x14ac:dyDescent="0.3">
      <c r="A951" t="s">
        <v>7981</v>
      </c>
      <c r="B951" s="1" t="s">
        <v>9116</v>
      </c>
      <c r="C951" t="s">
        <v>1</v>
      </c>
      <c r="D951" t="s">
        <v>9053</v>
      </c>
      <c r="E951" t="s">
        <v>9051</v>
      </c>
      <c r="F951" t="s">
        <v>9052</v>
      </c>
      <c r="G951">
        <v>627</v>
      </c>
      <c r="H951">
        <v>627</v>
      </c>
      <c r="I951">
        <v>627</v>
      </c>
      <c r="J951">
        <v>627</v>
      </c>
      <c r="L951" s="2">
        <v>0</v>
      </c>
      <c r="M951" s="2">
        <v>0</v>
      </c>
      <c r="N951" s="2">
        <v>0</v>
      </c>
      <c r="O951" s="2">
        <v>0</v>
      </c>
      <c r="P951" s="2">
        <v>0</v>
      </c>
      <c r="Q951" s="2">
        <v>0</v>
      </c>
      <c r="R951" s="2">
        <v>985.47</v>
      </c>
      <c r="S951" s="2">
        <v>0</v>
      </c>
      <c r="T951" s="2">
        <v>0</v>
      </c>
      <c r="U951" s="2">
        <v>985.47</v>
      </c>
      <c r="V951" t="s">
        <v>55</v>
      </c>
    </row>
    <row r="952" spans="1:22" ht="15.75" hidden="1" thickBot="1" x14ac:dyDescent="0.3">
      <c r="A952" t="s">
        <v>7981</v>
      </c>
      <c r="B952" s="1" t="s">
        <v>9116</v>
      </c>
      <c r="C952" t="s">
        <v>1</v>
      </c>
      <c r="D952" t="s">
        <v>9053</v>
      </c>
      <c r="E952" t="s">
        <v>9051</v>
      </c>
      <c r="F952" t="s">
        <v>9052</v>
      </c>
      <c r="G952">
        <v>628</v>
      </c>
      <c r="H952">
        <v>628</v>
      </c>
      <c r="I952">
        <v>628</v>
      </c>
      <c r="J952">
        <v>628</v>
      </c>
      <c r="L952" s="2">
        <v>0</v>
      </c>
      <c r="M952" s="2">
        <v>0</v>
      </c>
      <c r="N952" s="2">
        <v>0</v>
      </c>
      <c r="O952" s="2">
        <v>0</v>
      </c>
      <c r="P952" s="2">
        <v>0</v>
      </c>
      <c r="Q952" s="2">
        <v>0</v>
      </c>
      <c r="R952" s="2">
        <v>888.07</v>
      </c>
      <c r="S952" s="2">
        <v>0</v>
      </c>
      <c r="T952" s="2">
        <v>0</v>
      </c>
      <c r="U952" s="2">
        <v>888.07</v>
      </c>
      <c r="V952" t="s">
        <v>55</v>
      </c>
    </row>
    <row r="953" spans="1:22" ht="15.75" hidden="1" thickBot="1" x14ac:dyDescent="0.3">
      <c r="A953" t="s">
        <v>7981</v>
      </c>
      <c r="B953" s="1" t="s">
        <v>9116</v>
      </c>
      <c r="C953" t="s">
        <v>1</v>
      </c>
      <c r="D953" t="s">
        <v>9053</v>
      </c>
      <c r="E953" t="s">
        <v>9051</v>
      </c>
      <c r="F953" t="s">
        <v>9052</v>
      </c>
      <c r="G953">
        <v>629</v>
      </c>
      <c r="H953">
        <v>629</v>
      </c>
      <c r="I953">
        <v>629</v>
      </c>
      <c r="J953">
        <v>629</v>
      </c>
      <c r="L953" s="2">
        <v>0</v>
      </c>
      <c r="M953" s="2">
        <v>0</v>
      </c>
      <c r="N953" s="2">
        <v>0</v>
      </c>
      <c r="O953" s="2">
        <v>0</v>
      </c>
      <c r="P953" s="2">
        <v>0</v>
      </c>
      <c r="Q953" s="2">
        <v>0</v>
      </c>
      <c r="R953" s="2">
        <v>617.25</v>
      </c>
      <c r="S953" s="2">
        <v>0</v>
      </c>
      <c r="T953" s="2">
        <v>0</v>
      </c>
      <c r="U953" s="2">
        <v>617.25</v>
      </c>
      <c r="V953" t="s">
        <v>55</v>
      </c>
    </row>
    <row r="954" spans="1:22" ht="15.75" hidden="1" thickBot="1" x14ac:dyDescent="0.3">
      <c r="A954" t="s">
        <v>7981</v>
      </c>
      <c r="B954" s="1" t="s">
        <v>9116</v>
      </c>
      <c r="C954" t="s">
        <v>1</v>
      </c>
      <c r="D954" t="s">
        <v>9053</v>
      </c>
      <c r="E954" t="s">
        <v>9051</v>
      </c>
      <c r="F954" t="s">
        <v>9052</v>
      </c>
      <c r="G954">
        <v>630</v>
      </c>
      <c r="H954">
        <v>630</v>
      </c>
      <c r="I954">
        <v>630</v>
      </c>
      <c r="J954">
        <v>630</v>
      </c>
      <c r="L954" s="2">
        <v>0</v>
      </c>
      <c r="M954" s="2">
        <v>0</v>
      </c>
      <c r="N954" s="2">
        <v>0</v>
      </c>
      <c r="O954" s="2">
        <v>0</v>
      </c>
      <c r="P954" s="2">
        <v>0</v>
      </c>
      <c r="Q954" s="2">
        <v>0</v>
      </c>
      <c r="R954" s="2">
        <v>250</v>
      </c>
      <c r="S954" s="2">
        <v>0</v>
      </c>
      <c r="T954" s="2">
        <v>0</v>
      </c>
      <c r="U954" s="2">
        <v>250</v>
      </c>
      <c r="V954" t="s">
        <v>55</v>
      </c>
    </row>
    <row r="955" spans="1:22" ht="15.75" hidden="1" thickBot="1" x14ac:dyDescent="0.3">
      <c r="A955" t="s">
        <v>7981</v>
      </c>
      <c r="B955" s="1" t="s">
        <v>9116</v>
      </c>
      <c r="C955" t="s">
        <v>1</v>
      </c>
      <c r="D955" t="s">
        <v>9053</v>
      </c>
      <c r="E955" t="s">
        <v>9051</v>
      </c>
      <c r="F955" t="s">
        <v>9052</v>
      </c>
      <c r="G955">
        <v>631</v>
      </c>
      <c r="H955">
        <v>631</v>
      </c>
      <c r="I955">
        <v>631</v>
      </c>
      <c r="J955">
        <v>631</v>
      </c>
      <c r="L955" s="2">
        <v>0</v>
      </c>
      <c r="M955" s="2">
        <v>0</v>
      </c>
      <c r="N955" s="2">
        <v>0</v>
      </c>
      <c r="O955" s="2">
        <v>0</v>
      </c>
      <c r="P955" s="2">
        <v>0</v>
      </c>
      <c r="Q955" s="2">
        <v>0</v>
      </c>
      <c r="R955" s="2">
        <v>0</v>
      </c>
      <c r="S955" s="2">
        <v>0</v>
      </c>
      <c r="T955" s="2">
        <v>0</v>
      </c>
      <c r="U955" s="2">
        <v>0</v>
      </c>
      <c r="V955" t="s">
        <v>55</v>
      </c>
    </row>
    <row r="956" spans="1:22" ht="15.75" hidden="1" thickBot="1" x14ac:dyDescent="0.3">
      <c r="A956" t="s">
        <v>7981</v>
      </c>
      <c r="B956" s="1" t="s">
        <v>9116</v>
      </c>
      <c r="C956" t="s">
        <v>1</v>
      </c>
      <c r="D956" t="s">
        <v>9053</v>
      </c>
      <c r="E956" t="s">
        <v>9051</v>
      </c>
      <c r="F956" t="s">
        <v>9052</v>
      </c>
      <c r="G956">
        <v>632</v>
      </c>
      <c r="H956">
        <v>632</v>
      </c>
      <c r="I956">
        <v>632</v>
      </c>
      <c r="J956">
        <v>632</v>
      </c>
      <c r="L956" s="2">
        <v>0</v>
      </c>
      <c r="M956" s="2">
        <v>0</v>
      </c>
      <c r="N956" s="2">
        <v>0</v>
      </c>
      <c r="O956" s="2">
        <v>0</v>
      </c>
      <c r="P956" s="2">
        <v>0</v>
      </c>
      <c r="Q956" s="2">
        <v>0</v>
      </c>
      <c r="R956" s="2">
        <v>1279.6500000000001</v>
      </c>
      <c r="S956" s="2">
        <v>0</v>
      </c>
      <c r="T956" s="2">
        <v>0</v>
      </c>
      <c r="U956" s="2">
        <v>1279.6500000000001</v>
      </c>
      <c r="V956" t="s">
        <v>55</v>
      </c>
    </row>
    <row r="957" spans="1:22" ht="15.75" hidden="1" thickBot="1" x14ac:dyDescent="0.3">
      <c r="A957" t="s">
        <v>7981</v>
      </c>
      <c r="B957" s="1" t="s">
        <v>9103</v>
      </c>
      <c r="C957" t="s">
        <v>1</v>
      </c>
      <c r="D957" t="s">
        <v>9053</v>
      </c>
      <c r="E957" t="s">
        <v>9051</v>
      </c>
      <c r="F957" t="s">
        <v>9052</v>
      </c>
      <c r="G957">
        <v>633</v>
      </c>
      <c r="H957">
        <v>633</v>
      </c>
      <c r="I957">
        <v>633</v>
      </c>
      <c r="J957">
        <v>633</v>
      </c>
      <c r="L957" s="2">
        <v>0</v>
      </c>
      <c r="M957" s="2">
        <v>0</v>
      </c>
      <c r="N957" s="2">
        <v>0</v>
      </c>
      <c r="O957" s="2">
        <v>0</v>
      </c>
      <c r="P957" s="2">
        <v>0</v>
      </c>
      <c r="Q957" s="2">
        <v>0</v>
      </c>
      <c r="R957" s="2">
        <v>700</v>
      </c>
      <c r="S957" s="2">
        <v>0</v>
      </c>
      <c r="T957" s="2">
        <v>0</v>
      </c>
      <c r="U957" s="2">
        <v>700</v>
      </c>
      <c r="V957" t="s">
        <v>55</v>
      </c>
    </row>
    <row r="958" spans="1:22" ht="15.75" hidden="1" thickBot="1" x14ac:dyDescent="0.3">
      <c r="A958" t="s">
        <v>7981</v>
      </c>
      <c r="B958" s="1" t="s">
        <v>9103</v>
      </c>
      <c r="C958" t="s">
        <v>1</v>
      </c>
      <c r="D958" t="s">
        <v>9053</v>
      </c>
      <c r="E958" t="s">
        <v>9051</v>
      </c>
      <c r="F958" t="s">
        <v>9052</v>
      </c>
      <c r="G958">
        <v>634</v>
      </c>
      <c r="H958">
        <v>634</v>
      </c>
      <c r="I958">
        <v>634</v>
      </c>
      <c r="J958">
        <v>634</v>
      </c>
      <c r="L958" s="2">
        <v>0</v>
      </c>
      <c r="M958" s="2">
        <v>0</v>
      </c>
      <c r="N958" s="2">
        <v>0</v>
      </c>
      <c r="O958" s="2">
        <v>0</v>
      </c>
      <c r="P958" s="2">
        <v>0</v>
      </c>
      <c r="Q958" s="2">
        <v>0</v>
      </c>
      <c r="R958" s="2">
        <v>850</v>
      </c>
      <c r="S958" s="2">
        <v>0</v>
      </c>
      <c r="T958" s="2">
        <v>0</v>
      </c>
      <c r="U958" s="2">
        <v>850</v>
      </c>
      <c r="V958" t="s">
        <v>55</v>
      </c>
    </row>
    <row r="959" spans="1:22" ht="15.75" hidden="1" thickBot="1" x14ac:dyDescent="0.3">
      <c r="A959" t="s">
        <v>7981</v>
      </c>
      <c r="B959" s="1" t="s">
        <v>9103</v>
      </c>
      <c r="C959" t="s">
        <v>1</v>
      </c>
      <c r="D959" t="s">
        <v>9053</v>
      </c>
      <c r="E959" t="s">
        <v>9051</v>
      </c>
      <c r="F959" t="s">
        <v>9052</v>
      </c>
      <c r="G959">
        <v>635</v>
      </c>
      <c r="H959">
        <v>635</v>
      </c>
      <c r="I959">
        <v>635</v>
      </c>
      <c r="J959">
        <v>635</v>
      </c>
      <c r="L959" s="2">
        <v>0</v>
      </c>
      <c r="M959" s="2">
        <v>0</v>
      </c>
      <c r="N959" s="2">
        <v>0</v>
      </c>
      <c r="O959" s="2">
        <v>0</v>
      </c>
      <c r="P959" s="2">
        <v>0</v>
      </c>
      <c r="Q959" s="2">
        <v>0</v>
      </c>
      <c r="R959" s="2">
        <v>945</v>
      </c>
      <c r="S959" s="2">
        <v>0</v>
      </c>
      <c r="T959" s="2">
        <v>0</v>
      </c>
      <c r="U959" s="2">
        <v>945</v>
      </c>
      <c r="V959" t="s">
        <v>55</v>
      </c>
    </row>
    <row r="960" spans="1:22" ht="15.75" hidden="1" thickBot="1" x14ac:dyDescent="0.3">
      <c r="A960" t="s">
        <v>7981</v>
      </c>
      <c r="B960" s="1" t="s">
        <v>9103</v>
      </c>
      <c r="C960" t="s">
        <v>1</v>
      </c>
      <c r="D960" t="s">
        <v>9053</v>
      </c>
      <c r="E960" t="s">
        <v>9051</v>
      </c>
      <c r="F960" t="s">
        <v>9052</v>
      </c>
      <c r="G960">
        <v>636</v>
      </c>
      <c r="H960">
        <v>636</v>
      </c>
      <c r="I960">
        <v>636</v>
      </c>
      <c r="J960">
        <v>636</v>
      </c>
      <c r="L960" s="2">
        <v>0</v>
      </c>
      <c r="M960" s="2">
        <v>0</v>
      </c>
      <c r="N960" s="2">
        <v>0</v>
      </c>
      <c r="O960" s="2">
        <v>0</v>
      </c>
      <c r="P960" s="2">
        <v>0</v>
      </c>
      <c r="Q960" s="2">
        <v>0</v>
      </c>
      <c r="R960" s="2">
        <v>420</v>
      </c>
      <c r="S960" s="2">
        <v>0</v>
      </c>
      <c r="T960" s="2">
        <v>0</v>
      </c>
      <c r="U960" s="2">
        <v>420</v>
      </c>
      <c r="V960" t="s">
        <v>55</v>
      </c>
    </row>
    <row r="961" spans="1:22" ht="15.75" hidden="1" thickBot="1" x14ac:dyDescent="0.3">
      <c r="A961" t="s">
        <v>7981</v>
      </c>
      <c r="B961" s="1" t="s">
        <v>9103</v>
      </c>
      <c r="C961" t="s">
        <v>1</v>
      </c>
      <c r="D961" t="s">
        <v>9053</v>
      </c>
      <c r="E961" t="s">
        <v>9051</v>
      </c>
      <c r="F961" t="s">
        <v>9052</v>
      </c>
      <c r="G961">
        <v>637</v>
      </c>
      <c r="H961">
        <v>637</v>
      </c>
      <c r="I961">
        <v>637</v>
      </c>
      <c r="J961">
        <v>637</v>
      </c>
      <c r="L961" s="2">
        <v>0</v>
      </c>
      <c r="M961" s="2">
        <v>0</v>
      </c>
      <c r="N961" s="2">
        <v>0</v>
      </c>
      <c r="O961" s="2">
        <v>0</v>
      </c>
      <c r="P961" s="2">
        <v>0</v>
      </c>
      <c r="Q961" s="2">
        <v>0</v>
      </c>
      <c r="R961" s="2">
        <v>664.07</v>
      </c>
      <c r="S961" s="2">
        <v>0</v>
      </c>
      <c r="T961" s="2">
        <v>0</v>
      </c>
      <c r="U961" s="2">
        <v>664.07</v>
      </c>
      <c r="V961" t="s">
        <v>55</v>
      </c>
    </row>
    <row r="962" spans="1:22" ht="15.75" hidden="1" thickBot="1" x14ac:dyDescent="0.3">
      <c r="A962" t="s">
        <v>7981</v>
      </c>
      <c r="B962" s="1" t="s">
        <v>9103</v>
      </c>
      <c r="C962" t="s">
        <v>1</v>
      </c>
      <c r="D962" t="s">
        <v>9053</v>
      </c>
      <c r="E962" t="s">
        <v>9051</v>
      </c>
      <c r="F962" t="s">
        <v>9052</v>
      </c>
      <c r="G962">
        <v>638</v>
      </c>
      <c r="H962">
        <v>638</v>
      </c>
      <c r="I962">
        <v>638</v>
      </c>
      <c r="J962">
        <v>638</v>
      </c>
      <c r="L962" s="2">
        <v>0</v>
      </c>
      <c r="M962" s="2">
        <v>0</v>
      </c>
      <c r="N962" s="2">
        <v>0</v>
      </c>
      <c r="O962" s="2">
        <v>0</v>
      </c>
      <c r="P962" s="2">
        <v>0</v>
      </c>
      <c r="Q962" s="2">
        <v>0</v>
      </c>
      <c r="R962" s="2">
        <v>735</v>
      </c>
      <c r="S962" s="2">
        <v>0</v>
      </c>
      <c r="T962" s="2">
        <v>0</v>
      </c>
      <c r="U962" s="2">
        <v>735</v>
      </c>
      <c r="V962" t="s">
        <v>55</v>
      </c>
    </row>
    <row r="963" spans="1:22" ht="15.75" hidden="1" thickBot="1" x14ac:dyDescent="0.3">
      <c r="A963" t="s">
        <v>7981</v>
      </c>
      <c r="B963" s="1" t="s">
        <v>9103</v>
      </c>
      <c r="C963" t="s">
        <v>1</v>
      </c>
      <c r="D963" t="s">
        <v>9053</v>
      </c>
      <c r="E963" t="s">
        <v>9051</v>
      </c>
      <c r="F963" t="s">
        <v>9052</v>
      </c>
      <c r="G963">
        <v>639</v>
      </c>
      <c r="H963">
        <v>639</v>
      </c>
      <c r="I963">
        <v>639</v>
      </c>
      <c r="J963">
        <v>639</v>
      </c>
      <c r="L963" s="2">
        <v>0</v>
      </c>
      <c r="M963" s="2">
        <v>0</v>
      </c>
      <c r="N963" s="2">
        <v>0</v>
      </c>
      <c r="O963" s="2">
        <v>0</v>
      </c>
      <c r="P963" s="2">
        <v>0</v>
      </c>
      <c r="Q963" s="2">
        <v>0</v>
      </c>
      <c r="R963" s="2">
        <v>949.65</v>
      </c>
      <c r="S963" s="2">
        <v>0</v>
      </c>
      <c r="T963" s="2">
        <v>0</v>
      </c>
      <c r="U963" s="2">
        <v>949.65</v>
      </c>
      <c r="V963" t="s">
        <v>55</v>
      </c>
    </row>
    <row r="964" spans="1:22" ht="15.75" hidden="1" thickBot="1" x14ac:dyDescent="0.3">
      <c r="A964" t="s">
        <v>7981</v>
      </c>
      <c r="B964" s="1" t="s">
        <v>9103</v>
      </c>
      <c r="C964" t="s">
        <v>1</v>
      </c>
      <c r="D964" t="s">
        <v>9053</v>
      </c>
      <c r="E964" t="s">
        <v>9051</v>
      </c>
      <c r="F964" t="s">
        <v>9052</v>
      </c>
      <c r="G964">
        <v>640</v>
      </c>
      <c r="H964">
        <v>640</v>
      </c>
      <c r="I964">
        <v>640</v>
      </c>
      <c r="J964">
        <v>640</v>
      </c>
      <c r="L964" s="2">
        <v>0</v>
      </c>
      <c r="M964" s="2">
        <v>0</v>
      </c>
      <c r="N964" s="2">
        <v>0</v>
      </c>
      <c r="O964" s="2">
        <v>0</v>
      </c>
      <c r="P964" s="2">
        <v>0</v>
      </c>
      <c r="Q964" s="2">
        <v>0</v>
      </c>
      <c r="R964" s="2">
        <v>850</v>
      </c>
      <c r="S964" s="2">
        <v>0</v>
      </c>
      <c r="T964" s="2">
        <v>0</v>
      </c>
      <c r="U964" s="2">
        <v>850</v>
      </c>
      <c r="V964" t="s">
        <v>55</v>
      </c>
    </row>
    <row r="965" spans="1:22" ht="15.75" hidden="1" thickBot="1" x14ac:dyDescent="0.3">
      <c r="A965" t="s">
        <v>7981</v>
      </c>
      <c r="B965" s="1" t="s">
        <v>9094</v>
      </c>
      <c r="C965" t="s">
        <v>1</v>
      </c>
      <c r="D965" t="s">
        <v>9053</v>
      </c>
      <c r="E965" t="s">
        <v>9051</v>
      </c>
      <c r="F965" t="s">
        <v>9052</v>
      </c>
      <c r="G965">
        <v>641</v>
      </c>
      <c r="H965">
        <v>641</v>
      </c>
      <c r="I965">
        <v>641</v>
      </c>
      <c r="J965">
        <v>641</v>
      </c>
      <c r="L965" s="2">
        <v>0</v>
      </c>
      <c r="M965" s="2">
        <v>0</v>
      </c>
      <c r="N965" s="2">
        <v>0</v>
      </c>
      <c r="O965" s="2">
        <v>0</v>
      </c>
      <c r="P965" s="2">
        <v>0</v>
      </c>
      <c r="Q965" s="2">
        <v>0</v>
      </c>
      <c r="R965" s="2">
        <v>200</v>
      </c>
      <c r="S965" s="2">
        <v>0</v>
      </c>
      <c r="T965" s="2">
        <v>0</v>
      </c>
      <c r="U965" s="2">
        <v>200</v>
      </c>
      <c r="V965" t="s">
        <v>55</v>
      </c>
    </row>
    <row r="966" spans="1:22" ht="15.75" hidden="1" thickBot="1" x14ac:dyDescent="0.3">
      <c r="A966" t="s">
        <v>7981</v>
      </c>
      <c r="B966" s="1" t="s">
        <v>9094</v>
      </c>
      <c r="C966" t="s">
        <v>1</v>
      </c>
      <c r="D966" t="s">
        <v>9053</v>
      </c>
      <c r="E966" t="s">
        <v>9051</v>
      </c>
      <c r="F966" t="s">
        <v>9052</v>
      </c>
      <c r="G966">
        <v>642</v>
      </c>
      <c r="H966">
        <v>642</v>
      </c>
      <c r="I966">
        <v>642</v>
      </c>
      <c r="J966">
        <v>642</v>
      </c>
      <c r="L966" s="2">
        <v>0</v>
      </c>
      <c r="M966" s="2">
        <v>0</v>
      </c>
      <c r="N966" s="2">
        <v>0</v>
      </c>
      <c r="O966" s="2">
        <v>0</v>
      </c>
      <c r="P966" s="2">
        <v>0</v>
      </c>
      <c r="Q966" s="2">
        <v>0</v>
      </c>
      <c r="R966" s="2">
        <v>700</v>
      </c>
      <c r="S966" s="2">
        <v>0</v>
      </c>
      <c r="T966" s="2">
        <v>0</v>
      </c>
      <c r="U966" s="2">
        <v>700</v>
      </c>
      <c r="V966" t="s">
        <v>55</v>
      </c>
    </row>
    <row r="967" spans="1:22" ht="15.75" hidden="1" thickBot="1" x14ac:dyDescent="0.3">
      <c r="A967" t="s">
        <v>7981</v>
      </c>
      <c r="B967" s="1" t="s">
        <v>9094</v>
      </c>
      <c r="C967" t="s">
        <v>1</v>
      </c>
      <c r="D967" t="s">
        <v>9053</v>
      </c>
      <c r="E967" t="s">
        <v>9051</v>
      </c>
      <c r="F967" t="s">
        <v>9052</v>
      </c>
      <c r="G967">
        <v>643</v>
      </c>
      <c r="H967">
        <v>643</v>
      </c>
      <c r="I967">
        <v>643</v>
      </c>
      <c r="J967">
        <v>643</v>
      </c>
      <c r="L967" s="2">
        <v>0</v>
      </c>
      <c r="M967" s="2">
        <v>0</v>
      </c>
      <c r="N967" s="2">
        <v>0</v>
      </c>
      <c r="O967" s="2">
        <v>0</v>
      </c>
      <c r="P967" s="2">
        <v>0</v>
      </c>
      <c r="Q967" s="2">
        <v>0</v>
      </c>
      <c r="R967" s="2">
        <v>800</v>
      </c>
      <c r="S967" s="2">
        <v>0</v>
      </c>
      <c r="T967" s="2">
        <v>0</v>
      </c>
      <c r="U967" s="2">
        <v>800</v>
      </c>
      <c r="V967" t="s">
        <v>55</v>
      </c>
    </row>
    <row r="968" spans="1:22" ht="15.75" hidden="1" thickBot="1" x14ac:dyDescent="0.3">
      <c r="A968" t="s">
        <v>7981</v>
      </c>
      <c r="B968" s="1" t="s">
        <v>9431</v>
      </c>
      <c r="C968" t="s">
        <v>1</v>
      </c>
      <c r="D968" t="s">
        <v>9053</v>
      </c>
      <c r="E968" t="s">
        <v>9051</v>
      </c>
      <c r="F968" t="s">
        <v>9052</v>
      </c>
      <c r="G968">
        <v>644</v>
      </c>
      <c r="H968">
        <v>644</v>
      </c>
      <c r="I968">
        <v>644</v>
      </c>
      <c r="J968">
        <v>644</v>
      </c>
      <c r="L968" s="2">
        <v>0</v>
      </c>
      <c r="M968" s="2">
        <v>0</v>
      </c>
      <c r="N968" s="2">
        <v>0</v>
      </c>
      <c r="O968" s="2">
        <v>0</v>
      </c>
      <c r="P968" s="2">
        <v>0</v>
      </c>
      <c r="Q968" s="2">
        <v>0</v>
      </c>
      <c r="R968" s="2">
        <v>632.5</v>
      </c>
      <c r="S968" s="2">
        <v>0</v>
      </c>
      <c r="T968" s="2">
        <v>0</v>
      </c>
      <c r="U968" s="2">
        <v>632.5</v>
      </c>
      <c r="V968" t="s">
        <v>55</v>
      </c>
    </row>
    <row r="969" spans="1:22" ht="15.75" hidden="1" thickBot="1" x14ac:dyDescent="0.3">
      <c r="A969" t="s">
        <v>7981</v>
      </c>
      <c r="B969" s="1" t="s">
        <v>9431</v>
      </c>
      <c r="C969" t="s">
        <v>1</v>
      </c>
      <c r="D969" t="s">
        <v>9053</v>
      </c>
      <c r="E969" t="s">
        <v>9051</v>
      </c>
      <c r="F969" t="s">
        <v>9052</v>
      </c>
      <c r="G969">
        <v>645</v>
      </c>
      <c r="H969">
        <v>645</v>
      </c>
      <c r="I969">
        <v>645</v>
      </c>
      <c r="J969">
        <v>645</v>
      </c>
      <c r="L969" s="2">
        <v>0</v>
      </c>
      <c r="M969" s="2">
        <v>0</v>
      </c>
      <c r="N969" s="2">
        <v>0</v>
      </c>
      <c r="O969" s="2">
        <v>0</v>
      </c>
      <c r="P969" s="2">
        <v>0</v>
      </c>
      <c r="Q969" s="2">
        <v>0</v>
      </c>
      <c r="R969" s="2">
        <v>886.82</v>
      </c>
      <c r="S969" s="2">
        <v>0</v>
      </c>
      <c r="T969" s="2">
        <v>0</v>
      </c>
      <c r="U969" s="2">
        <v>886.82</v>
      </c>
      <c r="V969" t="s">
        <v>55</v>
      </c>
    </row>
    <row r="970" spans="1:22" ht="15.75" hidden="1" thickBot="1" x14ac:dyDescent="0.3">
      <c r="A970" t="s">
        <v>7981</v>
      </c>
      <c r="B970" s="1" t="s">
        <v>9431</v>
      </c>
      <c r="C970" t="s">
        <v>1</v>
      </c>
      <c r="D970" t="s">
        <v>9053</v>
      </c>
      <c r="E970" t="s">
        <v>9051</v>
      </c>
      <c r="F970" t="s">
        <v>9052</v>
      </c>
      <c r="G970">
        <v>646</v>
      </c>
      <c r="H970">
        <v>646</v>
      </c>
      <c r="I970">
        <v>646</v>
      </c>
      <c r="J970">
        <v>646</v>
      </c>
      <c r="L970" s="2">
        <v>0</v>
      </c>
      <c r="M970" s="2">
        <v>0</v>
      </c>
      <c r="N970" s="2">
        <v>0</v>
      </c>
      <c r="O970" s="2">
        <v>0</v>
      </c>
      <c r="P970" s="2">
        <v>0</v>
      </c>
      <c r="Q970" s="2">
        <v>0</v>
      </c>
      <c r="R970" s="2">
        <v>90</v>
      </c>
      <c r="S970" s="2">
        <v>0</v>
      </c>
      <c r="T970" s="2">
        <v>0</v>
      </c>
      <c r="U970" s="2">
        <v>90</v>
      </c>
      <c r="V970" t="s">
        <v>55</v>
      </c>
    </row>
    <row r="971" spans="1:22" ht="15.75" hidden="1" thickBot="1" x14ac:dyDescent="0.3">
      <c r="A971" t="s">
        <v>7981</v>
      </c>
      <c r="B971" s="1" t="s">
        <v>9431</v>
      </c>
      <c r="C971" t="s">
        <v>1</v>
      </c>
      <c r="D971" t="s">
        <v>9053</v>
      </c>
      <c r="E971" t="s">
        <v>9051</v>
      </c>
      <c r="F971" t="s">
        <v>9052</v>
      </c>
      <c r="G971">
        <v>647</v>
      </c>
      <c r="H971">
        <v>647</v>
      </c>
      <c r="I971">
        <v>647</v>
      </c>
      <c r="J971">
        <v>647</v>
      </c>
      <c r="L971" s="2">
        <v>0</v>
      </c>
      <c r="M971" s="2">
        <v>0</v>
      </c>
      <c r="N971" s="2">
        <v>0</v>
      </c>
      <c r="O971" s="2">
        <v>0</v>
      </c>
      <c r="P971" s="2">
        <v>0</v>
      </c>
      <c r="Q971" s="2">
        <v>0</v>
      </c>
      <c r="R971" s="2">
        <v>888.14</v>
      </c>
      <c r="S971" s="2">
        <v>0</v>
      </c>
      <c r="T971" s="2">
        <v>0</v>
      </c>
      <c r="U971" s="2">
        <v>888.14</v>
      </c>
      <c r="V971" t="s">
        <v>55</v>
      </c>
    </row>
    <row r="972" spans="1:22" ht="15.75" hidden="1" thickBot="1" x14ac:dyDescent="0.3">
      <c r="A972" t="s">
        <v>7981</v>
      </c>
      <c r="B972" s="1" t="s">
        <v>9431</v>
      </c>
      <c r="C972" t="s">
        <v>1</v>
      </c>
      <c r="D972" t="s">
        <v>9053</v>
      </c>
      <c r="E972" t="s">
        <v>9051</v>
      </c>
      <c r="F972" t="s">
        <v>9052</v>
      </c>
      <c r="G972">
        <v>648</v>
      </c>
      <c r="H972">
        <v>648</v>
      </c>
      <c r="I972">
        <v>648</v>
      </c>
      <c r="J972">
        <v>648</v>
      </c>
      <c r="L972" s="2">
        <v>0</v>
      </c>
      <c r="M972" s="2">
        <v>0</v>
      </c>
      <c r="N972" s="2">
        <v>0</v>
      </c>
      <c r="O972" s="2">
        <v>0</v>
      </c>
      <c r="P972" s="2">
        <v>0</v>
      </c>
      <c r="Q972" s="2">
        <v>0</v>
      </c>
      <c r="R972" s="2">
        <v>1058.2</v>
      </c>
      <c r="S972" s="2">
        <v>0</v>
      </c>
      <c r="T972" s="2">
        <v>0</v>
      </c>
      <c r="U972" s="2">
        <v>1058.2</v>
      </c>
      <c r="V972" t="s">
        <v>55</v>
      </c>
    </row>
    <row r="973" spans="1:22" ht="15.75" hidden="1" thickBot="1" x14ac:dyDescent="0.3">
      <c r="A973" t="s">
        <v>7981</v>
      </c>
      <c r="B973" s="1" t="s">
        <v>9093</v>
      </c>
      <c r="C973" t="s">
        <v>1</v>
      </c>
      <c r="D973" t="s">
        <v>9053</v>
      </c>
      <c r="E973" t="s">
        <v>9051</v>
      </c>
      <c r="F973" t="s">
        <v>9052</v>
      </c>
      <c r="G973">
        <v>649</v>
      </c>
      <c r="H973">
        <v>649</v>
      </c>
      <c r="I973">
        <v>649</v>
      </c>
      <c r="J973">
        <v>649</v>
      </c>
      <c r="L973" s="2">
        <v>0</v>
      </c>
      <c r="M973" s="2">
        <v>0</v>
      </c>
      <c r="N973" s="2">
        <v>0</v>
      </c>
      <c r="O973" s="2">
        <v>0</v>
      </c>
      <c r="P973" s="2">
        <v>0</v>
      </c>
      <c r="Q973" s="2">
        <v>0</v>
      </c>
      <c r="R973" s="2">
        <v>412.5</v>
      </c>
      <c r="S973" s="2">
        <v>0</v>
      </c>
      <c r="T973" s="2">
        <v>0</v>
      </c>
      <c r="U973" s="2">
        <v>412.5</v>
      </c>
      <c r="V973" t="s">
        <v>55</v>
      </c>
    </row>
    <row r="974" spans="1:22" ht="15.75" hidden="1" thickBot="1" x14ac:dyDescent="0.3">
      <c r="A974" t="s">
        <v>7981</v>
      </c>
      <c r="B974" s="1" t="s">
        <v>9432</v>
      </c>
      <c r="C974" t="s">
        <v>1</v>
      </c>
      <c r="D974" t="s">
        <v>9053</v>
      </c>
      <c r="E974" t="s">
        <v>9051</v>
      </c>
      <c r="F974" t="s">
        <v>9052</v>
      </c>
      <c r="G974">
        <v>650</v>
      </c>
      <c r="H974">
        <v>650</v>
      </c>
      <c r="I974">
        <v>650</v>
      </c>
      <c r="J974">
        <v>650</v>
      </c>
      <c r="L974" s="2">
        <v>0</v>
      </c>
      <c r="M974" s="2">
        <v>0</v>
      </c>
      <c r="N974" s="2">
        <v>0</v>
      </c>
      <c r="O974" s="2">
        <v>0</v>
      </c>
      <c r="P974" s="2">
        <v>0</v>
      </c>
      <c r="Q974" s="2">
        <v>0</v>
      </c>
      <c r="R974" s="2">
        <v>267.3</v>
      </c>
      <c r="S974" s="2">
        <v>0</v>
      </c>
      <c r="T974" s="2">
        <v>0</v>
      </c>
      <c r="U974" s="2">
        <v>267.3</v>
      </c>
      <c r="V974" t="s">
        <v>55</v>
      </c>
    </row>
    <row r="975" spans="1:22" ht="15.75" hidden="1" thickBot="1" x14ac:dyDescent="0.3">
      <c r="A975" t="s">
        <v>7981</v>
      </c>
      <c r="B975" s="1" t="s">
        <v>9432</v>
      </c>
      <c r="C975" t="s">
        <v>1</v>
      </c>
      <c r="D975" t="s">
        <v>9053</v>
      </c>
      <c r="E975" t="s">
        <v>9051</v>
      </c>
      <c r="F975" t="s">
        <v>9052</v>
      </c>
      <c r="G975">
        <v>651</v>
      </c>
      <c r="H975">
        <v>651</v>
      </c>
      <c r="I975">
        <v>651</v>
      </c>
      <c r="J975">
        <v>651</v>
      </c>
      <c r="L975" s="2">
        <v>0</v>
      </c>
      <c r="M975" s="2">
        <v>0</v>
      </c>
      <c r="N975" s="2">
        <v>0</v>
      </c>
      <c r="O975" s="2">
        <v>0</v>
      </c>
      <c r="P975" s="2">
        <v>0</v>
      </c>
      <c r="Q975" s="2">
        <v>0</v>
      </c>
      <c r="R975" s="2">
        <v>420</v>
      </c>
      <c r="S975" s="2">
        <v>0</v>
      </c>
      <c r="T975" s="2">
        <v>0</v>
      </c>
      <c r="U975" s="2">
        <v>420</v>
      </c>
      <c r="V975" t="s">
        <v>55</v>
      </c>
    </row>
    <row r="976" spans="1:22" ht="15.75" hidden="1" thickBot="1" x14ac:dyDescent="0.3">
      <c r="A976" t="s">
        <v>7981</v>
      </c>
      <c r="B976" s="1" t="s">
        <v>9432</v>
      </c>
      <c r="C976" t="s">
        <v>1</v>
      </c>
      <c r="D976" t="s">
        <v>9053</v>
      </c>
      <c r="E976" t="s">
        <v>9051</v>
      </c>
      <c r="F976" t="s">
        <v>9052</v>
      </c>
      <c r="G976">
        <v>652</v>
      </c>
      <c r="H976">
        <v>652</v>
      </c>
      <c r="I976">
        <v>652</v>
      </c>
      <c r="J976">
        <v>652</v>
      </c>
      <c r="L976" s="2">
        <v>0</v>
      </c>
      <c r="M976" s="2">
        <v>0</v>
      </c>
      <c r="N976" s="2">
        <v>0</v>
      </c>
      <c r="O976" s="2">
        <v>0</v>
      </c>
      <c r="P976" s="2">
        <v>0</v>
      </c>
      <c r="Q976" s="2">
        <v>0</v>
      </c>
      <c r="R976" s="2">
        <v>849</v>
      </c>
      <c r="S976" s="2">
        <v>0</v>
      </c>
      <c r="T976" s="2">
        <v>0</v>
      </c>
      <c r="U976" s="2">
        <v>849</v>
      </c>
      <c r="V976" t="s">
        <v>55</v>
      </c>
    </row>
    <row r="977" spans="1:22" ht="15.75" hidden="1" thickBot="1" x14ac:dyDescent="0.3">
      <c r="A977" t="s">
        <v>7981</v>
      </c>
      <c r="B977" s="1" t="s">
        <v>9433</v>
      </c>
      <c r="C977" t="s">
        <v>1</v>
      </c>
      <c r="D977" t="s">
        <v>9053</v>
      </c>
      <c r="E977" t="s">
        <v>9051</v>
      </c>
      <c r="F977" t="s">
        <v>9052</v>
      </c>
      <c r="G977">
        <v>653</v>
      </c>
      <c r="H977">
        <v>653</v>
      </c>
      <c r="I977">
        <v>653</v>
      </c>
      <c r="J977">
        <v>653</v>
      </c>
      <c r="L977" s="2">
        <v>0</v>
      </c>
      <c r="M977" s="2">
        <v>0</v>
      </c>
      <c r="N977" s="2">
        <v>0</v>
      </c>
      <c r="O977" s="2">
        <v>0</v>
      </c>
      <c r="P977" s="2">
        <v>0</v>
      </c>
      <c r="Q977" s="2">
        <v>0</v>
      </c>
      <c r="R977" s="2">
        <v>600</v>
      </c>
      <c r="S977" s="2">
        <v>0</v>
      </c>
      <c r="T977" s="2">
        <v>0</v>
      </c>
      <c r="U977" s="2">
        <v>600</v>
      </c>
      <c r="V977" t="s">
        <v>55</v>
      </c>
    </row>
    <row r="978" spans="1:22" ht="15.75" hidden="1" thickBot="1" x14ac:dyDescent="0.3">
      <c r="A978" t="s">
        <v>7981</v>
      </c>
      <c r="B978" s="1" t="s">
        <v>9433</v>
      </c>
      <c r="C978" t="s">
        <v>1</v>
      </c>
      <c r="D978" t="s">
        <v>9053</v>
      </c>
      <c r="E978" t="s">
        <v>9051</v>
      </c>
      <c r="F978" t="s">
        <v>9052</v>
      </c>
      <c r="G978">
        <v>654</v>
      </c>
      <c r="H978">
        <v>654</v>
      </c>
      <c r="I978">
        <v>654</v>
      </c>
      <c r="J978">
        <v>654</v>
      </c>
      <c r="L978" s="2">
        <v>0</v>
      </c>
      <c r="M978" s="2">
        <v>0</v>
      </c>
      <c r="N978" s="2">
        <v>0</v>
      </c>
      <c r="O978" s="2">
        <v>0</v>
      </c>
      <c r="P978" s="2">
        <v>0</v>
      </c>
      <c r="Q978" s="2">
        <v>0</v>
      </c>
      <c r="R978" s="2">
        <v>50</v>
      </c>
      <c r="S978" s="2">
        <v>0</v>
      </c>
      <c r="T978" s="2">
        <v>0</v>
      </c>
      <c r="U978" s="2">
        <v>50</v>
      </c>
      <c r="V978" t="s">
        <v>55</v>
      </c>
    </row>
    <row r="979" spans="1:22" ht="15.75" hidden="1" thickBot="1" x14ac:dyDescent="0.3">
      <c r="A979" t="s">
        <v>7981</v>
      </c>
      <c r="B979" s="1" t="s">
        <v>9433</v>
      </c>
      <c r="C979" t="s">
        <v>1</v>
      </c>
      <c r="D979" t="s">
        <v>9053</v>
      </c>
      <c r="E979" t="s">
        <v>9051</v>
      </c>
      <c r="F979" t="s">
        <v>9052</v>
      </c>
      <c r="G979">
        <v>655</v>
      </c>
      <c r="H979">
        <v>655</v>
      </c>
      <c r="I979">
        <v>655</v>
      </c>
      <c r="J979">
        <v>655</v>
      </c>
      <c r="L979" s="2">
        <v>0</v>
      </c>
      <c r="M979" s="2">
        <v>0</v>
      </c>
      <c r="N979" s="2">
        <v>0</v>
      </c>
      <c r="O979" s="2">
        <v>0</v>
      </c>
      <c r="P979" s="2">
        <v>0</v>
      </c>
      <c r="Q979" s="2">
        <v>0</v>
      </c>
      <c r="R979" s="2">
        <v>880</v>
      </c>
      <c r="S979" s="2">
        <v>0</v>
      </c>
      <c r="T979" s="2">
        <v>0</v>
      </c>
      <c r="U979" s="2">
        <v>880</v>
      </c>
      <c r="V979" t="s">
        <v>55</v>
      </c>
    </row>
    <row r="980" spans="1:22" ht="15.75" hidden="1" thickBot="1" x14ac:dyDescent="0.3">
      <c r="A980" t="s">
        <v>7981</v>
      </c>
      <c r="B980" s="1" t="s">
        <v>9433</v>
      </c>
      <c r="C980" t="s">
        <v>1</v>
      </c>
      <c r="D980" t="s">
        <v>9053</v>
      </c>
      <c r="E980" t="s">
        <v>9051</v>
      </c>
      <c r="F980" t="s">
        <v>9052</v>
      </c>
      <c r="G980">
        <v>656</v>
      </c>
      <c r="H980">
        <v>656</v>
      </c>
      <c r="I980">
        <v>656</v>
      </c>
      <c r="J980">
        <v>656</v>
      </c>
      <c r="L980" s="2">
        <v>0</v>
      </c>
      <c r="M980" s="2">
        <v>0</v>
      </c>
      <c r="N980" s="2">
        <v>0</v>
      </c>
      <c r="O980" s="2">
        <v>0</v>
      </c>
      <c r="P980" s="2">
        <v>0</v>
      </c>
      <c r="Q980" s="2">
        <v>0</v>
      </c>
      <c r="R980" s="2">
        <v>0</v>
      </c>
      <c r="S980" s="2">
        <v>0</v>
      </c>
      <c r="T980" s="2">
        <v>0</v>
      </c>
      <c r="U980" s="2">
        <v>0</v>
      </c>
      <c r="V980" t="s">
        <v>55</v>
      </c>
    </row>
    <row r="981" spans="1:22" ht="15.75" hidden="1" thickBot="1" x14ac:dyDescent="0.3">
      <c r="A981" t="s">
        <v>7981</v>
      </c>
      <c r="B981" s="1" t="s">
        <v>9433</v>
      </c>
      <c r="C981" t="s">
        <v>1</v>
      </c>
      <c r="D981" t="s">
        <v>9053</v>
      </c>
      <c r="E981" t="s">
        <v>9051</v>
      </c>
      <c r="F981" t="s">
        <v>9052</v>
      </c>
      <c r="G981">
        <v>657</v>
      </c>
      <c r="H981">
        <v>657</v>
      </c>
      <c r="I981">
        <v>657</v>
      </c>
      <c r="J981">
        <v>657</v>
      </c>
      <c r="L981" s="2">
        <v>0</v>
      </c>
      <c r="M981" s="2">
        <v>0</v>
      </c>
      <c r="N981" s="2">
        <v>0</v>
      </c>
      <c r="O981" s="2">
        <v>0</v>
      </c>
      <c r="P981" s="2">
        <v>0</v>
      </c>
      <c r="Q981" s="2">
        <v>0</v>
      </c>
      <c r="R981" s="2">
        <v>700</v>
      </c>
      <c r="S981" s="2">
        <v>0</v>
      </c>
      <c r="T981" s="2">
        <v>0</v>
      </c>
      <c r="U981" s="2">
        <v>700</v>
      </c>
      <c r="V981" t="s">
        <v>55</v>
      </c>
    </row>
    <row r="982" spans="1:22" ht="15.75" hidden="1" thickBot="1" x14ac:dyDescent="0.3">
      <c r="A982" t="s">
        <v>7981</v>
      </c>
      <c r="B982" s="1" t="s">
        <v>9433</v>
      </c>
      <c r="C982" t="s">
        <v>1</v>
      </c>
      <c r="D982" t="s">
        <v>9053</v>
      </c>
      <c r="E982" t="s">
        <v>9051</v>
      </c>
      <c r="F982" t="s">
        <v>9052</v>
      </c>
      <c r="G982">
        <v>658</v>
      </c>
      <c r="H982">
        <v>658</v>
      </c>
      <c r="I982">
        <v>658</v>
      </c>
      <c r="J982">
        <v>658</v>
      </c>
      <c r="L982" s="2">
        <v>0</v>
      </c>
      <c r="M982" s="2">
        <v>0</v>
      </c>
      <c r="N982" s="2">
        <v>0</v>
      </c>
      <c r="O982" s="2">
        <v>0</v>
      </c>
      <c r="P982" s="2">
        <v>0</v>
      </c>
      <c r="Q982" s="2">
        <v>0</v>
      </c>
      <c r="R982" s="2">
        <v>739.8</v>
      </c>
      <c r="S982" s="2">
        <v>0</v>
      </c>
      <c r="T982" s="2">
        <v>0</v>
      </c>
      <c r="U982" s="2">
        <v>739.8</v>
      </c>
      <c r="V982" t="s">
        <v>55</v>
      </c>
    </row>
    <row r="983" spans="1:22" ht="15.75" hidden="1" thickBot="1" x14ac:dyDescent="0.3">
      <c r="A983" t="s">
        <v>7981</v>
      </c>
      <c r="B983" s="1" t="s">
        <v>9433</v>
      </c>
      <c r="C983" t="s">
        <v>1</v>
      </c>
      <c r="D983" t="s">
        <v>9053</v>
      </c>
      <c r="E983" t="s">
        <v>9051</v>
      </c>
      <c r="F983" t="s">
        <v>9052</v>
      </c>
      <c r="G983">
        <v>659</v>
      </c>
      <c r="H983">
        <v>659</v>
      </c>
      <c r="I983">
        <v>659</v>
      </c>
      <c r="J983">
        <v>659</v>
      </c>
      <c r="L983" s="2">
        <v>0</v>
      </c>
      <c r="M983" s="2">
        <v>0</v>
      </c>
      <c r="N983" s="2">
        <v>0</v>
      </c>
      <c r="O983" s="2">
        <v>0</v>
      </c>
      <c r="P983" s="2">
        <v>0</v>
      </c>
      <c r="Q983" s="2">
        <v>0</v>
      </c>
      <c r="R983" s="2">
        <v>1028.55</v>
      </c>
      <c r="S983" s="2">
        <v>0</v>
      </c>
      <c r="T983" s="2">
        <v>0</v>
      </c>
      <c r="U983" s="2">
        <v>1028.55</v>
      </c>
      <c r="V983" t="s">
        <v>55</v>
      </c>
    </row>
    <row r="984" spans="1:22" ht="15.75" hidden="1" thickBot="1" x14ac:dyDescent="0.3">
      <c r="A984" t="s">
        <v>7981</v>
      </c>
      <c r="B984" s="1" t="s">
        <v>9433</v>
      </c>
      <c r="C984" t="s">
        <v>1</v>
      </c>
      <c r="D984" t="s">
        <v>9053</v>
      </c>
      <c r="E984" t="s">
        <v>9051</v>
      </c>
      <c r="F984" t="s">
        <v>9052</v>
      </c>
      <c r="G984">
        <v>660</v>
      </c>
      <c r="H984">
        <v>660</v>
      </c>
      <c r="I984">
        <v>660</v>
      </c>
      <c r="J984">
        <v>660</v>
      </c>
      <c r="L984" s="2">
        <v>0</v>
      </c>
      <c r="M984" s="2">
        <v>0</v>
      </c>
      <c r="N984" s="2">
        <v>0</v>
      </c>
      <c r="O984" s="2">
        <v>0</v>
      </c>
      <c r="P984" s="2">
        <v>0</v>
      </c>
      <c r="Q984" s="2">
        <v>0</v>
      </c>
      <c r="R984" s="2">
        <v>1684.8</v>
      </c>
      <c r="S984" s="2">
        <v>0</v>
      </c>
      <c r="T984" s="2">
        <v>0</v>
      </c>
      <c r="U984" s="2">
        <v>1684.8</v>
      </c>
      <c r="V984" t="s">
        <v>55</v>
      </c>
    </row>
    <row r="985" spans="1:22" ht="15.75" hidden="1" thickBot="1" x14ac:dyDescent="0.3">
      <c r="A985" t="s">
        <v>7981</v>
      </c>
      <c r="B985" s="1" t="s">
        <v>9433</v>
      </c>
      <c r="C985" t="s">
        <v>1</v>
      </c>
      <c r="D985" t="s">
        <v>9053</v>
      </c>
      <c r="E985" t="s">
        <v>9051</v>
      </c>
      <c r="F985" t="s">
        <v>9052</v>
      </c>
      <c r="G985">
        <v>661</v>
      </c>
      <c r="H985">
        <v>661</v>
      </c>
      <c r="I985">
        <v>661</v>
      </c>
      <c r="J985">
        <v>661</v>
      </c>
      <c r="L985" s="2">
        <v>0</v>
      </c>
      <c r="M985" s="2">
        <v>0</v>
      </c>
      <c r="N985" s="2">
        <v>0</v>
      </c>
      <c r="O985" s="2">
        <v>0</v>
      </c>
      <c r="P985" s="2">
        <v>0</v>
      </c>
      <c r="Q985" s="2">
        <v>0</v>
      </c>
      <c r="R985" s="2">
        <v>880</v>
      </c>
      <c r="S985" s="2">
        <v>0</v>
      </c>
      <c r="T985" s="2">
        <v>0</v>
      </c>
      <c r="U985" s="2">
        <v>880</v>
      </c>
      <c r="V985" t="s">
        <v>55</v>
      </c>
    </row>
    <row r="986" spans="1:22" ht="15.75" hidden="1" thickBot="1" x14ac:dyDescent="0.3">
      <c r="A986" t="s">
        <v>7981</v>
      </c>
      <c r="B986" s="1" t="s">
        <v>9089</v>
      </c>
      <c r="C986" t="s">
        <v>1</v>
      </c>
      <c r="D986" t="s">
        <v>9053</v>
      </c>
      <c r="E986" t="s">
        <v>9051</v>
      </c>
      <c r="F986" t="s">
        <v>9052</v>
      </c>
      <c r="G986">
        <v>662</v>
      </c>
      <c r="H986">
        <v>662</v>
      </c>
      <c r="I986">
        <v>662</v>
      </c>
      <c r="J986">
        <v>662</v>
      </c>
      <c r="L986" s="2">
        <v>0</v>
      </c>
      <c r="M986" s="2">
        <v>0</v>
      </c>
      <c r="N986" s="2">
        <v>0</v>
      </c>
      <c r="O986" s="2">
        <v>0</v>
      </c>
      <c r="P986" s="2">
        <v>0</v>
      </c>
      <c r="Q986" s="2">
        <v>0</v>
      </c>
      <c r="R986" s="2">
        <v>800</v>
      </c>
      <c r="S986" s="2">
        <v>0</v>
      </c>
      <c r="T986" s="2">
        <v>0</v>
      </c>
      <c r="U986" s="2">
        <v>800</v>
      </c>
      <c r="V986" t="s">
        <v>55</v>
      </c>
    </row>
    <row r="987" spans="1:22" ht="15.75" hidden="1" thickBot="1" x14ac:dyDescent="0.3">
      <c r="A987" t="s">
        <v>7981</v>
      </c>
      <c r="B987" s="1" t="s">
        <v>9089</v>
      </c>
      <c r="C987" t="s">
        <v>1</v>
      </c>
      <c r="D987" t="s">
        <v>9053</v>
      </c>
      <c r="E987" t="s">
        <v>9051</v>
      </c>
      <c r="F987" t="s">
        <v>9052</v>
      </c>
      <c r="G987">
        <v>663</v>
      </c>
      <c r="H987">
        <v>663</v>
      </c>
      <c r="I987">
        <v>663</v>
      </c>
      <c r="J987">
        <v>663</v>
      </c>
      <c r="L987" s="2">
        <v>0</v>
      </c>
      <c r="M987" s="2">
        <v>0</v>
      </c>
      <c r="N987" s="2">
        <v>0</v>
      </c>
      <c r="O987" s="2">
        <v>0</v>
      </c>
      <c r="P987" s="2">
        <v>0</v>
      </c>
      <c r="Q987" s="2">
        <v>0</v>
      </c>
      <c r="R987" s="2">
        <v>350</v>
      </c>
      <c r="S987" s="2">
        <v>0</v>
      </c>
      <c r="T987" s="2">
        <v>0</v>
      </c>
      <c r="U987" s="2">
        <v>350</v>
      </c>
      <c r="V987" t="s">
        <v>55</v>
      </c>
    </row>
    <row r="988" spans="1:22" ht="15.75" hidden="1" thickBot="1" x14ac:dyDescent="0.3">
      <c r="A988" t="s">
        <v>7981</v>
      </c>
      <c r="B988" s="1" t="s">
        <v>9089</v>
      </c>
      <c r="C988" t="s">
        <v>1</v>
      </c>
      <c r="D988" t="s">
        <v>9053</v>
      </c>
      <c r="E988" t="s">
        <v>9051</v>
      </c>
      <c r="F988" t="s">
        <v>9052</v>
      </c>
      <c r="G988">
        <v>664</v>
      </c>
      <c r="H988">
        <v>664</v>
      </c>
      <c r="I988">
        <v>664</v>
      </c>
      <c r="J988">
        <v>664</v>
      </c>
      <c r="L988" s="2">
        <v>0</v>
      </c>
      <c r="M988" s="2">
        <v>0</v>
      </c>
      <c r="N988" s="2">
        <v>0</v>
      </c>
      <c r="O988" s="2">
        <v>0</v>
      </c>
      <c r="P988" s="2">
        <v>0</v>
      </c>
      <c r="Q988" s="2">
        <v>0</v>
      </c>
      <c r="R988" s="2">
        <v>100</v>
      </c>
      <c r="S988" s="2">
        <v>0</v>
      </c>
      <c r="T988" s="2">
        <v>0</v>
      </c>
      <c r="U988" s="2">
        <v>100</v>
      </c>
      <c r="V988" t="s">
        <v>55</v>
      </c>
    </row>
    <row r="989" spans="1:22" ht="15.75" hidden="1" thickBot="1" x14ac:dyDescent="0.3">
      <c r="A989" t="s">
        <v>7981</v>
      </c>
      <c r="B989" s="1" t="s">
        <v>9089</v>
      </c>
      <c r="C989" t="s">
        <v>1</v>
      </c>
      <c r="D989" t="s">
        <v>9053</v>
      </c>
      <c r="E989" t="s">
        <v>9051</v>
      </c>
      <c r="F989" t="s">
        <v>9052</v>
      </c>
      <c r="G989">
        <v>665</v>
      </c>
      <c r="H989">
        <v>665</v>
      </c>
      <c r="I989">
        <v>665</v>
      </c>
      <c r="J989">
        <v>665</v>
      </c>
      <c r="L989" s="2">
        <v>0</v>
      </c>
      <c r="M989" s="2">
        <v>0</v>
      </c>
      <c r="N989" s="2">
        <v>0</v>
      </c>
      <c r="O989" s="2">
        <v>0</v>
      </c>
      <c r="P989" s="2">
        <v>0</v>
      </c>
      <c r="Q989" s="2">
        <v>0</v>
      </c>
      <c r="R989" s="2">
        <v>350</v>
      </c>
      <c r="S989" s="2">
        <v>0</v>
      </c>
      <c r="T989" s="2">
        <v>0</v>
      </c>
      <c r="U989" s="2">
        <v>350</v>
      </c>
      <c r="V989" t="s">
        <v>55</v>
      </c>
    </row>
    <row r="990" spans="1:22" ht="15.75" hidden="1" thickBot="1" x14ac:dyDescent="0.3">
      <c r="A990" t="s">
        <v>7981</v>
      </c>
      <c r="B990" s="1" t="s">
        <v>9089</v>
      </c>
      <c r="C990" t="s">
        <v>1</v>
      </c>
      <c r="D990" t="s">
        <v>9053</v>
      </c>
      <c r="E990" t="s">
        <v>9051</v>
      </c>
      <c r="F990" t="s">
        <v>9052</v>
      </c>
      <c r="G990">
        <v>666</v>
      </c>
      <c r="H990">
        <v>666</v>
      </c>
      <c r="I990">
        <v>666</v>
      </c>
      <c r="J990">
        <v>666</v>
      </c>
      <c r="L990" s="2">
        <v>0</v>
      </c>
      <c r="M990" s="2">
        <v>0</v>
      </c>
      <c r="N990" s="2">
        <v>0</v>
      </c>
      <c r="O990" s="2">
        <v>0</v>
      </c>
      <c r="P990" s="2">
        <v>0</v>
      </c>
      <c r="Q990" s="2">
        <v>0</v>
      </c>
      <c r="R990" s="2">
        <v>150</v>
      </c>
      <c r="S990" s="2">
        <v>0</v>
      </c>
      <c r="T990" s="2">
        <v>0</v>
      </c>
      <c r="U990" s="2">
        <v>150</v>
      </c>
      <c r="V990" t="s">
        <v>55</v>
      </c>
    </row>
    <row r="991" spans="1:22" ht="15.75" hidden="1" thickBot="1" x14ac:dyDescent="0.3">
      <c r="A991" t="s">
        <v>7981</v>
      </c>
      <c r="B991" s="1" t="s">
        <v>9434</v>
      </c>
      <c r="C991" t="s">
        <v>1</v>
      </c>
      <c r="D991" t="s">
        <v>9053</v>
      </c>
      <c r="E991" t="s">
        <v>9051</v>
      </c>
      <c r="F991" t="s">
        <v>9052</v>
      </c>
      <c r="G991">
        <v>667</v>
      </c>
      <c r="H991">
        <v>667</v>
      </c>
      <c r="I991">
        <v>667</v>
      </c>
      <c r="J991">
        <v>667</v>
      </c>
      <c r="L991" s="2">
        <v>0</v>
      </c>
      <c r="M991" s="2">
        <v>0</v>
      </c>
      <c r="N991" s="2">
        <v>0</v>
      </c>
      <c r="O991" s="2">
        <v>0</v>
      </c>
      <c r="P991" s="2">
        <v>0</v>
      </c>
      <c r="Q991" s="2">
        <v>0</v>
      </c>
      <c r="R991" s="2">
        <v>940.5</v>
      </c>
      <c r="S991" s="2">
        <v>0</v>
      </c>
      <c r="T991" s="2">
        <v>0</v>
      </c>
      <c r="U991" s="2">
        <v>940.5</v>
      </c>
      <c r="V991" t="s">
        <v>55</v>
      </c>
    </row>
    <row r="992" spans="1:22" ht="15.75" hidden="1" thickBot="1" x14ac:dyDescent="0.3">
      <c r="A992" t="s">
        <v>7981</v>
      </c>
      <c r="B992" s="1" t="s">
        <v>9434</v>
      </c>
      <c r="C992" t="s">
        <v>1</v>
      </c>
      <c r="D992" t="s">
        <v>9053</v>
      </c>
      <c r="E992" t="s">
        <v>9051</v>
      </c>
      <c r="F992" t="s">
        <v>9052</v>
      </c>
      <c r="G992">
        <v>668</v>
      </c>
      <c r="H992">
        <v>668</v>
      </c>
      <c r="I992">
        <v>668</v>
      </c>
      <c r="J992">
        <v>668</v>
      </c>
      <c r="L992" s="2">
        <v>0</v>
      </c>
      <c r="M992" s="2">
        <v>0</v>
      </c>
      <c r="N992" s="2">
        <v>0</v>
      </c>
      <c r="O992" s="2">
        <v>0</v>
      </c>
      <c r="P992" s="2">
        <v>0</v>
      </c>
      <c r="Q992" s="2">
        <v>0</v>
      </c>
      <c r="R992" s="2">
        <v>302.5</v>
      </c>
      <c r="S992" s="2">
        <v>0</v>
      </c>
      <c r="T992" s="2">
        <v>0</v>
      </c>
      <c r="U992" s="2">
        <v>302.5</v>
      </c>
      <c r="V992" t="s">
        <v>55</v>
      </c>
    </row>
    <row r="993" spans="1:22" ht="15.75" hidden="1" thickBot="1" x14ac:dyDescent="0.3">
      <c r="A993" t="s">
        <v>7981</v>
      </c>
      <c r="B993" s="1" t="s">
        <v>9435</v>
      </c>
      <c r="C993" t="s">
        <v>1</v>
      </c>
      <c r="D993" t="s">
        <v>9053</v>
      </c>
      <c r="E993" t="s">
        <v>9051</v>
      </c>
      <c r="F993" t="s">
        <v>9052</v>
      </c>
      <c r="G993">
        <v>669</v>
      </c>
      <c r="H993">
        <v>669</v>
      </c>
      <c r="I993">
        <v>669</v>
      </c>
      <c r="J993">
        <v>669</v>
      </c>
      <c r="L993" s="2">
        <v>0</v>
      </c>
      <c r="M993" s="2">
        <v>0</v>
      </c>
      <c r="N993" s="2">
        <v>0</v>
      </c>
      <c r="O993" s="2">
        <v>0</v>
      </c>
      <c r="P993" s="2">
        <v>0</v>
      </c>
      <c r="Q993" s="2">
        <v>0</v>
      </c>
      <c r="R993" s="2">
        <v>150</v>
      </c>
      <c r="S993" s="2">
        <v>0</v>
      </c>
      <c r="T993" s="2">
        <v>0</v>
      </c>
      <c r="U993" s="2">
        <v>150</v>
      </c>
      <c r="V993" t="s">
        <v>55</v>
      </c>
    </row>
    <row r="994" spans="1:22" ht="15.75" hidden="1" thickBot="1" x14ac:dyDescent="0.3">
      <c r="A994" t="s">
        <v>7981</v>
      </c>
      <c r="B994" s="1" t="s">
        <v>9435</v>
      </c>
      <c r="C994" t="s">
        <v>1</v>
      </c>
      <c r="D994" t="s">
        <v>9053</v>
      </c>
      <c r="E994" t="s">
        <v>9051</v>
      </c>
      <c r="F994" t="s">
        <v>9052</v>
      </c>
      <c r="G994">
        <v>670</v>
      </c>
      <c r="H994">
        <v>670</v>
      </c>
      <c r="I994">
        <v>670</v>
      </c>
      <c r="J994">
        <v>670</v>
      </c>
      <c r="L994" s="2">
        <v>0</v>
      </c>
      <c r="M994" s="2">
        <v>0</v>
      </c>
      <c r="N994" s="2">
        <v>0</v>
      </c>
      <c r="O994" s="2">
        <v>0</v>
      </c>
      <c r="P994" s="2">
        <v>0</v>
      </c>
      <c r="Q994" s="2">
        <v>0</v>
      </c>
      <c r="R994" s="2">
        <v>610.5</v>
      </c>
      <c r="S994" s="2">
        <v>0</v>
      </c>
      <c r="T994" s="2">
        <v>0</v>
      </c>
      <c r="U994" s="2">
        <v>610.5</v>
      </c>
      <c r="V994" t="s">
        <v>55</v>
      </c>
    </row>
    <row r="995" spans="1:22" ht="15.75" hidden="1" thickBot="1" x14ac:dyDescent="0.3">
      <c r="A995" t="s">
        <v>7981</v>
      </c>
      <c r="B995" s="1" t="s">
        <v>9435</v>
      </c>
      <c r="C995" t="s">
        <v>1</v>
      </c>
      <c r="D995" t="s">
        <v>9053</v>
      </c>
      <c r="E995" t="s">
        <v>9051</v>
      </c>
      <c r="F995" t="s">
        <v>9052</v>
      </c>
      <c r="G995">
        <v>671</v>
      </c>
      <c r="H995">
        <v>671</v>
      </c>
      <c r="I995">
        <v>671</v>
      </c>
      <c r="J995">
        <v>671</v>
      </c>
      <c r="L995" s="2">
        <v>0</v>
      </c>
      <c r="M995" s="2">
        <v>0</v>
      </c>
      <c r="N995" s="2">
        <v>0</v>
      </c>
      <c r="O995" s="2">
        <v>0</v>
      </c>
      <c r="P995" s="2">
        <v>0</v>
      </c>
      <c r="Q995" s="2">
        <v>0</v>
      </c>
      <c r="R995" s="2">
        <v>990</v>
      </c>
      <c r="S995" s="2">
        <v>0</v>
      </c>
      <c r="T995" s="2">
        <v>0</v>
      </c>
      <c r="U995" s="2">
        <v>990</v>
      </c>
      <c r="V995" t="s">
        <v>55</v>
      </c>
    </row>
    <row r="996" spans="1:22" ht="15.75" hidden="1" thickBot="1" x14ac:dyDescent="0.3">
      <c r="A996" t="s">
        <v>7981</v>
      </c>
      <c r="B996" s="1" t="s">
        <v>9436</v>
      </c>
      <c r="C996" t="s">
        <v>1</v>
      </c>
      <c r="D996" t="s">
        <v>9053</v>
      </c>
      <c r="E996" t="s">
        <v>9051</v>
      </c>
      <c r="F996" t="s">
        <v>9052</v>
      </c>
      <c r="G996">
        <v>672</v>
      </c>
      <c r="H996">
        <v>672</v>
      </c>
      <c r="I996">
        <v>672</v>
      </c>
      <c r="J996">
        <v>672</v>
      </c>
      <c r="L996" s="2">
        <v>0</v>
      </c>
      <c r="M996" s="2">
        <v>0</v>
      </c>
      <c r="N996" s="2">
        <v>0</v>
      </c>
      <c r="O996" s="2">
        <v>0</v>
      </c>
      <c r="P996" s="2">
        <v>0</v>
      </c>
      <c r="Q996" s="2">
        <v>0</v>
      </c>
      <c r="R996" s="2">
        <v>0</v>
      </c>
      <c r="S996" s="2">
        <v>0</v>
      </c>
      <c r="T996" s="2">
        <v>0</v>
      </c>
      <c r="U996" s="2">
        <v>0</v>
      </c>
      <c r="V996" t="s">
        <v>55</v>
      </c>
    </row>
    <row r="997" spans="1:22" ht="15.75" hidden="1" thickBot="1" x14ac:dyDescent="0.3">
      <c r="A997" t="s">
        <v>7981</v>
      </c>
      <c r="B997" s="1" t="s">
        <v>9436</v>
      </c>
      <c r="C997" t="s">
        <v>1</v>
      </c>
      <c r="D997" t="s">
        <v>9053</v>
      </c>
      <c r="E997" t="s">
        <v>9051</v>
      </c>
      <c r="F997" t="s">
        <v>9052</v>
      </c>
      <c r="G997">
        <v>673</v>
      </c>
      <c r="H997">
        <v>673</v>
      </c>
      <c r="I997">
        <v>673</v>
      </c>
      <c r="J997">
        <v>673</v>
      </c>
      <c r="L997" s="2">
        <v>0</v>
      </c>
      <c r="M997" s="2">
        <v>0</v>
      </c>
      <c r="N997" s="2">
        <v>0</v>
      </c>
      <c r="O997" s="2">
        <v>0</v>
      </c>
      <c r="P997" s="2">
        <v>0</v>
      </c>
      <c r="Q997" s="2">
        <v>0</v>
      </c>
      <c r="R997" s="2">
        <v>660</v>
      </c>
      <c r="S997" s="2">
        <v>0</v>
      </c>
      <c r="T997" s="2">
        <v>0</v>
      </c>
      <c r="U997" s="2">
        <v>660</v>
      </c>
      <c r="V997" t="s">
        <v>55</v>
      </c>
    </row>
    <row r="998" spans="1:22" ht="15.75" hidden="1" thickBot="1" x14ac:dyDescent="0.3">
      <c r="A998" t="s">
        <v>7981</v>
      </c>
      <c r="B998" s="1" t="s">
        <v>9436</v>
      </c>
      <c r="C998" t="s">
        <v>1</v>
      </c>
      <c r="D998" t="s">
        <v>9053</v>
      </c>
      <c r="E998" t="s">
        <v>9051</v>
      </c>
      <c r="F998" t="s">
        <v>9052</v>
      </c>
      <c r="G998">
        <v>674</v>
      </c>
      <c r="H998">
        <v>674</v>
      </c>
      <c r="I998">
        <v>674</v>
      </c>
      <c r="J998">
        <v>674</v>
      </c>
      <c r="L998" s="2">
        <v>0</v>
      </c>
      <c r="M998" s="2">
        <v>0</v>
      </c>
      <c r="N998" s="2">
        <v>0</v>
      </c>
      <c r="O998" s="2">
        <v>0</v>
      </c>
      <c r="P998" s="2">
        <v>0</v>
      </c>
      <c r="Q998" s="2">
        <v>0</v>
      </c>
      <c r="R998" s="2">
        <v>1072.5</v>
      </c>
      <c r="S998" s="2">
        <v>0</v>
      </c>
      <c r="T998" s="2">
        <v>0</v>
      </c>
      <c r="U998" s="2">
        <v>1072.5</v>
      </c>
      <c r="V998" t="s">
        <v>55</v>
      </c>
    </row>
    <row r="999" spans="1:22" ht="15.75" hidden="1" thickBot="1" x14ac:dyDescent="0.3">
      <c r="A999" t="s">
        <v>7981</v>
      </c>
      <c r="B999" s="1" t="s">
        <v>9437</v>
      </c>
      <c r="C999" t="s">
        <v>1</v>
      </c>
      <c r="D999" t="s">
        <v>9053</v>
      </c>
      <c r="E999" t="s">
        <v>9051</v>
      </c>
      <c r="F999" t="s">
        <v>9052</v>
      </c>
      <c r="G999">
        <v>675</v>
      </c>
      <c r="H999">
        <v>675</v>
      </c>
      <c r="I999">
        <v>675</v>
      </c>
      <c r="J999">
        <v>675</v>
      </c>
      <c r="L999" s="2">
        <v>0</v>
      </c>
      <c r="M999" s="2">
        <v>0</v>
      </c>
      <c r="N999" s="2">
        <v>0</v>
      </c>
      <c r="O999" s="2">
        <v>0</v>
      </c>
      <c r="P999" s="2">
        <v>0</v>
      </c>
      <c r="Q999" s="2">
        <v>0</v>
      </c>
      <c r="R999" s="2">
        <v>420</v>
      </c>
      <c r="S999" s="2">
        <v>0</v>
      </c>
      <c r="T999" s="2">
        <v>0</v>
      </c>
      <c r="U999" s="2">
        <v>420</v>
      </c>
      <c r="V999" t="s">
        <v>55</v>
      </c>
    </row>
    <row r="1000" spans="1:22" ht="15.75" hidden="1" thickBot="1" x14ac:dyDescent="0.3">
      <c r="A1000" t="s">
        <v>7981</v>
      </c>
      <c r="B1000" s="1" t="s">
        <v>9437</v>
      </c>
      <c r="C1000" t="s">
        <v>1</v>
      </c>
      <c r="D1000" t="s">
        <v>9053</v>
      </c>
      <c r="E1000" t="s">
        <v>9051</v>
      </c>
      <c r="F1000" t="s">
        <v>9052</v>
      </c>
      <c r="G1000">
        <v>676</v>
      </c>
      <c r="H1000">
        <v>676</v>
      </c>
      <c r="I1000">
        <v>676</v>
      </c>
      <c r="J1000">
        <v>676</v>
      </c>
      <c r="L1000" s="2">
        <v>0</v>
      </c>
      <c r="M1000" s="2">
        <v>0</v>
      </c>
      <c r="N1000" s="2">
        <v>0</v>
      </c>
      <c r="O1000" s="2">
        <v>0</v>
      </c>
      <c r="P1000" s="2">
        <v>0</v>
      </c>
      <c r="Q1000" s="2">
        <v>0</v>
      </c>
      <c r="R1000" s="2">
        <v>739.8</v>
      </c>
      <c r="S1000" s="2">
        <v>0</v>
      </c>
      <c r="T1000" s="2">
        <v>0</v>
      </c>
      <c r="U1000" s="2">
        <v>739.8</v>
      </c>
      <c r="V1000" t="s">
        <v>55</v>
      </c>
    </row>
    <row r="1001" spans="1:22" ht="15.75" hidden="1" thickBot="1" x14ac:dyDescent="0.3">
      <c r="A1001" t="s">
        <v>7981</v>
      </c>
      <c r="B1001" s="1" t="s">
        <v>9437</v>
      </c>
      <c r="C1001" t="s">
        <v>1</v>
      </c>
      <c r="D1001" t="s">
        <v>9053</v>
      </c>
      <c r="E1001" t="s">
        <v>9051</v>
      </c>
      <c r="F1001" t="s">
        <v>9052</v>
      </c>
      <c r="G1001">
        <v>677</v>
      </c>
      <c r="H1001">
        <v>677</v>
      </c>
      <c r="I1001">
        <v>677</v>
      </c>
      <c r="J1001">
        <v>677</v>
      </c>
      <c r="L1001" s="2">
        <v>0</v>
      </c>
      <c r="M1001" s="2">
        <v>0</v>
      </c>
      <c r="N1001" s="2">
        <v>0</v>
      </c>
      <c r="O1001" s="2">
        <v>0</v>
      </c>
      <c r="P1001" s="2">
        <v>0</v>
      </c>
      <c r="Q1001" s="2">
        <v>0</v>
      </c>
      <c r="R1001" s="2">
        <v>550</v>
      </c>
      <c r="S1001" s="2">
        <v>0</v>
      </c>
      <c r="T1001" s="2">
        <v>0</v>
      </c>
      <c r="U1001" s="2">
        <v>550</v>
      </c>
      <c r="V1001" t="s">
        <v>55</v>
      </c>
    </row>
    <row r="1002" spans="1:22" ht="15.75" hidden="1" thickBot="1" x14ac:dyDescent="0.3">
      <c r="A1002" t="s">
        <v>7981</v>
      </c>
      <c r="B1002" s="1" t="s">
        <v>9437</v>
      </c>
      <c r="C1002" t="s">
        <v>1</v>
      </c>
      <c r="D1002" t="s">
        <v>9053</v>
      </c>
      <c r="E1002" t="s">
        <v>9051</v>
      </c>
      <c r="F1002" t="s">
        <v>9052</v>
      </c>
      <c r="G1002">
        <v>678</v>
      </c>
      <c r="H1002">
        <v>678</v>
      </c>
      <c r="I1002">
        <v>678</v>
      </c>
      <c r="J1002">
        <v>678</v>
      </c>
      <c r="L1002" s="2">
        <v>0</v>
      </c>
      <c r="M1002" s="2">
        <v>0</v>
      </c>
      <c r="N1002" s="2">
        <v>0</v>
      </c>
      <c r="O1002" s="2">
        <v>0</v>
      </c>
      <c r="P1002" s="2">
        <v>0</v>
      </c>
      <c r="Q1002" s="2">
        <v>0</v>
      </c>
      <c r="R1002" s="2">
        <v>700</v>
      </c>
      <c r="S1002" s="2">
        <v>0</v>
      </c>
      <c r="T1002" s="2">
        <v>0</v>
      </c>
      <c r="U1002" s="2">
        <v>700</v>
      </c>
      <c r="V1002" t="s">
        <v>55</v>
      </c>
    </row>
    <row r="1003" spans="1:22" ht="15.75" hidden="1" thickBot="1" x14ac:dyDescent="0.3">
      <c r="A1003" t="s">
        <v>7981</v>
      </c>
      <c r="B1003" s="1" t="s">
        <v>9437</v>
      </c>
      <c r="C1003" t="s">
        <v>1</v>
      </c>
      <c r="D1003" t="s">
        <v>9053</v>
      </c>
      <c r="E1003" t="s">
        <v>9051</v>
      </c>
      <c r="F1003" t="s">
        <v>9052</v>
      </c>
      <c r="G1003">
        <v>679</v>
      </c>
      <c r="H1003">
        <v>679</v>
      </c>
      <c r="I1003">
        <v>679</v>
      </c>
      <c r="J1003">
        <v>679</v>
      </c>
      <c r="L1003" s="2">
        <v>0</v>
      </c>
      <c r="M1003" s="2">
        <v>0</v>
      </c>
      <c r="N1003" s="2">
        <v>0</v>
      </c>
      <c r="O1003" s="2">
        <v>0</v>
      </c>
      <c r="P1003" s="2">
        <v>0</v>
      </c>
      <c r="Q1003" s="2">
        <v>0</v>
      </c>
      <c r="R1003" s="2">
        <v>65</v>
      </c>
      <c r="S1003" s="2">
        <v>0</v>
      </c>
      <c r="T1003" s="2">
        <v>0</v>
      </c>
      <c r="U1003" s="2">
        <v>65</v>
      </c>
      <c r="V1003" t="s">
        <v>55</v>
      </c>
    </row>
    <row r="1004" spans="1:22" ht="15.75" hidden="1" thickBot="1" x14ac:dyDescent="0.3">
      <c r="A1004" t="s">
        <v>7981</v>
      </c>
      <c r="B1004" s="1" t="s">
        <v>9437</v>
      </c>
      <c r="C1004" t="s">
        <v>1</v>
      </c>
      <c r="D1004" t="s">
        <v>9053</v>
      </c>
      <c r="E1004" t="s">
        <v>9051</v>
      </c>
      <c r="F1004" t="s">
        <v>9052</v>
      </c>
      <c r="G1004">
        <v>680</v>
      </c>
      <c r="H1004">
        <v>680</v>
      </c>
      <c r="I1004">
        <v>680</v>
      </c>
      <c r="J1004">
        <v>680</v>
      </c>
      <c r="L1004" s="2">
        <v>0</v>
      </c>
      <c r="M1004" s="2">
        <v>0</v>
      </c>
      <c r="N1004" s="2">
        <v>0</v>
      </c>
      <c r="O1004" s="2">
        <v>0</v>
      </c>
      <c r="P1004" s="2">
        <v>0</v>
      </c>
      <c r="Q1004" s="2">
        <v>0</v>
      </c>
      <c r="R1004" s="2">
        <v>499.95</v>
      </c>
      <c r="S1004" s="2">
        <v>0</v>
      </c>
      <c r="T1004" s="2">
        <v>0</v>
      </c>
      <c r="U1004" s="2">
        <v>499.95</v>
      </c>
      <c r="V1004" t="s">
        <v>55</v>
      </c>
    </row>
    <row r="1005" spans="1:22" ht="15.75" hidden="1" thickBot="1" x14ac:dyDescent="0.3">
      <c r="A1005" t="s">
        <v>7981</v>
      </c>
      <c r="B1005" s="1" t="s">
        <v>9102</v>
      </c>
      <c r="C1005" t="s">
        <v>1</v>
      </c>
      <c r="D1005" t="s">
        <v>9053</v>
      </c>
      <c r="E1005" t="s">
        <v>9051</v>
      </c>
      <c r="F1005" t="s">
        <v>9052</v>
      </c>
      <c r="G1005">
        <v>681</v>
      </c>
      <c r="H1005">
        <v>681</v>
      </c>
      <c r="I1005">
        <v>681</v>
      </c>
      <c r="J1005">
        <v>681</v>
      </c>
      <c r="L1005" s="2">
        <v>0</v>
      </c>
      <c r="M1005" s="2">
        <v>0</v>
      </c>
      <c r="N1005" s="2">
        <v>0</v>
      </c>
      <c r="O1005" s="2">
        <v>0</v>
      </c>
      <c r="P1005" s="2">
        <v>0</v>
      </c>
      <c r="Q1005" s="2">
        <v>0</v>
      </c>
      <c r="R1005" s="2">
        <v>412.5</v>
      </c>
      <c r="S1005" s="2">
        <v>0</v>
      </c>
      <c r="T1005" s="2">
        <v>0</v>
      </c>
      <c r="U1005" s="2">
        <v>412.5</v>
      </c>
      <c r="V1005" t="s">
        <v>55</v>
      </c>
    </row>
    <row r="1006" spans="1:22" ht="15.75" hidden="1" thickBot="1" x14ac:dyDescent="0.3">
      <c r="A1006" t="s">
        <v>7981</v>
      </c>
      <c r="B1006" s="1" t="s">
        <v>9102</v>
      </c>
      <c r="C1006" t="s">
        <v>1</v>
      </c>
      <c r="D1006" t="s">
        <v>9053</v>
      </c>
      <c r="E1006" t="s">
        <v>9051</v>
      </c>
      <c r="F1006" t="s">
        <v>9052</v>
      </c>
      <c r="G1006">
        <v>682</v>
      </c>
      <c r="H1006">
        <v>682</v>
      </c>
      <c r="I1006">
        <v>682</v>
      </c>
      <c r="J1006">
        <v>682</v>
      </c>
      <c r="L1006" s="2">
        <v>0</v>
      </c>
      <c r="M1006" s="2">
        <v>0</v>
      </c>
      <c r="N1006" s="2">
        <v>0</v>
      </c>
      <c r="O1006" s="2">
        <v>0</v>
      </c>
      <c r="P1006" s="2">
        <v>0</v>
      </c>
      <c r="Q1006" s="2">
        <v>0</v>
      </c>
      <c r="R1006" s="2">
        <v>1300</v>
      </c>
      <c r="S1006" s="2">
        <v>0</v>
      </c>
      <c r="T1006" s="2">
        <v>0</v>
      </c>
      <c r="U1006" s="2">
        <v>1300</v>
      </c>
      <c r="V1006" t="s">
        <v>55</v>
      </c>
    </row>
    <row r="1007" spans="1:22" ht="15.75" hidden="1" thickBot="1" x14ac:dyDescent="0.3">
      <c r="A1007" t="s">
        <v>8153</v>
      </c>
      <c r="B1007" s="1" t="s">
        <v>9084</v>
      </c>
      <c r="C1007" t="s">
        <v>1</v>
      </c>
      <c r="D1007" t="s">
        <v>9053</v>
      </c>
      <c r="E1007" t="s">
        <v>9051</v>
      </c>
      <c r="F1007" t="s">
        <v>9052</v>
      </c>
      <c r="G1007">
        <v>683</v>
      </c>
      <c r="H1007">
        <v>683</v>
      </c>
      <c r="I1007">
        <v>683</v>
      </c>
      <c r="J1007">
        <v>683</v>
      </c>
      <c r="L1007" s="2">
        <v>0</v>
      </c>
      <c r="M1007" s="2">
        <v>0</v>
      </c>
      <c r="N1007" s="2">
        <v>0</v>
      </c>
      <c r="O1007" s="2">
        <v>0</v>
      </c>
      <c r="P1007" s="2">
        <v>0</v>
      </c>
      <c r="Q1007" s="2">
        <v>0</v>
      </c>
      <c r="R1007" s="2">
        <v>883.63</v>
      </c>
      <c r="S1007" s="2">
        <v>0</v>
      </c>
      <c r="T1007" s="2">
        <v>0</v>
      </c>
      <c r="U1007" s="2">
        <v>883.63</v>
      </c>
      <c r="V1007" t="s">
        <v>55</v>
      </c>
    </row>
    <row r="1008" spans="1:22" ht="15.75" hidden="1" thickBot="1" x14ac:dyDescent="0.3">
      <c r="A1008" t="s">
        <v>8153</v>
      </c>
      <c r="B1008" s="1" t="s">
        <v>9084</v>
      </c>
      <c r="C1008" t="s">
        <v>1</v>
      </c>
      <c r="D1008" t="s">
        <v>9053</v>
      </c>
      <c r="E1008" t="s">
        <v>9051</v>
      </c>
      <c r="F1008" t="s">
        <v>9052</v>
      </c>
      <c r="G1008">
        <v>684</v>
      </c>
      <c r="H1008">
        <v>684</v>
      </c>
      <c r="I1008">
        <v>684</v>
      </c>
      <c r="J1008">
        <v>684</v>
      </c>
      <c r="L1008" s="2">
        <v>0</v>
      </c>
      <c r="M1008" s="2">
        <v>0</v>
      </c>
      <c r="N1008" s="2">
        <v>0</v>
      </c>
      <c r="O1008" s="2">
        <v>0</v>
      </c>
      <c r="P1008" s="2">
        <v>0</v>
      </c>
      <c r="Q1008" s="2">
        <v>0</v>
      </c>
      <c r="R1008" s="2">
        <v>350</v>
      </c>
      <c r="S1008" s="2">
        <v>0</v>
      </c>
      <c r="T1008" s="2">
        <v>0</v>
      </c>
      <c r="U1008" s="2">
        <v>350</v>
      </c>
      <c r="V1008" t="s">
        <v>55</v>
      </c>
    </row>
    <row r="1009" spans="1:22" ht="15.75" hidden="1" thickBot="1" x14ac:dyDescent="0.3">
      <c r="A1009" t="s">
        <v>8153</v>
      </c>
      <c r="B1009" s="1" t="s">
        <v>9084</v>
      </c>
      <c r="C1009" t="s">
        <v>1</v>
      </c>
      <c r="D1009" t="s">
        <v>9053</v>
      </c>
      <c r="E1009" t="s">
        <v>9051</v>
      </c>
      <c r="F1009" t="s">
        <v>9052</v>
      </c>
      <c r="G1009">
        <v>685</v>
      </c>
      <c r="H1009">
        <v>685</v>
      </c>
      <c r="I1009">
        <v>685</v>
      </c>
      <c r="J1009">
        <v>685</v>
      </c>
      <c r="L1009" s="2">
        <v>0</v>
      </c>
      <c r="M1009" s="2">
        <v>0</v>
      </c>
      <c r="N1009" s="2">
        <v>0</v>
      </c>
      <c r="O1009" s="2">
        <v>0</v>
      </c>
      <c r="P1009" s="2">
        <v>0</v>
      </c>
      <c r="Q1009" s="2">
        <v>0</v>
      </c>
      <c r="R1009" s="2">
        <v>250</v>
      </c>
      <c r="S1009" s="2">
        <v>0</v>
      </c>
      <c r="T1009" s="2">
        <v>0</v>
      </c>
      <c r="U1009" s="2">
        <v>250</v>
      </c>
      <c r="V1009" t="s">
        <v>55</v>
      </c>
    </row>
    <row r="1010" spans="1:22" ht="15.75" hidden="1" thickBot="1" x14ac:dyDescent="0.3">
      <c r="A1010" t="s">
        <v>8153</v>
      </c>
      <c r="B1010" s="1" t="s">
        <v>9084</v>
      </c>
      <c r="C1010" t="s">
        <v>1</v>
      </c>
      <c r="D1010" t="s">
        <v>9053</v>
      </c>
      <c r="E1010" t="s">
        <v>9051</v>
      </c>
      <c r="F1010" t="s">
        <v>9052</v>
      </c>
      <c r="G1010">
        <v>686</v>
      </c>
      <c r="H1010">
        <v>686</v>
      </c>
      <c r="I1010">
        <v>686</v>
      </c>
      <c r="J1010">
        <v>686</v>
      </c>
      <c r="L1010" s="2">
        <v>0</v>
      </c>
      <c r="M1010" s="2">
        <v>0</v>
      </c>
      <c r="N1010" s="2">
        <v>0</v>
      </c>
      <c r="O1010" s="2">
        <v>0</v>
      </c>
      <c r="P1010" s="2">
        <v>0</v>
      </c>
      <c r="Q1010" s="2">
        <v>0</v>
      </c>
      <c r="R1010" s="2">
        <v>638</v>
      </c>
      <c r="S1010" s="2">
        <v>0</v>
      </c>
      <c r="T1010" s="2">
        <v>0</v>
      </c>
      <c r="U1010" s="2">
        <v>638</v>
      </c>
      <c r="V1010" t="s">
        <v>55</v>
      </c>
    </row>
    <row r="1011" spans="1:22" ht="15.75" hidden="1" thickBot="1" x14ac:dyDescent="0.3">
      <c r="A1011" t="s">
        <v>8153</v>
      </c>
      <c r="B1011" s="1" t="s">
        <v>9084</v>
      </c>
      <c r="C1011" t="s">
        <v>1</v>
      </c>
      <c r="D1011" t="s">
        <v>9053</v>
      </c>
      <c r="E1011" t="s">
        <v>9051</v>
      </c>
      <c r="F1011" t="s">
        <v>9052</v>
      </c>
      <c r="G1011">
        <v>687</v>
      </c>
      <c r="H1011">
        <v>687</v>
      </c>
      <c r="I1011">
        <v>687</v>
      </c>
      <c r="J1011">
        <v>687</v>
      </c>
      <c r="L1011" s="2">
        <v>0</v>
      </c>
      <c r="M1011" s="2">
        <v>0</v>
      </c>
      <c r="N1011" s="2">
        <v>0</v>
      </c>
      <c r="O1011" s="2">
        <v>0</v>
      </c>
      <c r="P1011" s="2">
        <v>0</v>
      </c>
      <c r="Q1011" s="2">
        <v>0</v>
      </c>
      <c r="R1011" s="2">
        <v>65</v>
      </c>
      <c r="S1011" s="2">
        <v>0</v>
      </c>
      <c r="T1011" s="2">
        <v>0</v>
      </c>
      <c r="U1011" s="2">
        <v>65</v>
      </c>
      <c r="V1011" t="s">
        <v>55</v>
      </c>
    </row>
    <row r="1012" spans="1:22" ht="15.75" hidden="1" thickBot="1" x14ac:dyDescent="0.3">
      <c r="A1012" t="s">
        <v>8153</v>
      </c>
      <c r="B1012" s="1" t="s">
        <v>9084</v>
      </c>
      <c r="C1012" t="s">
        <v>1</v>
      </c>
      <c r="D1012" t="s">
        <v>9053</v>
      </c>
      <c r="E1012" t="s">
        <v>9051</v>
      </c>
      <c r="F1012" t="s">
        <v>9052</v>
      </c>
      <c r="G1012">
        <v>688</v>
      </c>
      <c r="H1012">
        <v>688</v>
      </c>
      <c r="I1012">
        <v>688</v>
      </c>
      <c r="J1012">
        <v>688</v>
      </c>
      <c r="L1012" s="2">
        <v>0</v>
      </c>
      <c r="M1012" s="2">
        <v>0</v>
      </c>
      <c r="N1012" s="2">
        <v>0</v>
      </c>
      <c r="O1012" s="2">
        <v>0</v>
      </c>
      <c r="P1012" s="2">
        <v>0</v>
      </c>
      <c r="Q1012" s="2">
        <v>0</v>
      </c>
      <c r="R1012" s="2">
        <v>350</v>
      </c>
      <c r="S1012" s="2">
        <v>0</v>
      </c>
      <c r="T1012" s="2">
        <v>0</v>
      </c>
      <c r="U1012" s="2">
        <v>350</v>
      </c>
      <c r="V1012" t="s">
        <v>55</v>
      </c>
    </row>
    <row r="1013" spans="1:22" ht="15.75" hidden="1" thickBot="1" x14ac:dyDescent="0.3">
      <c r="A1013" t="s">
        <v>8153</v>
      </c>
      <c r="B1013" s="1" t="s">
        <v>9084</v>
      </c>
      <c r="C1013" t="s">
        <v>1</v>
      </c>
      <c r="D1013" t="s">
        <v>9053</v>
      </c>
      <c r="E1013" t="s">
        <v>9051</v>
      </c>
      <c r="F1013" t="s">
        <v>9052</v>
      </c>
      <c r="G1013">
        <v>689</v>
      </c>
      <c r="H1013">
        <v>689</v>
      </c>
      <c r="I1013">
        <v>689</v>
      </c>
      <c r="J1013">
        <v>689</v>
      </c>
      <c r="L1013" s="2">
        <v>0</v>
      </c>
      <c r="M1013" s="2">
        <v>0</v>
      </c>
      <c r="N1013" s="2">
        <v>0</v>
      </c>
      <c r="O1013" s="2">
        <v>0</v>
      </c>
      <c r="P1013" s="2">
        <v>0</v>
      </c>
      <c r="Q1013" s="2">
        <v>0</v>
      </c>
      <c r="R1013" s="2">
        <v>534</v>
      </c>
      <c r="S1013" s="2">
        <v>0</v>
      </c>
      <c r="T1013" s="2">
        <v>0</v>
      </c>
      <c r="U1013" s="2">
        <v>534</v>
      </c>
      <c r="V1013" t="s">
        <v>55</v>
      </c>
    </row>
    <row r="1014" spans="1:22" ht="15.75" hidden="1" thickBot="1" x14ac:dyDescent="0.3">
      <c r="A1014" t="s">
        <v>8153</v>
      </c>
      <c r="B1014" s="1" t="s">
        <v>9084</v>
      </c>
      <c r="C1014" t="s">
        <v>1</v>
      </c>
      <c r="D1014" t="s">
        <v>9053</v>
      </c>
      <c r="E1014" t="s">
        <v>9051</v>
      </c>
      <c r="F1014" t="s">
        <v>9052</v>
      </c>
      <c r="G1014">
        <v>690</v>
      </c>
      <c r="H1014">
        <v>690</v>
      </c>
      <c r="I1014">
        <v>690</v>
      </c>
      <c r="J1014">
        <v>690</v>
      </c>
      <c r="L1014" s="2">
        <v>0</v>
      </c>
      <c r="M1014" s="2">
        <v>0</v>
      </c>
      <c r="N1014" s="2">
        <v>0</v>
      </c>
      <c r="O1014" s="2">
        <v>0</v>
      </c>
      <c r="P1014" s="2">
        <v>0</v>
      </c>
      <c r="Q1014" s="2">
        <v>0</v>
      </c>
      <c r="R1014" s="2">
        <v>550</v>
      </c>
      <c r="S1014" s="2">
        <v>0</v>
      </c>
      <c r="T1014" s="2">
        <v>0</v>
      </c>
      <c r="U1014" s="2">
        <v>550</v>
      </c>
      <c r="V1014" t="s">
        <v>55</v>
      </c>
    </row>
    <row r="1015" spans="1:22" ht="15.75" hidden="1" thickBot="1" x14ac:dyDescent="0.3">
      <c r="A1015" t="s">
        <v>8153</v>
      </c>
      <c r="B1015" s="1" t="s">
        <v>9084</v>
      </c>
      <c r="C1015" t="s">
        <v>1</v>
      </c>
      <c r="D1015" t="s">
        <v>9053</v>
      </c>
      <c r="E1015" t="s">
        <v>9051</v>
      </c>
      <c r="F1015" t="s">
        <v>9052</v>
      </c>
      <c r="G1015">
        <v>691</v>
      </c>
      <c r="H1015">
        <v>691</v>
      </c>
      <c r="I1015">
        <v>691</v>
      </c>
      <c r="J1015">
        <v>691</v>
      </c>
      <c r="L1015" s="2">
        <v>0</v>
      </c>
      <c r="M1015" s="2">
        <v>0</v>
      </c>
      <c r="N1015" s="2">
        <v>0</v>
      </c>
      <c r="O1015" s="2">
        <v>0</v>
      </c>
      <c r="P1015" s="2">
        <v>0</v>
      </c>
      <c r="Q1015" s="2">
        <v>0</v>
      </c>
      <c r="R1015" s="2">
        <v>787.5</v>
      </c>
      <c r="S1015" s="2">
        <v>0</v>
      </c>
      <c r="T1015" s="2">
        <v>0</v>
      </c>
      <c r="U1015" s="2">
        <v>787.5</v>
      </c>
      <c r="V1015" t="s">
        <v>55</v>
      </c>
    </row>
    <row r="1016" spans="1:22" ht="15.75" hidden="1" thickBot="1" x14ac:dyDescent="0.3">
      <c r="A1016" t="s">
        <v>8153</v>
      </c>
      <c r="B1016" s="1" t="s">
        <v>9084</v>
      </c>
      <c r="C1016" t="s">
        <v>1</v>
      </c>
      <c r="D1016" t="s">
        <v>9053</v>
      </c>
      <c r="E1016" t="s">
        <v>9051</v>
      </c>
      <c r="F1016" t="s">
        <v>9052</v>
      </c>
      <c r="G1016">
        <v>692</v>
      </c>
      <c r="H1016">
        <v>692</v>
      </c>
      <c r="I1016">
        <v>692</v>
      </c>
      <c r="J1016">
        <v>692</v>
      </c>
      <c r="L1016" s="2">
        <v>0</v>
      </c>
      <c r="M1016" s="2">
        <v>0</v>
      </c>
      <c r="N1016" s="2">
        <v>0</v>
      </c>
      <c r="O1016" s="2">
        <v>0</v>
      </c>
      <c r="P1016" s="2">
        <v>0</v>
      </c>
      <c r="Q1016" s="2">
        <v>0</v>
      </c>
      <c r="R1016" s="2">
        <v>0</v>
      </c>
      <c r="S1016" s="2">
        <v>0</v>
      </c>
      <c r="T1016" s="2">
        <v>0</v>
      </c>
      <c r="U1016" s="2">
        <v>0</v>
      </c>
      <c r="V1016" t="s">
        <v>55</v>
      </c>
    </row>
    <row r="1017" spans="1:22" ht="15.75" hidden="1" thickBot="1" x14ac:dyDescent="0.3">
      <c r="A1017" t="s">
        <v>8153</v>
      </c>
      <c r="B1017" s="1" t="s">
        <v>9084</v>
      </c>
      <c r="C1017" t="s">
        <v>1</v>
      </c>
      <c r="D1017" t="s">
        <v>9053</v>
      </c>
      <c r="E1017" t="s">
        <v>9051</v>
      </c>
      <c r="F1017" t="s">
        <v>9052</v>
      </c>
      <c r="G1017">
        <v>693</v>
      </c>
      <c r="H1017">
        <v>693</v>
      </c>
      <c r="I1017">
        <v>693</v>
      </c>
      <c r="J1017">
        <v>693</v>
      </c>
      <c r="L1017" s="2">
        <v>0</v>
      </c>
      <c r="M1017" s="2">
        <v>0</v>
      </c>
      <c r="N1017" s="2">
        <v>0</v>
      </c>
      <c r="O1017" s="2">
        <v>0</v>
      </c>
      <c r="P1017" s="2">
        <v>0</v>
      </c>
      <c r="Q1017" s="2">
        <v>0</v>
      </c>
      <c r="R1017" s="2">
        <v>0</v>
      </c>
      <c r="S1017" s="2">
        <v>0</v>
      </c>
      <c r="T1017" s="2">
        <v>0</v>
      </c>
      <c r="U1017" s="2">
        <v>0</v>
      </c>
      <c r="V1017" t="s">
        <v>55</v>
      </c>
    </row>
    <row r="1018" spans="1:22" ht="15.75" hidden="1" thickBot="1" x14ac:dyDescent="0.3">
      <c r="A1018" t="s">
        <v>8153</v>
      </c>
      <c r="B1018" s="1" t="s">
        <v>9078</v>
      </c>
      <c r="C1018" t="s">
        <v>1</v>
      </c>
      <c r="D1018" t="s">
        <v>9053</v>
      </c>
      <c r="E1018" t="s">
        <v>9051</v>
      </c>
      <c r="F1018" t="s">
        <v>9052</v>
      </c>
      <c r="G1018">
        <v>694</v>
      </c>
      <c r="H1018">
        <v>694</v>
      </c>
      <c r="I1018">
        <v>694</v>
      </c>
      <c r="J1018">
        <v>694</v>
      </c>
      <c r="L1018" s="2">
        <v>0</v>
      </c>
      <c r="M1018" s="2">
        <v>0</v>
      </c>
      <c r="N1018" s="2">
        <v>0</v>
      </c>
      <c r="O1018" s="2">
        <v>0</v>
      </c>
      <c r="P1018" s="2">
        <v>0</v>
      </c>
      <c r="Q1018" s="2">
        <v>0</v>
      </c>
      <c r="R1018" s="2">
        <v>525</v>
      </c>
      <c r="S1018" s="2">
        <v>0</v>
      </c>
      <c r="T1018" s="2">
        <v>0</v>
      </c>
      <c r="U1018" s="2">
        <v>525</v>
      </c>
      <c r="V1018" t="s">
        <v>55</v>
      </c>
    </row>
    <row r="1019" spans="1:22" ht="15.75" hidden="1" thickBot="1" x14ac:dyDescent="0.3">
      <c r="A1019" t="s">
        <v>8153</v>
      </c>
      <c r="B1019" s="1" t="s">
        <v>9078</v>
      </c>
      <c r="C1019" t="s">
        <v>1</v>
      </c>
      <c r="D1019" t="s">
        <v>9053</v>
      </c>
      <c r="E1019" t="s">
        <v>9051</v>
      </c>
      <c r="F1019" t="s">
        <v>9052</v>
      </c>
      <c r="G1019">
        <v>695</v>
      </c>
      <c r="H1019">
        <v>695</v>
      </c>
      <c r="I1019">
        <v>695</v>
      </c>
      <c r="J1019">
        <v>695</v>
      </c>
      <c r="L1019" s="2">
        <v>0</v>
      </c>
      <c r="M1019" s="2">
        <v>0</v>
      </c>
      <c r="N1019" s="2">
        <v>0</v>
      </c>
      <c r="O1019" s="2">
        <v>0</v>
      </c>
      <c r="P1019" s="2">
        <v>0</v>
      </c>
      <c r="Q1019" s="2">
        <v>0</v>
      </c>
      <c r="R1019" s="2">
        <v>150</v>
      </c>
      <c r="S1019" s="2">
        <v>0</v>
      </c>
      <c r="T1019" s="2">
        <v>0</v>
      </c>
      <c r="U1019" s="2">
        <v>150</v>
      </c>
      <c r="V1019" t="s">
        <v>55</v>
      </c>
    </row>
    <row r="1020" spans="1:22" ht="15.75" hidden="1" thickBot="1" x14ac:dyDescent="0.3">
      <c r="A1020" t="s">
        <v>8153</v>
      </c>
      <c r="B1020" s="1" t="s">
        <v>9078</v>
      </c>
      <c r="C1020" t="s">
        <v>1</v>
      </c>
      <c r="D1020" t="s">
        <v>9053</v>
      </c>
      <c r="E1020" t="s">
        <v>9051</v>
      </c>
      <c r="F1020" t="s">
        <v>9052</v>
      </c>
      <c r="G1020">
        <v>696</v>
      </c>
      <c r="H1020">
        <v>696</v>
      </c>
      <c r="I1020">
        <v>696</v>
      </c>
      <c r="J1020">
        <v>696</v>
      </c>
      <c r="L1020" s="2">
        <v>0</v>
      </c>
      <c r="M1020" s="2">
        <v>0</v>
      </c>
      <c r="N1020" s="2">
        <v>0</v>
      </c>
      <c r="O1020" s="2">
        <v>0</v>
      </c>
      <c r="P1020" s="2">
        <v>0</v>
      </c>
      <c r="Q1020" s="2">
        <v>0</v>
      </c>
      <c r="R1020" s="2">
        <v>0</v>
      </c>
      <c r="S1020" s="2">
        <v>0</v>
      </c>
      <c r="T1020" s="2">
        <v>0</v>
      </c>
      <c r="U1020" s="2">
        <v>0</v>
      </c>
      <c r="V1020" t="s">
        <v>55</v>
      </c>
    </row>
    <row r="1021" spans="1:22" ht="15.75" hidden="1" thickBot="1" x14ac:dyDescent="0.3">
      <c r="A1021" t="s">
        <v>8153</v>
      </c>
      <c r="B1021" s="1" t="s">
        <v>9078</v>
      </c>
      <c r="C1021" t="s">
        <v>1</v>
      </c>
      <c r="D1021" t="s">
        <v>9053</v>
      </c>
      <c r="E1021" t="s">
        <v>9051</v>
      </c>
      <c r="F1021" t="s">
        <v>9052</v>
      </c>
      <c r="G1021">
        <v>697</v>
      </c>
      <c r="H1021">
        <v>697</v>
      </c>
      <c r="I1021">
        <v>697</v>
      </c>
      <c r="J1021">
        <v>697</v>
      </c>
      <c r="L1021" s="2">
        <v>0</v>
      </c>
      <c r="M1021" s="2">
        <v>0</v>
      </c>
      <c r="N1021" s="2">
        <v>0</v>
      </c>
      <c r="O1021" s="2">
        <v>0</v>
      </c>
      <c r="P1021" s="2">
        <v>0</v>
      </c>
      <c r="Q1021" s="2">
        <v>0</v>
      </c>
      <c r="R1021" s="2">
        <v>700</v>
      </c>
      <c r="S1021" s="2">
        <v>0</v>
      </c>
      <c r="T1021" s="2">
        <v>0</v>
      </c>
      <c r="U1021" s="2">
        <v>700</v>
      </c>
      <c r="V1021" t="s">
        <v>55</v>
      </c>
    </row>
    <row r="1022" spans="1:22" ht="15.75" hidden="1" thickBot="1" x14ac:dyDescent="0.3">
      <c r="A1022" t="s">
        <v>8153</v>
      </c>
      <c r="B1022" s="1" t="s">
        <v>9078</v>
      </c>
      <c r="C1022" t="s">
        <v>1</v>
      </c>
      <c r="D1022" t="s">
        <v>9053</v>
      </c>
      <c r="E1022" t="s">
        <v>9051</v>
      </c>
      <c r="F1022" t="s">
        <v>9052</v>
      </c>
      <c r="G1022">
        <v>698</v>
      </c>
      <c r="H1022">
        <v>698</v>
      </c>
      <c r="I1022">
        <v>698</v>
      </c>
      <c r="J1022">
        <v>698</v>
      </c>
      <c r="L1022" s="2">
        <v>0</v>
      </c>
      <c r="M1022" s="2">
        <v>0</v>
      </c>
      <c r="N1022" s="2">
        <v>0</v>
      </c>
      <c r="O1022" s="2">
        <v>0</v>
      </c>
      <c r="P1022" s="2">
        <v>0</v>
      </c>
      <c r="Q1022" s="2">
        <v>0</v>
      </c>
      <c r="R1022" s="2">
        <v>0</v>
      </c>
      <c r="S1022" s="2">
        <v>0</v>
      </c>
      <c r="T1022" s="2">
        <v>0</v>
      </c>
      <c r="U1022" s="2">
        <v>0</v>
      </c>
      <c r="V1022" t="s">
        <v>55</v>
      </c>
    </row>
    <row r="1023" spans="1:22" ht="15.75" hidden="1" thickBot="1" x14ac:dyDescent="0.3">
      <c r="A1023" t="s">
        <v>8153</v>
      </c>
      <c r="B1023" s="1" t="s">
        <v>9078</v>
      </c>
      <c r="C1023" t="s">
        <v>1</v>
      </c>
      <c r="D1023" t="s">
        <v>9053</v>
      </c>
      <c r="E1023" t="s">
        <v>9051</v>
      </c>
      <c r="F1023" t="s">
        <v>9052</v>
      </c>
      <c r="G1023">
        <v>699</v>
      </c>
      <c r="H1023">
        <v>699</v>
      </c>
      <c r="I1023">
        <v>699</v>
      </c>
      <c r="J1023">
        <v>699</v>
      </c>
      <c r="L1023" s="2">
        <v>0</v>
      </c>
      <c r="M1023" s="2">
        <v>0</v>
      </c>
      <c r="N1023" s="2">
        <v>0</v>
      </c>
      <c r="O1023" s="2">
        <v>0</v>
      </c>
      <c r="P1023" s="2">
        <v>0</v>
      </c>
      <c r="Q1023" s="2">
        <v>0</v>
      </c>
      <c r="R1023" s="2">
        <v>0</v>
      </c>
      <c r="S1023" s="2">
        <v>0</v>
      </c>
      <c r="T1023" s="2">
        <v>0</v>
      </c>
      <c r="U1023" s="2">
        <v>0</v>
      </c>
      <c r="V1023" t="s">
        <v>55</v>
      </c>
    </row>
    <row r="1024" spans="1:22" ht="15.75" hidden="1" thickBot="1" x14ac:dyDescent="0.3">
      <c r="A1024" t="s">
        <v>8153</v>
      </c>
      <c r="B1024" s="1" t="s">
        <v>9438</v>
      </c>
      <c r="C1024" t="s">
        <v>1</v>
      </c>
      <c r="D1024" t="s">
        <v>9053</v>
      </c>
      <c r="E1024" t="s">
        <v>9051</v>
      </c>
      <c r="F1024" t="s">
        <v>9052</v>
      </c>
      <c r="G1024">
        <v>700</v>
      </c>
      <c r="H1024">
        <v>700</v>
      </c>
      <c r="I1024">
        <v>700</v>
      </c>
      <c r="J1024">
        <v>700</v>
      </c>
      <c r="L1024" s="2">
        <v>0</v>
      </c>
      <c r="M1024" s="2">
        <v>0</v>
      </c>
      <c r="N1024" s="2">
        <v>0</v>
      </c>
      <c r="O1024" s="2">
        <v>0</v>
      </c>
      <c r="P1024" s="2">
        <v>0</v>
      </c>
      <c r="Q1024" s="2">
        <v>0</v>
      </c>
      <c r="R1024" s="2">
        <v>1004.65</v>
      </c>
      <c r="S1024" s="2">
        <v>0</v>
      </c>
      <c r="T1024" s="2">
        <v>0</v>
      </c>
      <c r="U1024" s="2">
        <v>1004.65</v>
      </c>
      <c r="V1024" t="s">
        <v>55</v>
      </c>
    </row>
    <row r="1025" spans="1:22" ht="15.75" hidden="1" thickBot="1" x14ac:dyDescent="0.3">
      <c r="A1025" t="s">
        <v>8153</v>
      </c>
      <c r="B1025" s="1" t="s">
        <v>9438</v>
      </c>
      <c r="C1025" t="s">
        <v>1</v>
      </c>
      <c r="D1025" t="s">
        <v>9053</v>
      </c>
      <c r="E1025" t="s">
        <v>9051</v>
      </c>
      <c r="F1025" t="s">
        <v>9052</v>
      </c>
      <c r="G1025">
        <v>701</v>
      </c>
      <c r="H1025">
        <v>701</v>
      </c>
      <c r="I1025">
        <v>701</v>
      </c>
      <c r="J1025">
        <v>701</v>
      </c>
      <c r="L1025" s="2">
        <v>0</v>
      </c>
      <c r="M1025" s="2">
        <v>0</v>
      </c>
      <c r="N1025" s="2">
        <v>0</v>
      </c>
      <c r="O1025" s="2">
        <v>0</v>
      </c>
      <c r="P1025" s="2">
        <v>0</v>
      </c>
      <c r="Q1025" s="2">
        <v>0</v>
      </c>
      <c r="R1025" s="2">
        <v>800</v>
      </c>
      <c r="S1025" s="2">
        <v>0</v>
      </c>
      <c r="T1025" s="2">
        <v>0</v>
      </c>
      <c r="U1025" s="2">
        <v>800</v>
      </c>
      <c r="V1025" t="s">
        <v>55</v>
      </c>
    </row>
    <row r="1026" spans="1:22" ht="15.75" hidden="1" thickBot="1" x14ac:dyDescent="0.3">
      <c r="A1026" t="s">
        <v>8153</v>
      </c>
      <c r="B1026" s="1" t="s">
        <v>9438</v>
      </c>
      <c r="C1026" t="s">
        <v>1</v>
      </c>
      <c r="D1026" t="s">
        <v>9053</v>
      </c>
      <c r="E1026" t="s">
        <v>9051</v>
      </c>
      <c r="F1026" t="s">
        <v>9052</v>
      </c>
      <c r="G1026">
        <v>702</v>
      </c>
      <c r="H1026">
        <v>702</v>
      </c>
      <c r="I1026">
        <v>702</v>
      </c>
      <c r="J1026">
        <v>702</v>
      </c>
      <c r="L1026" s="2">
        <v>0</v>
      </c>
      <c r="M1026" s="2">
        <v>0</v>
      </c>
      <c r="N1026" s="2">
        <v>0</v>
      </c>
      <c r="O1026" s="2">
        <v>0</v>
      </c>
      <c r="P1026" s="2">
        <v>0</v>
      </c>
      <c r="Q1026" s="2">
        <v>0</v>
      </c>
      <c r="R1026" s="2">
        <v>250</v>
      </c>
      <c r="S1026" s="2">
        <v>0</v>
      </c>
      <c r="T1026" s="2">
        <v>0</v>
      </c>
      <c r="U1026" s="2">
        <v>250</v>
      </c>
      <c r="V1026" t="s">
        <v>55</v>
      </c>
    </row>
    <row r="1027" spans="1:22" ht="15.75" hidden="1" thickBot="1" x14ac:dyDescent="0.3">
      <c r="A1027" t="s">
        <v>8153</v>
      </c>
      <c r="B1027" s="1" t="s">
        <v>9438</v>
      </c>
      <c r="C1027" t="s">
        <v>1</v>
      </c>
      <c r="D1027" t="s">
        <v>9053</v>
      </c>
      <c r="E1027" t="s">
        <v>9051</v>
      </c>
      <c r="F1027" t="s">
        <v>9052</v>
      </c>
      <c r="G1027">
        <v>703</v>
      </c>
      <c r="H1027">
        <v>703</v>
      </c>
      <c r="I1027">
        <v>703</v>
      </c>
      <c r="J1027">
        <v>703</v>
      </c>
      <c r="L1027" s="2">
        <v>0</v>
      </c>
      <c r="M1027" s="2">
        <v>0</v>
      </c>
      <c r="N1027" s="2">
        <v>0</v>
      </c>
      <c r="O1027" s="2">
        <v>0</v>
      </c>
      <c r="P1027" s="2">
        <v>0</v>
      </c>
      <c r="Q1027" s="2">
        <v>0</v>
      </c>
      <c r="R1027" s="2">
        <v>900</v>
      </c>
      <c r="S1027" s="2">
        <v>0</v>
      </c>
      <c r="T1027" s="2">
        <v>0</v>
      </c>
      <c r="U1027" s="2">
        <v>900</v>
      </c>
      <c r="V1027" t="s">
        <v>55</v>
      </c>
    </row>
    <row r="1028" spans="1:22" ht="15.75" hidden="1" thickBot="1" x14ac:dyDescent="0.3">
      <c r="A1028" t="s">
        <v>8153</v>
      </c>
      <c r="B1028" s="1" t="s">
        <v>9438</v>
      </c>
      <c r="C1028" t="s">
        <v>1</v>
      </c>
      <c r="D1028" t="s">
        <v>9053</v>
      </c>
      <c r="E1028" t="s">
        <v>9051</v>
      </c>
      <c r="F1028" t="s">
        <v>9052</v>
      </c>
      <c r="G1028">
        <v>704</v>
      </c>
      <c r="H1028">
        <v>704</v>
      </c>
      <c r="I1028">
        <v>704</v>
      </c>
      <c r="J1028">
        <v>704</v>
      </c>
      <c r="L1028" s="2">
        <v>0</v>
      </c>
      <c r="M1028" s="2">
        <v>0</v>
      </c>
      <c r="N1028" s="2">
        <v>0</v>
      </c>
      <c r="O1028" s="2">
        <v>0</v>
      </c>
      <c r="P1028" s="2">
        <v>0</v>
      </c>
      <c r="Q1028" s="2">
        <v>0</v>
      </c>
      <c r="R1028" s="2">
        <v>250</v>
      </c>
      <c r="S1028" s="2">
        <v>0</v>
      </c>
      <c r="T1028" s="2">
        <v>0</v>
      </c>
      <c r="U1028" s="2">
        <v>250</v>
      </c>
      <c r="V1028" t="s">
        <v>55</v>
      </c>
    </row>
    <row r="1029" spans="1:22" ht="15.75" hidden="1" thickBot="1" x14ac:dyDescent="0.3">
      <c r="A1029" t="s">
        <v>8153</v>
      </c>
      <c r="B1029" s="1" t="s">
        <v>9438</v>
      </c>
      <c r="C1029" t="s">
        <v>1</v>
      </c>
      <c r="D1029" t="s">
        <v>9053</v>
      </c>
      <c r="E1029" t="s">
        <v>9051</v>
      </c>
      <c r="F1029" t="s">
        <v>9052</v>
      </c>
      <c r="G1029">
        <v>705</v>
      </c>
      <c r="H1029">
        <v>705</v>
      </c>
      <c r="I1029">
        <v>705</v>
      </c>
      <c r="J1029">
        <v>705</v>
      </c>
      <c r="L1029" s="2">
        <v>0</v>
      </c>
      <c r="M1029" s="2">
        <v>0</v>
      </c>
      <c r="N1029" s="2">
        <v>0</v>
      </c>
      <c r="O1029" s="2">
        <v>0</v>
      </c>
      <c r="P1029" s="2">
        <v>0</v>
      </c>
      <c r="Q1029" s="2">
        <v>0</v>
      </c>
      <c r="R1029" s="2">
        <v>897.3</v>
      </c>
      <c r="S1029" s="2">
        <v>0</v>
      </c>
      <c r="T1029" s="2">
        <v>0</v>
      </c>
      <c r="U1029" s="2">
        <v>897.3</v>
      </c>
      <c r="V1029" t="s">
        <v>55</v>
      </c>
    </row>
    <row r="1030" spans="1:22" ht="15.75" hidden="1" thickBot="1" x14ac:dyDescent="0.3">
      <c r="A1030" t="s">
        <v>8153</v>
      </c>
      <c r="B1030" s="1" t="s">
        <v>9438</v>
      </c>
      <c r="C1030" t="s">
        <v>1</v>
      </c>
      <c r="D1030" t="s">
        <v>9053</v>
      </c>
      <c r="E1030" t="s">
        <v>9051</v>
      </c>
      <c r="F1030" t="s">
        <v>9052</v>
      </c>
      <c r="G1030">
        <v>706</v>
      </c>
      <c r="H1030">
        <v>706</v>
      </c>
      <c r="I1030">
        <v>706</v>
      </c>
      <c r="J1030">
        <v>706</v>
      </c>
      <c r="L1030" s="2">
        <v>0</v>
      </c>
      <c r="M1030" s="2">
        <v>0</v>
      </c>
      <c r="N1030" s="2">
        <v>0</v>
      </c>
      <c r="O1030" s="2">
        <v>0</v>
      </c>
      <c r="P1030" s="2">
        <v>0</v>
      </c>
      <c r="Q1030" s="2">
        <v>0</v>
      </c>
      <c r="R1030" s="2">
        <v>420</v>
      </c>
      <c r="S1030" s="2">
        <v>0</v>
      </c>
      <c r="T1030" s="2">
        <v>0</v>
      </c>
      <c r="U1030" s="2">
        <v>420</v>
      </c>
      <c r="V1030" t="s">
        <v>55</v>
      </c>
    </row>
    <row r="1031" spans="1:22" ht="15.75" hidden="1" thickBot="1" x14ac:dyDescent="0.3">
      <c r="A1031" t="s">
        <v>8153</v>
      </c>
      <c r="B1031" s="1" t="s">
        <v>9438</v>
      </c>
      <c r="C1031" t="s">
        <v>1</v>
      </c>
      <c r="D1031" t="s">
        <v>9053</v>
      </c>
      <c r="E1031" t="s">
        <v>9051</v>
      </c>
      <c r="F1031" t="s">
        <v>9052</v>
      </c>
      <c r="G1031">
        <v>707</v>
      </c>
      <c r="H1031">
        <v>707</v>
      </c>
      <c r="I1031">
        <v>707</v>
      </c>
      <c r="J1031">
        <v>707</v>
      </c>
      <c r="L1031" s="2">
        <v>0</v>
      </c>
      <c r="M1031" s="2">
        <v>0</v>
      </c>
      <c r="N1031" s="2">
        <v>0</v>
      </c>
      <c r="O1031" s="2">
        <v>0</v>
      </c>
      <c r="P1031" s="2">
        <v>0</v>
      </c>
      <c r="Q1031" s="2">
        <v>0</v>
      </c>
      <c r="R1031" s="2">
        <v>0</v>
      </c>
      <c r="S1031" s="2">
        <v>0</v>
      </c>
      <c r="T1031" s="2">
        <v>0</v>
      </c>
      <c r="U1031" s="2">
        <v>0</v>
      </c>
      <c r="V1031" t="s">
        <v>55</v>
      </c>
    </row>
    <row r="1032" spans="1:22" ht="15.75" hidden="1" thickBot="1" x14ac:dyDescent="0.3">
      <c r="A1032" t="s">
        <v>8153</v>
      </c>
      <c r="B1032" s="1" t="s">
        <v>9438</v>
      </c>
      <c r="C1032" t="s">
        <v>1</v>
      </c>
      <c r="D1032" t="s">
        <v>9053</v>
      </c>
      <c r="E1032" t="s">
        <v>9051</v>
      </c>
      <c r="F1032" t="s">
        <v>9052</v>
      </c>
      <c r="G1032">
        <v>708</v>
      </c>
      <c r="H1032">
        <v>708</v>
      </c>
      <c r="I1032">
        <v>708</v>
      </c>
      <c r="J1032">
        <v>708</v>
      </c>
      <c r="L1032" s="2">
        <v>0</v>
      </c>
      <c r="M1032" s="2">
        <v>0</v>
      </c>
      <c r="N1032" s="2">
        <v>0</v>
      </c>
      <c r="O1032" s="2">
        <v>0</v>
      </c>
      <c r="P1032" s="2">
        <v>0</v>
      </c>
      <c r="Q1032" s="2">
        <v>0</v>
      </c>
      <c r="R1032" s="2">
        <v>739.8</v>
      </c>
      <c r="S1032" s="2">
        <v>0</v>
      </c>
      <c r="T1032" s="2">
        <v>0</v>
      </c>
      <c r="U1032" s="2">
        <v>739.8</v>
      </c>
      <c r="V1032" t="s">
        <v>55</v>
      </c>
    </row>
    <row r="1033" spans="1:22" ht="15.75" hidden="1" thickBot="1" x14ac:dyDescent="0.3">
      <c r="A1033" t="s">
        <v>8153</v>
      </c>
      <c r="B1033" s="1" t="s">
        <v>9438</v>
      </c>
      <c r="C1033" t="s">
        <v>1</v>
      </c>
      <c r="D1033" t="s">
        <v>9053</v>
      </c>
      <c r="E1033" t="s">
        <v>9051</v>
      </c>
      <c r="F1033" t="s">
        <v>9052</v>
      </c>
      <c r="G1033">
        <v>709</v>
      </c>
      <c r="H1033">
        <v>709</v>
      </c>
      <c r="I1033">
        <v>709</v>
      </c>
      <c r="J1033">
        <v>709</v>
      </c>
      <c r="L1033" s="2">
        <v>0</v>
      </c>
      <c r="M1033" s="2">
        <v>0</v>
      </c>
      <c r="N1033" s="2">
        <v>0</v>
      </c>
      <c r="O1033" s="2">
        <v>0</v>
      </c>
      <c r="P1033" s="2">
        <v>0</v>
      </c>
      <c r="Q1033" s="2">
        <v>0</v>
      </c>
      <c r="R1033" s="2">
        <v>330</v>
      </c>
      <c r="S1033" s="2">
        <v>0</v>
      </c>
      <c r="T1033" s="2">
        <v>0</v>
      </c>
      <c r="U1033" s="2">
        <v>330</v>
      </c>
      <c r="V1033" t="s">
        <v>55</v>
      </c>
    </row>
    <row r="1034" spans="1:22" ht="15.75" hidden="1" thickBot="1" x14ac:dyDescent="0.3">
      <c r="A1034" t="s">
        <v>8153</v>
      </c>
      <c r="B1034" s="1" t="s">
        <v>9438</v>
      </c>
      <c r="C1034" t="s">
        <v>1</v>
      </c>
      <c r="D1034" t="s">
        <v>9053</v>
      </c>
      <c r="E1034" t="s">
        <v>9051</v>
      </c>
      <c r="F1034" t="s">
        <v>9052</v>
      </c>
      <c r="G1034">
        <v>710</v>
      </c>
      <c r="H1034">
        <v>710</v>
      </c>
      <c r="I1034">
        <v>710</v>
      </c>
      <c r="J1034">
        <v>710</v>
      </c>
      <c r="L1034" s="2">
        <v>0</v>
      </c>
      <c r="M1034" s="2">
        <v>0</v>
      </c>
      <c r="N1034" s="2">
        <v>0</v>
      </c>
      <c r="O1034" s="2">
        <v>0</v>
      </c>
      <c r="P1034" s="2">
        <v>0</v>
      </c>
      <c r="Q1034" s="2">
        <v>0</v>
      </c>
      <c r="R1034" s="2">
        <v>664.51</v>
      </c>
      <c r="S1034" s="2">
        <v>0</v>
      </c>
      <c r="T1034" s="2">
        <v>0</v>
      </c>
      <c r="U1034" s="2">
        <v>664.51</v>
      </c>
      <c r="V1034" t="s">
        <v>55</v>
      </c>
    </row>
    <row r="1035" spans="1:22" ht="15.75" hidden="1" thickBot="1" x14ac:dyDescent="0.3">
      <c r="A1035" t="s">
        <v>8153</v>
      </c>
      <c r="B1035" s="1" t="s">
        <v>9438</v>
      </c>
      <c r="C1035" t="s">
        <v>1</v>
      </c>
      <c r="D1035" t="s">
        <v>9053</v>
      </c>
      <c r="E1035" t="s">
        <v>9051</v>
      </c>
      <c r="F1035" t="s">
        <v>9052</v>
      </c>
      <c r="G1035">
        <v>711</v>
      </c>
      <c r="H1035">
        <v>711</v>
      </c>
      <c r="I1035">
        <v>711</v>
      </c>
      <c r="J1035">
        <v>711</v>
      </c>
      <c r="L1035" s="2">
        <v>0</v>
      </c>
      <c r="M1035" s="2">
        <v>0</v>
      </c>
      <c r="N1035" s="2">
        <v>0</v>
      </c>
      <c r="O1035" s="2">
        <v>0</v>
      </c>
      <c r="P1035" s="2">
        <v>0</v>
      </c>
      <c r="Q1035" s="2">
        <v>0</v>
      </c>
      <c r="R1035" s="2">
        <v>1334.85</v>
      </c>
      <c r="S1035" s="2">
        <v>0</v>
      </c>
      <c r="T1035" s="2">
        <v>0</v>
      </c>
      <c r="U1035" s="2">
        <v>1334.85</v>
      </c>
      <c r="V1035" t="s">
        <v>55</v>
      </c>
    </row>
    <row r="1036" spans="1:22" ht="15.75" hidden="1" thickBot="1" x14ac:dyDescent="0.3">
      <c r="A1036" t="s">
        <v>8153</v>
      </c>
      <c r="B1036" s="1" t="s">
        <v>9438</v>
      </c>
      <c r="C1036" t="s">
        <v>1</v>
      </c>
      <c r="D1036" t="s">
        <v>9053</v>
      </c>
      <c r="E1036" t="s">
        <v>9051</v>
      </c>
      <c r="F1036" t="s">
        <v>9052</v>
      </c>
      <c r="G1036">
        <v>712</v>
      </c>
      <c r="H1036">
        <v>712</v>
      </c>
      <c r="I1036">
        <v>712</v>
      </c>
      <c r="J1036">
        <v>712</v>
      </c>
      <c r="L1036" s="2">
        <v>0</v>
      </c>
      <c r="M1036" s="2">
        <v>0</v>
      </c>
      <c r="N1036" s="2">
        <v>0</v>
      </c>
      <c r="O1036" s="2">
        <v>0</v>
      </c>
      <c r="P1036" s="2">
        <v>0</v>
      </c>
      <c r="Q1036" s="2">
        <v>0</v>
      </c>
      <c r="R1036" s="2">
        <v>600</v>
      </c>
      <c r="S1036" s="2">
        <v>0</v>
      </c>
      <c r="T1036" s="2">
        <v>0</v>
      </c>
      <c r="U1036" s="2">
        <v>600</v>
      </c>
      <c r="V1036" t="s">
        <v>55</v>
      </c>
    </row>
    <row r="1037" spans="1:22" ht="15.75" hidden="1" thickBot="1" x14ac:dyDescent="0.3">
      <c r="A1037" t="s">
        <v>8153</v>
      </c>
      <c r="B1037" s="1" t="s">
        <v>9438</v>
      </c>
      <c r="C1037" t="s">
        <v>1</v>
      </c>
      <c r="D1037" t="s">
        <v>9053</v>
      </c>
      <c r="E1037" t="s">
        <v>9051</v>
      </c>
      <c r="F1037" t="s">
        <v>9052</v>
      </c>
      <c r="G1037">
        <v>713</v>
      </c>
      <c r="H1037">
        <v>713</v>
      </c>
      <c r="I1037">
        <v>713</v>
      </c>
      <c r="J1037">
        <v>713</v>
      </c>
      <c r="L1037" s="2">
        <v>0</v>
      </c>
      <c r="M1037" s="2">
        <v>0</v>
      </c>
      <c r="N1037" s="2">
        <v>0</v>
      </c>
      <c r="O1037" s="2">
        <v>0</v>
      </c>
      <c r="P1037" s="2">
        <v>0</v>
      </c>
      <c r="Q1037" s="2">
        <v>0</v>
      </c>
      <c r="R1037" s="2">
        <v>700</v>
      </c>
      <c r="S1037" s="2">
        <v>0</v>
      </c>
      <c r="T1037" s="2">
        <v>0</v>
      </c>
      <c r="U1037" s="2">
        <v>700</v>
      </c>
      <c r="V1037" t="s">
        <v>55</v>
      </c>
    </row>
    <row r="1038" spans="1:22" ht="15.75" hidden="1" thickBot="1" x14ac:dyDescent="0.3">
      <c r="A1038" t="s">
        <v>8153</v>
      </c>
      <c r="B1038" s="1" t="s">
        <v>9438</v>
      </c>
      <c r="C1038" t="s">
        <v>1</v>
      </c>
      <c r="D1038" t="s">
        <v>9053</v>
      </c>
      <c r="E1038" t="s">
        <v>9051</v>
      </c>
      <c r="F1038" t="s">
        <v>9052</v>
      </c>
      <c r="G1038">
        <v>714</v>
      </c>
      <c r="H1038">
        <v>714</v>
      </c>
      <c r="I1038">
        <v>714</v>
      </c>
      <c r="J1038">
        <v>714</v>
      </c>
      <c r="L1038" s="2">
        <v>0</v>
      </c>
      <c r="M1038" s="2">
        <v>0</v>
      </c>
      <c r="N1038" s="2">
        <v>0</v>
      </c>
      <c r="O1038" s="2">
        <v>0</v>
      </c>
      <c r="P1038" s="2">
        <v>0</v>
      </c>
      <c r="Q1038" s="2">
        <v>0</v>
      </c>
      <c r="R1038" s="2">
        <v>854.57</v>
      </c>
      <c r="S1038" s="2">
        <v>0</v>
      </c>
      <c r="T1038" s="2">
        <v>0</v>
      </c>
      <c r="U1038" s="2">
        <v>854.57</v>
      </c>
      <c r="V1038" t="s">
        <v>55</v>
      </c>
    </row>
    <row r="1039" spans="1:22" ht="15.75" hidden="1" thickBot="1" x14ac:dyDescent="0.3">
      <c r="A1039" t="s">
        <v>8153</v>
      </c>
      <c r="B1039" s="1" t="s">
        <v>9438</v>
      </c>
      <c r="C1039" t="s">
        <v>1</v>
      </c>
      <c r="D1039" t="s">
        <v>9053</v>
      </c>
      <c r="E1039" t="s">
        <v>9051</v>
      </c>
      <c r="F1039" t="s">
        <v>9052</v>
      </c>
      <c r="G1039">
        <v>715</v>
      </c>
      <c r="H1039">
        <v>715</v>
      </c>
      <c r="I1039">
        <v>715</v>
      </c>
      <c r="J1039">
        <v>715</v>
      </c>
      <c r="L1039" s="2">
        <v>0</v>
      </c>
      <c r="M1039" s="2">
        <v>0</v>
      </c>
      <c r="N1039" s="2">
        <v>0</v>
      </c>
      <c r="O1039" s="2">
        <v>0</v>
      </c>
      <c r="P1039" s="2">
        <v>0</v>
      </c>
      <c r="Q1039" s="2">
        <v>0</v>
      </c>
      <c r="R1039" s="2">
        <v>262.5</v>
      </c>
      <c r="S1039" s="2">
        <v>0</v>
      </c>
      <c r="T1039" s="2">
        <v>0</v>
      </c>
      <c r="U1039" s="2">
        <v>262.5</v>
      </c>
      <c r="V1039" t="s">
        <v>55</v>
      </c>
    </row>
    <row r="1040" spans="1:22" ht="15.75" hidden="1" thickBot="1" x14ac:dyDescent="0.3">
      <c r="A1040" t="s">
        <v>8153</v>
      </c>
      <c r="B1040" s="1" t="s">
        <v>9438</v>
      </c>
      <c r="C1040" t="s">
        <v>1</v>
      </c>
      <c r="D1040" t="s">
        <v>9053</v>
      </c>
      <c r="E1040" t="s">
        <v>9051</v>
      </c>
      <c r="F1040" t="s">
        <v>9052</v>
      </c>
      <c r="G1040">
        <v>716</v>
      </c>
      <c r="H1040">
        <v>716</v>
      </c>
      <c r="I1040">
        <v>716</v>
      </c>
      <c r="J1040">
        <v>716</v>
      </c>
      <c r="L1040" s="2">
        <v>0</v>
      </c>
      <c r="M1040" s="2">
        <v>0</v>
      </c>
      <c r="N1040" s="2">
        <v>0</v>
      </c>
      <c r="O1040" s="2">
        <v>0</v>
      </c>
      <c r="P1040" s="2">
        <v>0</v>
      </c>
      <c r="Q1040" s="2">
        <v>0</v>
      </c>
      <c r="R1040" s="2">
        <v>605</v>
      </c>
      <c r="S1040" s="2">
        <v>0</v>
      </c>
      <c r="T1040" s="2">
        <v>0</v>
      </c>
      <c r="U1040" s="2">
        <v>605</v>
      </c>
      <c r="V1040" t="s">
        <v>55</v>
      </c>
    </row>
    <row r="1041" spans="1:22" ht="15.75" hidden="1" thickBot="1" x14ac:dyDescent="0.3">
      <c r="A1041" t="s">
        <v>8153</v>
      </c>
      <c r="B1041" s="1" t="s">
        <v>9439</v>
      </c>
      <c r="C1041" t="s">
        <v>1</v>
      </c>
      <c r="D1041" t="s">
        <v>9053</v>
      </c>
      <c r="E1041" t="s">
        <v>9051</v>
      </c>
      <c r="F1041" t="s">
        <v>9052</v>
      </c>
      <c r="G1041">
        <v>717</v>
      </c>
      <c r="H1041">
        <v>717</v>
      </c>
      <c r="I1041">
        <v>717</v>
      </c>
      <c r="J1041">
        <v>717</v>
      </c>
      <c r="L1041" s="2">
        <v>0</v>
      </c>
      <c r="M1041" s="2">
        <v>0</v>
      </c>
      <c r="N1041" s="2">
        <v>0</v>
      </c>
      <c r="O1041" s="2">
        <v>0</v>
      </c>
      <c r="P1041" s="2">
        <v>0</v>
      </c>
      <c r="Q1041" s="2">
        <v>0</v>
      </c>
      <c r="R1041" s="2">
        <v>0</v>
      </c>
      <c r="S1041" s="2">
        <v>0</v>
      </c>
      <c r="T1041" s="2">
        <v>0</v>
      </c>
      <c r="U1041" s="2">
        <v>0</v>
      </c>
      <c r="V1041" t="s">
        <v>55</v>
      </c>
    </row>
    <row r="1042" spans="1:22" ht="15.75" hidden="1" thickBot="1" x14ac:dyDescent="0.3">
      <c r="A1042" t="s">
        <v>8153</v>
      </c>
      <c r="B1042" s="1" t="s">
        <v>9439</v>
      </c>
      <c r="C1042" t="s">
        <v>1</v>
      </c>
      <c r="D1042" t="s">
        <v>9053</v>
      </c>
      <c r="E1042" t="s">
        <v>9051</v>
      </c>
      <c r="F1042" t="s">
        <v>9052</v>
      </c>
      <c r="G1042">
        <v>718</v>
      </c>
      <c r="H1042">
        <v>718</v>
      </c>
      <c r="I1042">
        <v>718</v>
      </c>
      <c r="J1042">
        <v>718</v>
      </c>
      <c r="L1042" s="2">
        <v>0</v>
      </c>
      <c r="M1042" s="2">
        <v>0</v>
      </c>
      <c r="N1042" s="2">
        <v>0</v>
      </c>
      <c r="O1042" s="2">
        <v>0</v>
      </c>
      <c r="P1042" s="2">
        <v>0</v>
      </c>
      <c r="Q1042" s="2">
        <v>0</v>
      </c>
      <c r="R1042" s="2">
        <v>450</v>
      </c>
      <c r="S1042" s="2">
        <v>0</v>
      </c>
      <c r="T1042" s="2">
        <v>0</v>
      </c>
      <c r="U1042" s="2">
        <v>450</v>
      </c>
      <c r="V1042" t="s">
        <v>55</v>
      </c>
    </row>
    <row r="1043" spans="1:22" ht="15.75" hidden="1" thickBot="1" x14ac:dyDescent="0.3">
      <c r="A1043" t="s">
        <v>8153</v>
      </c>
      <c r="B1043" s="1" t="s">
        <v>9439</v>
      </c>
      <c r="C1043" t="s">
        <v>1</v>
      </c>
      <c r="D1043" t="s">
        <v>9053</v>
      </c>
      <c r="E1043" t="s">
        <v>9051</v>
      </c>
      <c r="F1043" t="s">
        <v>9052</v>
      </c>
      <c r="G1043">
        <v>719</v>
      </c>
      <c r="H1043">
        <v>719</v>
      </c>
      <c r="I1043">
        <v>719</v>
      </c>
      <c r="J1043">
        <v>719</v>
      </c>
      <c r="L1043" s="2">
        <v>0</v>
      </c>
      <c r="M1043" s="2">
        <v>0</v>
      </c>
      <c r="N1043" s="2">
        <v>0</v>
      </c>
      <c r="O1043" s="2">
        <v>0</v>
      </c>
      <c r="P1043" s="2">
        <v>0</v>
      </c>
      <c r="Q1043" s="2">
        <v>0</v>
      </c>
      <c r="R1043" s="2">
        <v>100</v>
      </c>
      <c r="S1043" s="2">
        <v>0</v>
      </c>
      <c r="T1043" s="2">
        <v>0</v>
      </c>
      <c r="U1043" s="2">
        <v>100</v>
      </c>
      <c r="V1043" t="s">
        <v>55</v>
      </c>
    </row>
    <row r="1044" spans="1:22" ht="15.75" hidden="1" thickBot="1" x14ac:dyDescent="0.3">
      <c r="A1044" t="s">
        <v>8153</v>
      </c>
      <c r="B1044" s="1" t="s">
        <v>9439</v>
      </c>
      <c r="C1044" t="s">
        <v>1</v>
      </c>
      <c r="D1044" t="s">
        <v>9053</v>
      </c>
      <c r="E1044" t="s">
        <v>9051</v>
      </c>
      <c r="F1044" t="s">
        <v>9052</v>
      </c>
      <c r="G1044">
        <v>720</v>
      </c>
      <c r="H1044">
        <v>720</v>
      </c>
      <c r="I1044">
        <v>720</v>
      </c>
      <c r="J1044">
        <v>720</v>
      </c>
      <c r="L1044" s="2">
        <v>0</v>
      </c>
      <c r="M1044" s="2">
        <v>0</v>
      </c>
      <c r="N1044" s="2">
        <v>0</v>
      </c>
      <c r="O1044" s="2">
        <v>0</v>
      </c>
      <c r="P1044" s="2">
        <v>0</v>
      </c>
      <c r="Q1044" s="2">
        <v>0</v>
      </c>
      <c r="R1044" s="2">
        <v>302.5</v>
      </c>
      <c r="S1044" s="2">
        <v>0</v>
      </c>
      <c r="T1044" s="2">
        <v>0</v>
      </c>
      <c r="U1044" s="2">
        <v>302.5</v>
      </c>
      <c r="V1044" t="s">
        <v>55</v>
      </c>
    </row>
    <row r="1045" spans="1:22" ht="15.75" hidden="1" thickBot="1" x14ac:dyDescent="0.3">
      <c r="A1045" t="s">
        <v>8153</v>
      </c>
      <c r="B1045" s="1" t="s">
        <v>9440</v>
      </c>
      <c r="C1045" t="s">
        <v>1</v>
      </c>
      <c r="D1045" t="s">
        <v>9053</v>
      </c>
      <c r="E1045" t="s">
        <v>9051</v>
      </c>
      <c r="F1045" t="s">
        <v>9052</v>
      </c>
      <c r="G1045">
        <v>721</v>
      </c>
      <c r="H1045">
        <v>721</v>
      </c>
      <c r="I1045">
        <v>721</v>
      </c>
      <c r="J1045">
        <v>721</v>
      </c>
      <c r="L1045" s="2">
        <v>0</v>
      </c>
      <c r="M1045" s="2">
        <v>0</v>
      </c>
      <c r="N1045" s="2">
        <v>0</v>
      </c>
      <c r="O1045" s="2">
        <v>0</v>
      </c>
      <c r="P1045" s="2">
        <v>0</v>
      </c>
      <c r="Q1045" s="2">
        <v>0</v>
      </c>
      <c r="R1045" s="2">
        <v>90</v>
      </c>
      <c r="S1045" s="2">
        <v>0</v>
      </c>
      <c r="T1045" s="2">
        <v>0</v>
      </c>
      <c r="U1045" s="2">
        <v>90</v>
      </c>
      <c r="V1045" t="s">
        <v>55</v>
      </c>
    </row>
    <row r="1046" spans="1:22" ht="15.75" hidden="1" thickBot="1" x14ac:dyDescent="0.3">
      <c r="A1046" t="s">
        <v>8153</v>
      </c>
      <c r="B1046" s="1" t="s">
        <v>9440</v>
      </c>
      <c r="C1046" t="s">
        <v>1</v>
      </c>
      <c r="D1046" t="s">
        <v>9053</v>
      </c>
      <c r="E1046" t="s">
        <v>9051</v>
      </c>
      <c r="F1046" t="s">
        <v>9052</v>
      </c>
      <c r="G1046">
        <v>722</v>
      </c>
      <c r="H1046">
        <v>722</v>
      </c>
      <c r="I1046">
        <v>722</v>
      </c>
      <c r="J1046">
        <v>722</v>
      </c>
      <c r="L1046" s="2">
        <v>0</v>
      </c>
      <c r="M1046" s="2">
        <v>0</v>
      </c>
      <c r="N1046" s="2">
        <v>0</v>
      </c>
      <c r="O1046" s="2">
        <v>0</v>
      </c>
      <c r="P1046" s="2">
        <v>0</v>
      </c>
      <c r="Q1046" s="2">
        <v>0</v>
      </c>
      <c r="R1046" s="2">
        <v>975</v>
      </c>
      <c r="S1046" s="2">
        <v>0</v>
      </c>
      <c r="T1046" s="2">
        <v>0</v>
      </c>
      <c r="U1046" s="2">
        <v>975</v>
      </c>
      <c r="V1046" t="s">
        <v>55</v>
      </c>
    </row>
    <row r="1047" spans="1:22" ht="15.75" hidden="1" thickBot="1" x14ac:dyDescent="0.3">
      <c r="A1047" t="s">
        <v>8153</v>
      </c>
      <c r="B1047" s="1" t="s">
        <v>9440</v>
      </c>
      <c r="C1047" t="s">
        <v>1</v>
      </c>
      <c r="D1047" t="s">
        <v>9053</v>
      </c>
      <c r="E1047" t="s">
        <v>9051</v>
      </c>
      <c r="F1047" t="s">
        <v>9052</v>
      </c>
      <c r="G1047">
        <v>723</v>
      </c>
      <c r="H1047">
        <v>723</v>
      </c>
      <c r="I1047">
        <v>723</v>
      </c>
      <c r="J1047">
        <v>723</v>
      </c>
      <c r="L1047" s="2">
        <v>0</v>
      </c>
      <c r="M1047" s="2">
        <v>0</v>
      </c>
      <c r="N1047" s="2">
        <v>0</v>
      </c>
      <c r="O1047" s="2">
        <v>0</v>
      </c>
      <c r="P1047" s="2">
        <v>0</v>
      </c>
      <c r="Q1047" s="2">
        <v>0</v>
      </c>
      <c r="R1047" s="2">
        <v>1139.95</v>
      </c>
      <c r="S1047" s="2">
        <v>0</v>
      </c>
      <c r="T1047" s="2">
        <v>0</v>
      </c>
      <c r="U1047" s="2">
        <v>1139.95</v>
      </c>
      <c r="V1047" t="s">
        <v>55</v>
      </c>
    </row>
    <row r="1048" spans="1:22" ht="15.75" hidden="1" thickBot="1" x14ac:dyDescent="0.3">
      <c r="A1048" t="s">
        <v>8153</v>
      </c>
      <c r="B1048" s="1" t="s">
        <v>9440</v>
      </c>
      <c r="C1048" t="s">
        <v>1</v>
      </c>
      <c r="D1048" t="s">
        <v>9053</v>
      </c>
      <c r="E1048" t="s">
        <v>9051</v>
      </c>
      <c r="F1048" t="s">
        <v>9052</v>
      </c>
      <c r="G1048">
        <v>724</v>
      </c>
      <c r="H1048">
        <v>724</v>
      </c>
      <c r="I1048">
        <v>724</v>
      </c>
      <c r="J1048">
        <v>724</v>
      </c>
      <c r="L1048" s="2">
        <v>0</v>
      </c>
      <c r="M1048" s="2">
        <v>0</v>
      </c>
      <c r="N1048" s="2">
        <v>0</v>
      </c>
      <c r="O1048" s="2">
        <v>0</v>
      </c>
      <c r="P1048" s="2">
        <v>0</v>
      </c>
      <c r="Q1048" s="2">
        <v>0</v>
      </c>
      <c r="R1048" s="2">
        <v>797.5</v>
      </c>
      <c r="S1048" s="2">
        <v>0</v>
      </c>
      <c r="T1048" s="2">
        <v>0</v>
      </c>
      <c r="U1048" s="2">
        <v>797.5</v>
      </c>
      <c r="V1048" t="s">
        <v>55</v>
      </c>
    </row>
    <row r="1049" spans="1:22" ht="15.75" hidden="1" thickBot="1" x14ac:dyDescent="0.3">
      <c r="A1049" t="s">
        <v>8153</v>
      </c>
      <c r="B1049" s="1" t="s">
        <v>9076</v>
      </c>
      <c r="C1049" t="s">
        <v>1</v>
      </c>
      <c r="D1049" t="s">
        <v>9053</v>
      </c>
      <c r="E1049" t="s">
        <v>9051</v>
      </c>
      <c r="F1049" t="s">
        <v>9052</v>
      </c>
      <c r="G1049">
        <v>725</v>
      </c>
      <c r="H1049">
        <v>725</v>
      </c>
      <c r="I1049">
        <v>725</v>
      </c>
      <c r="J1049">
        <v>725</v>
      </c>
      <c r="L1049" s="2">
        <v>0</v>
      </c>
      <c r="M1049" s="2">
        <v>0</v>
      </c>
      <c r="N1049" s="2">
        <v>0</v>
      </c>
      <c r="O1049" s="2">
        <v>0</v>
      </c>
      <c r="P1049" s="2">
        <v>0</v>
      </c>
      <c r="Q1049" s="2">
        <v>0</v>
      </c>
      <c r="R1049" s="2">
        <v>0</v>
      </c>
      <c r="S1049" s="2">
        <v>0</v>
      </c>
      <c r="T1049" s="2">
        <v>0</v>
      </c>
      <c r="U1049" s="2">
        <v>0</v>
      </c>
      <c r="V1049" t="s">
        <v>55</v>
      </c>
    </row>
    <row r="1050" spans="1:22" ht="15.75" hidden="1" thickBot="1" x14ac:dyDescent="0.3">
      <c r="A1050" t="s">
        <v>8153</v>
      </c>
      <c r="B1050" s="1" t="s">
        <v>9076</v>
      </c>
      <c r="C1050" t="s">
        <v>1</v>
      </c>
      <c r="D1050" t="s">
        <v>9053</v>
      </c>
      <c r="E1050" t="s">
        <v>9051</v>
      </c>
      <c r="F1050" t="s">
        <v>9052</v>
      </c>
      <c r="G1050">
        <v>726</v>
      </c>
      <c r="H1050">
        <v>726</v>
      </c>
      <c r="I1050">
        <v>726</v>
      </c>
      <c r="J1050">
        <v>726</v>
      </c>
      <c r="L1050" s="2">
        <v>0</v>
      </c>
      <c r="M1050" s="2">
        <v>0</v>
      </c>
      <c r="N1050" s="2">
        <v>0</v>
      </c>
      <c r="O1050" s="2">
        <v>0</v>
      </c>
      <c r="P1050" s="2">
        <v>0</v>
      </c>
      <c r="Q1050" s="2">
        <v>0</v>
      </c>
      <c r="R1050" s="2">
        <v>0</v>
      </c>
      <c r="S1050" s="2">
        <v>0</v>
      </c>
      <c r="T1050" s="2">
        <v>0</v>
      </c>
      <c r="U1050" s="2">
        <v>0</v>
      </c>
      <c r="V1050" t="s">
        <v>55</v>
      </c>
    </row>
    <row r="1051" spans="1:22" ht="15.75" hidden="1" thickBot="1" x14ac:dyDescent="0.3">
      <c r="A1051" t="s">
        <v>8153</v>
      </c>
      <c r="B1051" s="1" t="s">
        <v>9076</v>
      </c>
      <c r="C1051" t="s">
        <v>1</v>
      </c>
      <c r="D1051" t="s">
        <v>9053</v>
      </c>
      <c r="E1051" t="s">
        <v>9051</v>
      </c>
      <c r="F1051" t="s">
        <v>9052</v>
      </c>
      <c r="G1051">
        <v>727</v>
      </c>
      <c r="H1051">
        <v>727</v>
      </c>
      <c r="I1051">
        <v>727</v>
      </c>
      <c r="J1051">
        <v>727</v>
      </c>
      <c r="L1051" s="2">
        <v>0</v>
      </c>
      <c r="M1051" s="2">
        <v>0</v>
      </c>
      <c r="N1051" s="2">
        <v>0</v>
      </c>
      <c r="O1051" s="2">
        <v>0</v>
      </c>
      <c r="P1051" s="2">
        <v>0</v>
      </c>
      <c r="Q1051" s="2">
        <v>0</v>
      </c>
      <c r="R1051" s="2">
        <v>0</v>
      </c>
      <c r="S1051" s="2">
        <v>0</v>
      </c>
      <c r="T1051" s="2">
        <v>0</v>
      </c>
      <c r="U1051" s="2">
        <v>0</v>
      </c>
      <c r="V1051" t="s">
        <v>55</v>
      </c>
    </row>
    <row r="1052" spans="1:22" ht="15.75" hidden="1" thickBot="1" x14ac:dyDescent="0.3">
      <c r="A1052" t="s">
        <v>8153</v>
      </c>
      <c r="B1052" s="1" t="s">
        <v>9076</v>
      </c>
      <c r="C1052" t="s">
        <v>1</v>
      </c>
      <c r="D1052" t="s">
        <v>9053</v>
      </c>
      <c r="E1052" t="s">
        <v>9051</v>
      </c>
      <c r="F1052" t="s">
        <v>9052</v>
      </c>
      <c r="G1052">
        <v>728</v>
      </c>
      <c r="H1052">
        <v>728</v>
      </c>
      <c r="I1052">
        <v>728</v>
      </c>
      <c r="J1052">
        <v>728</v>
      </c>
      <c r="L1052" s="2">
        <v>0</v>
      </c>
      <c r="M1052" s="2">
        <v>0</v>
      </c>
      <c r="N1052" s="2">
        <v>0</v>
      </c>
      <c r="O1052" s="2">
        <v>0</v>
      </c>
      <c r="P1052" s="2">
        <v>0</v>
      </c>
      <c r="Q1052" s="2">
        <v>0</v>
      </c>
      <c r="R1052" s="2">
        <v>939.18</v>
      </c>
      <c r="S1052" s="2">
        <v>0</v>
      </c>
      <c r="T1052" s="2">
        <v>0</v>
      </c>
      <c r="U1052" s="2">
        <v>939.18</v>
      </c>
      <c r="V1052" t="s">
        <v>55</v>
      </c>
    </row>
    <row r="1053" spans="1:22" ht="15.75" hidden="1" thickBot="1" x14ac:dyDescent="0.3">
      <c r="A1053" t="s">
        <v>8153</v>
      </c>
      <c r="B1053" s="1" t="s">
        <v>9076</v>
      </c>
      <c r="C1053" t="s">
        <v>1</v>
      </c>
      <c r="D1053" t="s">
        <v>9053</v>
      </c>
      <c r="E1053" t="s">
        <v>9051</v>
      </c>
      <c r="F1053" t="s">
        <v>9052</v>
      </c>
      <c r="G1053">
        <v>729</v>
      </c>
      <c r="H1053">
        <v>729</v>
      </c>
      <c r="I1053">
        <v>729</v>
      </c>
      <c r="J1053">
        <v>729</v>
      </c>
      <c r="L1053" s="2">
        <v>0</v>
      </c>
      <c r="M1053" s="2">
        <v>0</v>
      </c>
      <c r="N1053" s="2">
        <v>0</v>
      </c>
      <c r="O1053" s="2">
        <v>0</v>
      </c>
      <c r="P1053" s="2">
        <v>0</v>
      </c>
      <c r="Q1053" s="2">
        <v>0</v>
      </c>
      <c r="R1053" s="2">
        <v>525</v>
      </c>
      <c r="S1053" s="2">
        <v>0</v>
      </c>
      <c r="T1053" s="2">
        <v>0</v>
      </c>
      <c r="U1053" s="2">
        <v>525</v>
      </c>
      <c r="V1053" t="s">
        <v>55</v>
      </c>
    </row>
    <row r="1054" spans="1:22" ht="15.75" hidden="1" thickBot="1" x14ac:dyDescent="0.3">
      <c r="A1054" t="s">
        <v>8153</v>
      </c>
      <c r="B1054" s="1" t="s">
        <v>9076</v>
      </c>
      <c r="C1054" t="s">
        <v>1</v>
      </c>
      <c r="D1054" t="s">
        <v>9053</v>
      </c>
      <c r="E1054" t="s">
        <v>9051</v>
      </c>
      <c r="F1054" t="s">
        <v>9052</v>
      </c>
      <c r="G1054">
        <v>730</v>
      </c>
      <c r="H1054">
        <v>730</v>
      </c>
      <c r="I1054">
        <v>730</v>
      </c>
      <c r="J1054">
        <v>730</v>
      </c>
      <c r="L1054" s="2">
        <v>0</v>
      </c>
      <c r="M1054" s="2">
        <v>0</v>
      </c>
      <c r="N1054" s="2">
        <v>0</v>
      </c>
      <c r="O1054" s="2">
        <v>0</v>
      </c>
      <c r="P1054" s="2">
        <v>0</v>
      </c>
      <c r="Q1054" s="2">
        <v>0</v>
      </c>
      <c r="R1054" s="2">
        <v>90</v>
      </c>
      <c r="S1054" s="2">
        <v>0</v>
      </c>
      <c r="T1054" s="2">
        <v>0</v>
      </c>
      <c r="U1054" s="2">
        <v>90</v>
      </c>
      <c r="V1054" t="s">
        <v>55</v>
      </c>
    </row>
    <row r="1055" spans="1:22" ht="15.75" hidden="1" thickBot="1" x14ac:dyDescent="0.3">
      <c r="A1055" t="s">
        <v>8153</v>
      </c>
      <c r="B1055" s="1" t="s">
        <v>9076</v>
      </c>
      <c r="C1055" t="s">
        <v>1</v>
      </c>
      <c r="D1055" t="s">
        <v>9053</v>
      </c>
      <c r="E1055" t="s">
        <v>9051</v>
      </c>
      <c r="F1055" t="s">
        <v>9052</v>
      </c>
      <c r="G1055">
        <v>731</v>
      </c>
      <c r="H1055">
        <v>731</v>
      </c>
      <c r="I1055">
        <v>731</v>
      </c>
      <c r="J1055">
        <v>731</v>
      </c>
      <c r="L1055" s="2">
        <v>0</v>
      </c>
      <c r="M1055" s="2">
        <v>0</v>
      </c>
      <c r="N1055" s="2">
        <v>0</v>
      </c>
      <c r="O1055" s="2">
        <v>0</v>
      </c>
      <c r="P1055" s="2">
        <v>0</v>
      </c>
      <c r="Q1055" s="2">
        <v>0</v>
      </c>
      <c r="R1055" s="2">
        <v>1315.57</v>
      </c>
      <c r="S1055" s="2">
        <v>0</v>
      </c>
      <c r="T1055" s="2">
        <v>0</v>
      </c>
      <c r="U1055" s="2">
        <v>1315.57</v>
      </c>
      <c r="V1055" t="s">
        <v>55</v>
      </c>
    </row>
    <row r="1056" spans="1:22" ht="15.75" hidden="1" thickBot="1" x14ac:dyDescent="0.3">
      <c r="A1056" t="s">
        <v>8153</v>
      </c>
      <c r="B1056" s="1" t="s">
        <v>9087</v>
      </c>
      <c r="C1056" t="s">
        <v>1</v>
      </c>
      <c r="D1056" t="s">
        <v>9053</v>
      </c>
      <c r="E1056" t="s">
        <v>9051</v>
      </c>
      <c r="F1056" t="s">
        <v>9052</v>
      </c>
      <c r="G1056">
        <v>732</v>
      </c>
      <c r="H1056">
        <v>732</v>
      </c>
      <c r="I1056">
        <v>732</v>
      </c>
      <c r="J1056">
        <v>732</v>
      </c>
      <c r="L1056" s="2">
        <v>0</v>
      </c>
      <c r="M1056" s="2">
        <v>0</v>
      </c>
      <c r="N1056" s="2">
        <v>0</v>
      </c>
      <c r="O1056" s="2">
        <v>0</v>
      </c>
      <c r="P1056" s="2">
        <v>0</v>
      </c>
      <c r="Q1056" s="2">
        <v>0</v>
      </c>
      <c r="R1056" s="2">
        <v>767.23</v>
      </c>
      <c r="S1056" s="2">
        <v>0</v>
      </c>
      <c r="T1056" s="2">
        <v>0</v>
      </c>
      <c r="U1056" s="2">
        <v>767.23</v>
      </c>
      <c r="V1056" t="s">
        <v>55</v>
      </c>
    </row>
    <row r="1057" spans="1:22" ht="15.75" hidden="1" thickBot="1" x14ac:dyDescent="0.3">
      <c r="A1057" t="s">
        <v>8153</v>
      </c>
      <c r="B1057" s="1" t="s">
        <v>9087</v>
      </c>
      <c r="C1057" t="s">
        <v>1</v>
      </c>
      <c r="D1057" t="s">
        <v>9053</v>
      </c>
      <c r="E1057" t="s">
        <v>9051</v>
      </c>
      <c r="F1057" t="s">
        <v>9052</v>
      </c>
      <c r="G1057">
        <v>733</v>
      </c>
      <c r="H1057">
        <v>733</v>
      </c>
      <c r="I1057">
        <v>733</v>
      </c>
      <c r="J1057">
        <v>733</v>
      </c>
      <c r="L1057" s="2">
        <v>0</v>
      </c>
      <c r="M1057" s="2">
        <v>0</v>
      </c>
      <c r="N1057" s="2">
        <v>0</v>
      </c>
      <c r="O1057" s="2">
        <v>0</v>
      </c>
      <c r="P1057" s="2">
        <v>0</v>
      </c>
      <c r="Q1057" s="2">
        <v>0</v>
      </c>
      <c r="R1057" s="2">
        <v>605</v>
      </c>
      <c r="S1057" s="2">
        <v>0</v>
      </c>
      <c r="T1057" s="2">
        <v>0</v>
      </c>
      <c r="U1057" s="2">
        <v>605</v>
      </c>
      <c r="V1057" t="s">
        <v>55</v>
      </c>
    </row>
    <row r="1058" spans="1:22" ht="15.75" hidden="1" thickBot="1" x14ac:dyDescent="0.3">
      <c r="A1058" t="s">
        <v>8153</v>
      </c>
      <c r="B1058" s="1" t="s">
        <v>9087</v>
      </c>
      <c r="C1058" t="s">
        <v>1</v>
      </c>
      <c r="D1058" t="s">
        <v>9053</v>
      </c>
      <c r="E1058" t="s">
        <v>9051</v>
      </c>
      <c r="F1058" t="s">
        <v>9052</v>
      </c>
      <c r="G1058">
        <v>734</v>
      </c>
      <c r="H1058">
        <v>734</v>
      </c>
      <c r="I1058">
        <v>734</v>
      </c>
      <c r="J1058">
        <v>734</v>
      </c>
      <c r="L1058" s="2">
        <v>0</v>
      </c>
      <c r="M1058" s="2">
        <v>0</v>
      </c>
      <c r="N1058" s="2">
        <v>0</v>
      </c>
      <c r="O1058" s="2">
        <v>0</v>
      </c>
      <c r="P1058" s="2">
        <v>0</v>
      </c>
      <c r="Q1058" s="2">
        <v>0</v>
      </c>
      <c r="R1058" s="2">
        <v>1260</v>
      </c>
      <c r="S1058" s="2">
        <v>0</v>
      </c>
      <c r="T1058" s="2">
        <v>0</v>
      </c>
      <c r="U1058" s="2">
        <v>1260</v>
      </c>
      <c r="V1058" t="s">
        <v>55</v>
      </c>
    </row>
    <row r="1059" spans="1:22" ht="15.75" hidden="1" thickBot="1" x14ac:dyDescent="0.3">
      <c r="A1059" t="s">
        <v>8153</v>
      </c>
      <c r="B1059" s="1" t="s">
        <v>9087</v>
      </c>
      <c r="C1059" t="s">
        <v>1</v>
      </c>
      <c r="D1059" t="s">
        <v>9053</v>
      </c>
      <c r="E1059" t="s">
        <v>9051</v>
      </c>
      <c r="F1059" t="s">
        <v>9052</v>
      </c>
      <c r="G1059">
        <v>735</v>
      </c>
      <c r="H1059">
        <v>735</v>
      </c>
      <c r="I1059">
        <v>735</v>
      </c>
      <c r="J1059">
        <v>735</v>
      </c>
      <c r="L1059" s="2">
        <v>0</v>
      </c>
      <c r="M1059" s="2">
        <v>0</v>
      </c>
      <c r="N1059" s="2">
        <v>0</v>
      </c>
      <c r="O1059" s="2">
        <v>0</v>
      </c>
      <c r="P1059" s="2">
        <v>0</v>
      </c>
      <c r="Q1059" s="2">
        <v>0</v>
      </c>
      <c r="R1059" s="2">
        <v>267.3</v>
      </c>
      <c r="S1059" s="2">
        <v>0</v>
      </c>
      <c r="T1059" s="2">
        <v>0</v>
      </c>
      <c r="U1059" s="2">
        <v>267.3</v>
      </c>
      <c r="V1059" t="s">
        <v>55</v>
      </c>
    </row>
    <row r="1060" spans="1:22" ht="15.75" hidden="1" thickBot="1" x14ac:dyDescent="0.3">
      <c r="A1060" t="s">
        <v>8153</v>
      </c>
      <c r="B1060" s="1" t="s">
        <v>9087</v>
      </c>
      <c r="C1060" t="s">
        <v>1</v>
      </c>
      <c r="D1060" t="s">
        <v>9053</v>
      </c>
      <c r="E1060" t="s">
        <v>9051</v>
      </c>
      <c r="F1060" t="s">
        <v>9052</v>
      </c>
      <c r="G1060">
        <v>736</v>
      </c>
      <c r="H1060">
        <v>736</v>
      </c>
      <c r="I1060">
        <v>736</v>
      </c>
      <c r="J1060">
        <v>736</v>
      </c>
      <c r="L1060" s="2">
        <v>0</v>
      </c>
      <c r="M1060" s="2">
        <v>0</v>
      </c>
      <c r="N1060" s="2">
        <v>0</v>
      </c>
      <c r="O1060" s="2">
        <v>0</v>
      </c>
      <c r="P1060" s="2">
        <v>0</v>
      </c>
      <c r="Q1060" s="2">
        <v>0</v>
      </c>
      <c r="R1060" s="2">
        <v>1365</v>
      </c>
      <c r="S1060" s="2">
        <v>0</v>
      </c>
      <c r="T1060" s="2">
        <v>0</v>
      </c>
      <c r="U1060" s="2">
        <v>1365</v>
      </c>
      <c r="V1060" t="s">
        <v>55</v>
      </c>
    </row>
    <row r="1061" spans="1:22" ht="15.75" hidden="1" thickBot="1" x14ac:dyDescent="0.3">
      <c r="A1061" t="s">
        <v>8153</v>
      </c>
      <c r="B1061" s="1" t="s">
        <v>9087</v>
      </c>
      <c r="C1061" t="s">
        <v>1</v>
      </c>
      <c r="D1061" t="s">
        <v>9053</v>
      </c>
      <c r="E1061" t="s">
        <v>9051</v>
      </c>
      <c r="F1061" t="s">
        <v>9052</v>
      </c>
      <c r="G1061">
        <v>737</v>
      </c>
      <c r="H1061">
        <v>737</v>
      </c>
      <c r="I1061">
        <v>737</v>
      </c>
      <c r="J1061">
        <v>737</v>
      </c>
      <c r="L1061" s="2">
        <v>0</v>
      </c>
      <c r="M1061" s="2">
        <v>0</v>
      </c>
      <c r="N1061" s="2">
        <v>0</v>
      </c>
      <c r="O1061" s="2">
        <v>0</v>
      </c>
      <c r="P1061" s="2">
        <v>0</v>
      </c>
      <c r="Q1061" s="2">
        <v>0</v>
      </c>
      <c r="R1061" s="2">
        <v>880</v>
      </c>
      <c r="S1061" s="2">
        <v>0</v>
      </c>
      <c r="T1061" s="2">
        <v>0</v>
      </c>
      <c r="U1061" s="2">
        <v>880</v>
      </c>
      <c r="V1061" t="s">
        <v>55</v>
      </c>
    </row>
    <row r="1062" spans="1:22" ht="15.75" hidden="1" thickBot="1" x14ac:dyDescent="0.3">
      <c r="A1062" t="s">
        <v>8153</v>
      </c>
      <c r="B1062" s="1" t="s">
        <v>9087</v>
      </c>
      <c r="C1062" t="s">
        <v>1</v>
      </c>
      <c r="D1062" t="s">
        <v>9053</v>
      </c>
      <c r="E1062" t="s">
        <v>9051</v>
      </c>
      <c r="F1062" t="s">
        <v>9052</v>
      </c>
      <c r="G1062">
        <v>738</v>
      </c>
      <c r="H1062">
        <v>738</v>
      </c>
      <c r="I1062">
        <v>738</v>
      </c>
      <c r="J1062">
        <v>738</v>
      </c>
      <c r="L1062" s="2">
        <v>0</v>
      </c>
      <c r="M1062" s="2">
        <v>0</v>
      </c>
      <c r="N1062" s="2">
        <v>0</v>
      </c>
      <c r="O1062" s="2">
        <v>0</v>
      </c>
      <c r="P1062" s="2">
        <v>0</v>
      </c>
      <c r="Q1062" s="2">
        <v>0</v>
      </c>
      <c r="R1062" s="2">
        <v>302.5</v>
      </c>
      <c r="S1062" s="2">
        <v>0</v>
      </c>
      <c r="T1062" s="2">
        <v>0</v>
      </c>
      <c r="U1062" s="2">
        <v>302.5</v>
      </c>
      <c r="V1062" t="s">
        <v>55</v>
      </c>
    </row>
    <row r="1063" spans="1:22" ht="15.75" hidden="1" thickBot="1" x14ac:dyDescent="0.3">
      <c r="A1063" t="s">
        <v>8153</v>
      </c>
      <c r="B1063" s="1" t="s">
        <v>9087</v>
      </c>
      <c r="C1063" t="s">
        <v>1</v>
      </c>
      <c r="D1063" t="s">
        <v>9053</v>
      </c>
      <c r="E1063" t="s">
        <v>9051</v>
      </c>
      <c r="F1063" t="s">
        <v>9052</v>
      </c>
      <c r="G1063">
        <v>739</v>
      </c>
      <c r="H1063">
        <v>739</v>
      </c>
      <c r="I1063">
        <v>739</v>
      </c>
      <c r="J1063">
        <v>739</v>
      </c>
      <c r="L1063" s="2">
        <v>0</v>
      </c>
      <c r="M1063" s="2">
        <v>0</v>
      </c>
      <c r="N1063" s="2">
        <v>0</v>
      </c>
      <c r="O1063" s="2">
        <v>0</v>
      </c>
      <c r="P1063" s="2">
        <v>0</v>
      </c>
      <c r="Q1063" s="2">
        <v>0</v>
      </c>
      <c r="R1063" s="2">
        <v>436</v>
      </c>
      <c r="S1063" s="2">
        <v>0</v>
      </c>
      <c r="T1063" s="2">
        <v>0</v>
      </c>
      <c r="U1063" s="2">
        <v>436</v>
      </c>
      <c r="V1063" t="s">
        <v>55</v>
      </c>
    </row>
    <row r="1064" spans="1:22" ht="15.75" hidden="1" thickBot="1" x14ac:dyDescent="0.3">
      <c r="A1064" t="s">
        <v>8153</v>
      </c>
      <c r="B1064" s="1" t="s">
        <v>9087</v>
      </c>
      <c r="C1064" t="s">
        <v>1</v>
      </c>
      <c r="D1064" t="s">
        <v>9053</v>
      </c>
      <c r="E1064" t="s">
        <v>9051</v>
      </c>
      <c r="F1064" t="s">
        <v>9052</v>
      </c>
      <c r="G1064">
        <v>740</v>
      </c>
      <c r="H1064">
        <v>740</v>
      </c>
      <c r="I1064">
        <v>740</v>
      </c>
      <c r="J1064">
        <v>740</v>
      </c>
      <c r="L1064" s="2">
        <v>0</v>
      </c>
      <c r="M1064" s="2">
        <v>0</v>
      </c>
      <c r="N1064" s="2">
        <v>0</v>
      </c>
      <c r="O1064" s="2">
        <v>0</v>
      </c>
      <c r="P1064" s="2">
        <v>0</v>
      </c>
      <c r="Q1064" s="2">
        <v>0</v>
      </c>
      <c r="R1064" s="2">
        <v>0</v>
      </c>
      <c r="S1064" s="2">
        <v>0</v>
      </c>
      <c r="T1064" s="2">
        <v>0</v>
      </c>
      <c r="U1064" s="2">
        <v>0</v>
      </c>
      <c r="V1064" t="s">
        <v>55</v>
      </c>
    </row>
    <row r="1065" spans="1:22" ht="15.75" hidden="1" thickBot="1" x14ac:dyDescent="0.3">
      <c r="A1065" t="s">
        <v>8153</v>
      </c>
      <c r="B1065" s="1" t="s">
        <v>9441</v>
      </c>
      <c r="C1065" t="s">
        <v>1</v>
      </c>
      <c r="D1065" t="s">
        <v>9053</v>
      </c>
      <c r="E1065" t="s">
        <v>9051</v>
      </c>
      <c r="F1065" t="s">
        <v>9052</v>
      </c>
      <c r="G1065">
        <v>741</v>
      </c>
      <c r="H1065">
        <v>741</v>
      </c>
      <c r="I1065">
        <v>741</v>
      </c>
      <c r="J1065">
        <v>741</v>
      </c>
      <c r="L1065" s="2">
        <v>0</v>
      </c>
      <c r="M1065" s="2">
        <v>0</v>
      </c>
      <c r="N1065" s="2">
        <v>0</v>
      </c>
      <c r="O1065" s="2">
        <v>0</v>
      </c>
      <c r="P1065" s="2">
        <v>0</v>
      </c>
      <c r="Q1065" s="2">
        <v>0</v>
      </c>
      <c r="R1065" s="2">
        <v>325</v>
      </c>
      <c r="S1065" s="2">
        <v>0</v>
      </c>
      <c r="T1065" s="2">
        <v>0</v>
      </c>
      <c r="U1065" s="2">
        <v>325</v>
      </c>
      <c r="V1065" t="s">
        <v>55</v>
      </c>
    </row>
    <row r="1066" spans="1:22" ht="15.75" hidden="1" thickBot="1" x14ac:dyDescent="0.3">
      <c r="A1066" t="s">
        <v>8153</v>
      </c>
      <c r="B1066" s="1" t="s">
        <v>9441</v>
      </c>
      <c r="C1066" t="s">
        <v>1</v>
      </c>
      <c r="D1066" t="s">
        <v>9053</v>
      </c>
      <c r="E1066" t="s">
        <v>9051</v>
      </c>
      <c r="F1066" t="s">
        <v>9052</v>
      </c>
      <c r="G1066">
        <v>742</v>
      </c>
      <c r="H1066">
        <v>742</v>
      </c>
      <c r="I1066">
        <v>742</v>
      </c>
      <c r="J1066">
        <v>742</v>
      </c>
      <c r="L1066" s="2">
        <v>0</v>
      </c>
      <c r="M1066" s="2">
        <v>0</v>
      </c>
      <c r="N1066" s="2">
        <v>0</v>
      </c>
      <c r="O1066" s="2">
        <v>0</v>
      </c>
      <c r="P1066" s="2">
        <v>0</v>
      </c>
      <c r="Q1066" s="2">
        <v>0</v>
      </c>
      <c r="R1066" s="2">
        <v>367.5</v>
      </c>
      <c r="S1066" s="2">
        <v>0</v>
      </c>
      <c r="T1066" s="2">
        <v>0</v>
      </c>
      <c r="U1066" s="2">
        <v>367.5</v>
      </c>
      <c r="V1066" t="s">
        <v>55</v>
      </c>
    </row>
    <row r="1067" spans="1:22" ht="15.75" hidden="1" thickBot="1" x14ac:dyDescent="0.3">
      <c r="A1067" t="s">
        <v>8153</v>
      </c>
      <c r="B1067" s="1" t="s">
        <v>9441</v>
      </c>
      <c r="C1067" t="s">
        <v>1</v>
      </c>
      <c r="D1067" t="s">
        <v>9053</v>
      </c>
      <c r="E1067" t="s">
        <v>9051</v>
      </c>
      <c r="F1067" t="s">
        <v>9052</v>
      </c>
      <c r="G1067">
        <v>743</v>
      </c>
      <c r="H1067">
        <v>743</v>
      </c>
      <c r="I1067">
        <v>743</v>
      </c>
      <c r="J1067">
        <v>743</v>
      </c>
      <c r="L1067" s="2">
        <v>0</v>
      </c>
      <c r="M1067" s="2">
        <v>0</v>
      </c>
      <c r="N1067" s="2">
        <v>0</v>
      </c>
      <c r="O1067" s="2">
        <v>0</v>
      </c>
      <c r="P1067" s="2">
        <v>0</v>
      </c>
      <c r="Q1067" s="2">
        <v>0</v>
      </c>
      <c r="R1067" s="2">
        <v>812.92</v>
      </c>
      <c r="S1067" s="2">
        <v>0</v>
      </c>
      <c r="T1067" s="2">
        <v>0</v>
      </c>
      <c r="U1067" s="2">
        <v>812.92</v>
      </c>
      <c r="V1067" t="s">
        <v>55</v>
      </c>
    </row>
    <row r="1068" spans="1:22" ht="15.75" hidden="1" thickBot="1" x14ac:dyDescent="0.3">
      <c r="A1068" t="s">
        <v>8153</v>
      </c>
      <c r="B1068" s="1" t="s">
        <v>9441</v>
      </c>
      <c r="C1068" t="s">
        <v>1</v>
      </c>
      <c r="D1068" t="s">
        <v>9053</v>
      </c>
      <c r="E1068" t="s">
        <v>9051</v>
      </c>
      <c r="F1068" t="s">
        <v>9052</v>
      </c>
      <c r="G1068">
        <v>744</v>
      </c>
      <c r="H1068">
        <v>744</v>
      </c>
      <c r="I1068">
        <v>744</v>
      </c>
      <c r="J1068">
        <v>744</v>
      </c>
      <c r="L1068" s="2">
        <v>0</v>
      </c>
      <c r="M1068" s="2">
        <v>0</v>
      </c>
      <c r="N1068" s="2">
        <v>0</v>
      </c>
      <c r="O1068" s="2">
        <v>0</v>
      </c>
      <c r="P1068" s="2">
        <v>0</v>
      </c>
      <c r="Q1068" s="2">
        <v>0</v>
      </c>
      <c r="R1068" s="2">
        <v>90</v>
      </c>
      <c r="S1068" s="2">
        <v>0</v>
      </c>
      <c r="T1068" s="2">
        <v>0</v>
      </c>
      <c r="U1068" s="2">
        <v>90</v>
      </c>
      <c r="V1068" t="s">
        <v>55</v>
      </c>
    </row>
    <row r="1069" spans="1:22" ht="15.75" hidden="1" thickBot="1" x14ac:dyDescent="0.3">
      <c r="A1069" t="s">
        <v>8153</v>
      </c>
      <c r="B1069" s="1" t="s">
        <v>9442</v>
      </c>
      <c r="C1069" t="s">
        <v>1</v>
      </c>
      <c r="D1069" t="s">
        <v>9053</v>
      </c>
      <c r="E1069" t="s">
        <v>9051</v>
      </c>
      <c r="F1069" t="s">
        <v>9052</v>
      </c>
      <c r="G1069">
        <v>745</v>
      </c>
      <c r="H1069">
        <v>745</v>
      </c>
      <c r="I1069">
        <v>745</v>
      </c>
      <c r="J1069">
        <v>745</v>
      </c>
      <c r="L1069" s="2">
        <v>0</v>
      </c>
      <c r="M1069" s="2">
        <v>0</v>
      </c>
      <c r="N1069" s="2">
        <v>0</v>
      </c>
      <c r="O1069" s="2">
        <v>0</v>
      </c>
      <c r="P1069" s="2">
        <v>0</v>
      </c>
      <c r="Q1069" s="2">
        <v>0</v>
      </c>
      <c r="R1069" s="2">
        <v>804.57</v>
      </c>
      <c r="S1069" s="2">
        <v>0</v>
      </c>
      <c r="T1069" s="2">
        <v>0</v>
      </c>
      <c r="U1069" s="2">
        <v>804.57</v>
      </c>
      <c r="V1069" t="s">
        <v>55</v>
      </c>
    </row>
    <row r="1070" spans="1:22" ht="15.75" hidden="1" thickBot="1" x14ac:dyDescent="0.3">
      <c r="A1070" t="s">
        <v>8153</v>
      </c>
      <c r="B1070" s="1" t="s">
        <v>9442</v>
      </c>
      <c r="C1070" t="s">
        <v>1</v>
      </c>
      <c r="D1070" t="s">
        <v>9053</v>
      </c>
      <c r="E1070" t="s">
        <v>9051</v>
      </c>
      <c r="F1070" t="s">
        <v>9052</v>
      </c>
      <c r="G1070">
        <v>746</v>
      </c>
      <c r="H1070">
        <v>746</v>
      </c>
      <c r="I1070">
        <v>746</v>
      </c>
      <c r="J1070">
        <v>746</v>
      </c>
      <c r="L1070" s="2">
        <v>0</v>
      </c>
      <c r="M1070" s="2">
        <v>0</v>
      </c>
      <c r="N1070" s="2">
        <v>0</v>
      </c>
      <c r="O1070" s="2">
        <v>0</v>
      </c>
      <c r="P1070" s="2">
        <v>0</v>
      </c>
      <c r="Q1070" s="2">
        <v>0</v>
      </c>
      <c r="R1070" s="2">
        <v>854.57</v>
      </c>
      <c r="S1070" s="2">
        <v>0</v>
      </c>
      <c r="T1070" s="2">
        <v>0</v>
      </c>
      <c r="U1070" s="2">
        <v>854.57</v>
      </c>
      <c r="V1070" t="s">
        <v>55</v>
      </c>
    </row>
    <row r="1071" spans="1:22" ht="15.75" hidden="1" thickBot="1" x14ac:dyDescent="0.3">
      <c r="A1071" t="s">
        <v>8153</v>
      </c>
      <c r="B1071" s="1" t="s">
        <v>9442</v>
      </c>
      <c r="C1071" t="s">
        <v>1</v>
      </c>
      <c r="D1071" t="s">
        <v>9053</v>
      </c>
      <c r="E1071" t="s">
        <v>9051</v>
      </c>
      <c r="F1071" t="s">
        <v>9052</v>
      </c>
      <c r="G1071">
        <v>747</v>
      </c>
      <c r="H1071">
        <v>747</v>
      </c>
      <c r="I1071">
        <v>747</v>
      </c>
      <c r="J1071">
        <v>747</v>
      </c>
      <c r="L1071" s="2">
        <v>0</v>
      </c>
      <c r="M1071" s="2">
        <v>0</v>
      </c>
      <c r="N1071" s="2">
        <v>0</v>
      </c>
      <c r="O1071" s="2">
        <v>0</v>
      </c>
      <c r="P1071" s="2">
        <v>0</v>
      </c>
      <c r="Q1071" s="2">
        <v>0</v>
      </c>
      <c r="R1071" s="2">
        <v>412.5</v>
      </c>
      <c r="S1071" s="2">
        <v>0</v>
      </c>
      <c r="T1071" s="2">
        <v>0</v>
      </c>
      <c r="U1071" s="2">
        <v>412.5</v>
      </c>
      <c r="V1071" t="s">
        <v>55</v>
      </c>
    </row>
    <row r="1072" spans="1:22" ht="15.75" hidden="1" thickBot="1" x14ac:dyDescent="0.3">
      <c r="A1072" t="s">
        <v>8153</v>
      </c>
      <c r="B1072" s="1" t="s">
        <v>9442</v>
      </c>
      <c r="C1072" t="s">
        <v>1</v>
      </c>
      <c r="D1072" t="s">
        <v>9053</v>
      </c>
      <c r="E1072" t="s">
        <v>9051</v>
      </c>
      <c r="F1072" t="s">
        <v>9052</v>
      </c>
      <c r="G1072">
        <v>748</v>
      </c>
      <c r="H1072">
        <v>748</v>
      </c>
      <c r="I1072">
        <v>748</v>
      </c>
      <c r="J1072">
        <v>748</v>
      </c>
      <c r="L1072" s="2">
        <v>0</v>
      </c>
      <c r="M1072" s="2">
        <v>0</v>
      </c>
      <c r="N1072" s="2">
        <v>0</v>
      </c>
      <c r="O1072" s="2">
        <v>0</v>
      </c>
      <c r="P1072" s="2">
        <v>0</v>
      </c>
      <c r="Q1072" s="2">
        <v>0</v>
      </c>
      <c r="R1072" s="2">
        <v>125</v>
      </c>
      <c r="S1072" s="2">
        <v>0</v>
      </c>
      <c r="T1072" s="2">
        <v>0</v>
      </c>
      <c r="U1072" s="2">
        <v>125</v>
      </c>
      <c r="V1072" t="s">
        <v>55</v>
      </c>
    </row>
    <row r="1073" spans="1:22" ht="15.75" hidden="1" thickBot="1" x14ac:dyDescent="0.3">
      <c r="A1073" t="s">
        <v>8153</v>
      </c>
      <c r="B1073" s="1" t="s">
        <v>9442</v>
      </c>
      <c r="C1073" t="s">
        <v>1</v>
      </c>
      <c r="D1073" t="s">
        <v>9053</v>
      </c>
      <c r="E1073" t="s">
        <v>9051</v>
      </c>
      <c r="F1073" t="s">
        <v>9052</v>
      </c>
      <c r="G1073">
        <v>749</v>
      </c>
      <c r="H1073">
        <v>749</v>
      </c>
      <c r="I1073">
        <v>749</v>
      </c>
      <c r="J1073">
        <v>749</v>
      </c>
      <c r="L1073" s="2">
        <v>0</v>
      </c>
      <c r="M1073" s="2">
        <v>0</v>
      </c>
      <c r="N1073" s="2">
        <v>0</v>
      </c>
      <c r="O1073" s="2">
        <v>0</v>
      </c>
      <c r="P1073" s="2">
        <v>0</v>
      </c>
      <c r="Q1073" s="2">
        <v>0</v>
      </c>
      <c r="R1073" s="2">
        <v>450</v>
      </c>
      <c r="S1073" s="2">
        <v>0</v>
      </c>
      <c r="T1073" s="2">
        <v>0</v>
      </c>
      <c r="U1073" s="2">
        <v>450</v>
      </c>
      <c r="V1073" t="s">
        <v>55</v>
      </c>
    </row>
    <row r="1074" spans="1:22" ht="15.75" hidden="1" thickBot="1" x14ac:dyDescent="0.3">
      <c r="A1074" t="s">
        <v>8153</v>
      </c>
      <c r="B1074" s="1" t="s">
        <v>9443</v>
      </c>
      <c r="C1074" t="s">
        <v>1</v>
      </c>
      <c r="D1074" t="s">
        <v>9053</v>
      </c>
      <c r="E1074" t="s">
        <v>9051</v>
      </c>
      <c r="F1074" t="s">
        <v>9052</v>
      </c>
      <c r="G1074">
        <v>750</v>
      </c>
      <c r="H1074">
        <v>750</v>
      </c>
      <c r="I1074">
        <v>750</v>
      </c>
      <c r="J1074">
        <v>750</v>
      </c>
      <c r="L1074" s="2">
        <v>0</v>
      </c>
      <c r="M1074" s="2">
        <v>0</v>
      </c>
      <c r="N1074" s="2">
        <v>0</v>
      </c>
      <c r="O1074" s="2">
        <v>0</v>
      </c>
      <c r="P1074" s="2">
        <v>0</v>
      </c>
      <c r="Q1074" s="2">
        <v>0</v>
      </c>
      <c r="R1074" s="2">
        <v>800</v>
      </c>
      <c r="S1074" s="2">
        <v>0</v>
      </c>
      <c r="T1074" s="2">
        <v>0</v>
      </c>
      <c r="U1074" s="2">
        <v>800</v>
      </c>
      <c r="V1074" t="s">
        <v>55</v>
      </c>
    </row>
    <row r="1075" spans="1:22" ht="15.75" hidden="1" thickBot="1" x14ac:dyDescent="0.3">
      <c r="A1075" t="s">
        <v>8153</v>
      </c>
      <c r="B1075" s="1" t="s">
        <v>9443</v>
      </c>
      <c r="C1075" t="s">
        <v>1</v>
      </c>
      <c r="D1075" t="s">
        <v>9053</v>
      </c>
      <c r="E1075" t="s">
        <v>9051</v>
      </c>
      <c r="F1075" t="s">
        <v>9052</v>
      </c>
      <c r="G1075">
        <v>751</v>
      </c>
      <c r="H1075">
        <v>751</v>
      </c>
      <c r="I1075">
        <v>751</v>
      </c>
      <c r="J1075">
        <v>751</v>
      </c>
      <c r="L1075" s="2">
        <v>0</v>
      </c>
      <c r="M1075" s="2">
        <v>0</v>
      </c>
      <c r="N1075" s="2">
        <v>0</v>
      </c>
      <c r="O1075" s="2">
        <v>0</v>
      </c>
      <c r="P1075" s="2">
        <v>0</v>
      </c>
      <c r="Q1075" s="2">
        <v>0</v>
      </c>
      <c r="R1075" s="2">
        <v>50</v>
      </c>
      <c r="S1075" s="2">
        <v>0</v>
      </c>
      <c r="T1075" s="2">
        <v>0</v>
      </c>
      <c r="U1075" s="2">
        <v>50</v>
      </c>
      <c r="V1075" t="s">
        <v>55</v>
      </c>
    </row>
    <row r="1076" spans="1:22" ht="15.75" hidden="1" thickBot="1" x14ac:dyDescent="0.3">
      <c r="A1076" t="s">
        <v>8153</v>
      </c>
      <c r="B1076" s="1" t="s">
        <v>9443</v>
      </c>
      <c r="C1076" t="s">
        <v>1</v>
      </c>
      <c r="D1076" t="s">
        <v>9053</v>
      </c>
      <c r="E1076" t="s">
        <v>9051</v>
      </c>
      <c r="F1076" t="s">
        <v>9052</v>
      </c>
      <c r="G1076">
        <v>752</v>
      </c>
      <c r="H1076">
        <v>752</v>
      </c>
      <c r="I1076">
        <v>752</v>
      </c>
      <c r="J1076">
        <v>752</v>
      </c>
      <c r="L1076" s="2">
        <v>0</v>
      </c>
      <c r="M1076" s="2">
        <v>0</v>
      </c>
      <c r="N1076" s="2">
        <v>0</v>
      </c>
      <c r="O1076" s="2">
        <v>0</v>
      </c>
      <c r="P1076" s="2">
        <v>0</v>
      </c>
      <c r="Q1076" s="2">
        <v>0</v>
      </c>
      <c r="R1076" s="2">
        <v>612.5</v>
      </c>
      <c r="S1076" s="2">
        <v>0</v>
      </c>
      <c r="T1076" s="2">
        <v>0</v>
      </c>
      <c r="U1076" s="2">
        <v>612.5</v>
      </c>
      <c r="V1076" t="s">
        <v>55</v>
      </c>
    </row>
    <row r="1077" spans="1:22" ht="15.75" hidden="1" thickBot="1" x14ac:dyDescent="0.3">
      <c r="A1077" t="s">
        <v>8153</v>
      </c>
      <c r="B1077" s="1" t="s">
        <v>9443</v>
      </c>
      <c r="C1077" t="s">
        <v>1</v>
      </c>
      <c r="D1077" t="s">
        <v>9053</v>
      </c>
      <c r="E1077" t="s">
        <v>9051</v>
      </c>
      <c r="F1077" t="s">
        <v>9052</v>
      </c>
      <c r="G1077">
        <v>753</v>
      </c>
      <c r="H1077">
        <v>753</v>
      </c>
      <c r="I1077">
        <v>753</v>
      </c>
      <c r="J1077">
        <v>753</v>
      </c>
      <c r="L1077" s="2">
        <v>0</v>
      </c>
      <c r="M1077" s="2">
        <v>0</v>
      </c>
      <c r="N1077" s="2">
        <v>0</v>
      </c>
      <c r="O1077" s="2">
        <v>0</v>
      </c>
      <c r="P1077" s="2">
        <v>0</v>
      </c>
      <c r="Q1077" s="2">
        <v>0</v>
      </c>
      <c r="R1077" s="2">
        <v>600</v>
      </c>
      <c r="S1077" s="2">
        <v>0</v>
      </c>
      <c r="T1077" s="2">
        <v>0</v>
      </c>
      <c r="U1077" s="2">
        <v>600</v>
      </c>
      <c r="V1077" t="s">
        <v>55</v>
      </c>
    </row>
    <row r="1078" spans="1:22" ht="15.75" hidden="1" thickBot="1" x14ac:dyDescent="0.3">
      <c r="A1078" t="s">
        <v>8153</v>
      </c>
      <c r="B1078" s="1" t="s">
        <v>9444</v>
      </c>
      <c r="C1078" t="s">
        <v>1</v>
      </c>
      <c r="D1078" t="s">
        <v>9053</v>
      </c>
      <c r="E1078" t="s">
        <v>9051</v>
      </c>
      <c r="F1078" t="s">
        <v>9052</v>
      </c>
      <c r="G1078">
        <v>754</v>
      </c>
      <c r="H1078">
        <v>754</v>
      </c>
      <c r="I1078">
        <v>754</v>
      </c>
      <c r="J1078">
        <v>754</v>
      </c>
      <c r="L1078" s="2">
        <v>0</v>
      </c>
      <c r="M1078" s="2">
        <v>0</v>
      </c>
      <c r="N1078" s="2">
        <v>0</v>
      </c>
      <c r="O1078" s="2">
        <v>0</v>
      </c>
      <c r="P1078" s="2">
        <v>0</v>
      </c>
      <c r="Q1078" s="2">
        <v>0</v>
      </c>
      <c r="R1078" s="2">
        <v>660</v>
      </c>
      <c r="S1078" s="2">
        <v>0</v>
      </c>
      <c r="T1078" s="2">
        <v>0</v>
      </c>
      <c r="U1078" s="2">
        <v>660</v>
      </c>
      <c r="V1078" t="s">
        <v>55</v>
      </c>
    </row>
    <row r="1079" spans="1:22" ht="15.75" hidden="1" thickBot="1" x14ac:dyDescent="0.3">
      <c r="A1079" t="s">
        <v>8153</v>
      </c>
      <c r="B1079" s="1" t="s">
        <v>9445</v>
      </c>
      <c r="C1079" t="s">
        <v>1</v>
      </c>
      <c r="D1079" t="s">
        <v>9053</v>
      </c>
      <c r="E1079" t="s">
        <v>9051</v>
      </c>
      <c r="F1079" t="s">
        <v>9052</v>
      </c>
      <c r="G1079">
        <v>755</v>
      </c>
      <c r="H1079">
        <v>755</v>
      </c>
      <c r="I1079">
        <v>755</v>
      </c>
      <c r="J1079">
        <v>755</v>
      </c>
      <c r="L1079" s="2">
        <v>0</v>
      </c>
      <c r="M1079" s="2">
        <v>0</v>
      </c>
      <c r="N1079" s="2">
        <v>0</v>
      </c>
      <c r="O1079" s="2">
        <v>0</v>
      </c>
      <c r="P1079" s="2">
        <v>0</v>
      </c>
      <c r="Q1079" s="2">
        <v>0</v>
      </c>
      <c r="R1079" s="2">
        <v>600</v>
      </c>
      <c r="S1079" s="2">
        <v>0</v>
      </c>
      <c r="T1079" s="2">
        <v>0</v>
      </c>
      <c r="U1079" s="2">
        <v>600</v>
      </c>
      <c r="V1079" t="s">
        <v>55</v>
      </c>
    </row>
    <row r="1080" spans="1:22" ht="15.75" hidden="1" thickBot="1" x14ac:dyDescent="0.3">
      <c r="A1080" t="s">
        <v>8153</v>
      </c>
      <c r="B1080" s="1" t="s">
        <v>9445</v>
      </c>
      <c r="C1080" t="s">
        <v>1</v>
      </c>
      <c r="D1080" t="s">
        <v>9053</v>
      </c>
      <c r="E1080" t="s">
        <v>9051</v>
      </c>
      <c r="F1080" t="s">
        <v>9052</v>
      </c>
      <c r="G1080">
        <v>756</v>
      </c>
      <c r="H1080">
        <v>756</v>
      </c>
      <c r="I1080">
        <v>756</v>
      </c>
      <c r="J1080">
        <v>756</v>
      </c>
      <c r="L1080" s="2">
        <v>0</v>
      </c>
      <c r="M1080" s="2">
        <v>0</v>
      </c>
      <c r="N1080" s="2">
        <v>0</v>
      </c>
      <c r="O1080" s="2">
        <v>0</v>
      </c>
      <c r="P1080" s="2">
        <v>0</v>
      </c>
      <c r="Q1080" s="2">
        <v>0</v>
      </c>
      <c r="R1080" s="2">
        <v>739.8</v>
      </c>
      <c r="S1080" s="2">
        <v>0</v>
      </c>
      <c r="T1080" s="2">
        <v>0</v>
      </c>
      <c r="U1080" s="2">
        <v>739.8</v>
      </c>
      <c r="V1080" t="s">
        <v>55</v>
      </c>
    </row>
    <row r="1081" spans="1:22" ht="15.75" hidden="1" thickBot="1" x14ac:dyDescent="0.3">
      <c r="A1081" t="s">
        <v>8153</v>
      </c>
      <c r="B1081" s="1" t="s">
        <v>9445</v>
      </c>
      <c r="C1081" t="s">
        <v>1</v>
      </c>
      <c r="D1081" t="s">
        <v>9053</v>
      </c>
      <c r="E1081" t="s">
        <v>9051</v>
      </c>
      <c r="F1081" t="s">
        <v>9052</v>
      </c>
      <c r="G1081">
        <v>757</v>
      </c>
      <c r="H1081">
        <v>757</v>
      </c>
      <c r="I1081">
        <v>757</v>
      </c>
      <c r="J1081">
        <v>757</v>
      </c>
      <c r="L1081" s="2">
        <v>0</v>
      </c>
      <c r="M1081" s="2">
        <v>0</v>
      </c>
      <c r="N1081" s="2">
        <v>0</v>
      </c>
      <c r="O1081" s="2">
        <v>0</v>
      </c>
      <c r="P1081" s="2">
        <v>0</v>
      </c>
      <c r="Q1081" s="2">
        <v>0</v>
      </c>
      <c r="R1081" s="2">
        <v>700</v>
      </c>
      <c r="S1081" s="2">
        <v>0</v>
      </c>
      <c r="T1081" s="2">
        <v>0</v>
      </c>
      <c r="U1081" s="2">
        <v>700</v>
      </c>
      <c r="V1081" t="s">
        <v>55</v>
      </c>
    </row>
    <row r="1082" spans="1:22" ht="15.75" hidden="1" thickBot="1" x14ac:dyDescent="0.3">
      <c r="A1082" t="s">
        <v>8153</v>
      </c>
      <c r="B1082" s="1" t="s">
        <v>9445</v>
      </c>
      <c r="C1082" t="s">
        <v>1</v>
      </c>
      <c r="D1082" t="s">
        <v>9053</v>
      </c>
      <c r="E1082" t="s">
        <v>9051</v>
      </c>
      <c r="F1082" t="s">
        <v>9052</v>
      </c>
      <c r="G1082">
        <v>758</v>
      </c>
      <c r="H1082">
        <v>758</v>
      </c>
      <c r="I1082">
        <v>758</v>
      </c>
      <c r="J1082">
        <v>758</v>
      </c>
      <c r="L1082" s="2">
        <v>0</v>
      </c>
      <c r="M1082" s="2">
        <v>0</v>
      </c>
      <c r="N1082" s="2">
        <v>0</v>
      </c>
      <c r="O1082" s="2">
        <v>0</v>
      </c>
      <c r="P1082" s="2">
        <v>0</v>
      </c>
      <c r="Q1082" s="2">
        <v>0</v>
      </c>
      <c r="R1082" s="2">
        <v>862.5</v>
      </c>
      <c r="S1082" s="2">
        <v>0</v>
      </c>
      <c r="T1082" s="2">
        <v>0</v>
      </c>
      <c r="U1082" s="2">
        <v>862.5</v>
      </c>
      <c r="V1082" t="s">
        <v>55</v>
      </c>
    </row>
    <row r="1083" spans="1:22" ht="15.75" hidden="1" thickBot="1" x14ac:dyDescent="0.3">
      <c r="A1083" t="s">
        <v>8153</v>
      </c>
      <c r="B1083" s="1" t="s">
        <v>9445</v>
      </c>
      <c r="C1083" t="s">
        <v>1</v>
      </c>
      <c r="D1083" t="s">
        <v>9053</v>
      </c>
      <c r="E1083" t="s">
        <v>9051</v>
      </c>
      <c r="F1083" t="s">
        <v>9052</v>
      </c>
      <c r="G1083">
        <v>759</v>
      </c>
      <c r="H1083">
        <v>759</v>
      </c>
      <c r="I1083">
        <v>759</v>
      </c>
      <c r="J1083">
        <v>759</v>
      </c>
      <c r="L1083" s="2">
        <v>0</v>
      </c>
      <c r="M1083" s="2">
        <v>0</v>
      </c>
      <c r="N1083" s="2">
        <v>0</v>
      </c>
      <c r="O1083" s="2">
        <v>0</v>
      </c>
      <c r="P1083" s="2">
        <v>0</v>
      </c>
      <c r="Q1083" s="2">
        <v>0</v>
      </c>
      <c r="R1083" s="2">
        <v>950</v>
      </c>
      <c r="S1083" s="2">
        <v>0</v>
      </c>
      <c r="T1083" s="2">
        <v>0</v>
      </c>
      <c r="U1083" s="2">
        <v>950</v>
      </c>
      <c r="V1083" t="s">
        <v>55</v>
      </c>
    </row>
    <row r="1084" spans="1:22" ht="15.75" hidden="1" thickBot="1" x14ac:dyDescent="0.3">
      <c r="A1084" t="s">
        <v>8153</v>
      </c>
      <c r="B1084" s="1" t="s">
        <v>9445</v>
      </c>
      <c r="C1084" t="s">
        <v>1</v>
      </c>
      <c r="D1084" t="s">
        <v>9053</v>
      </c>
      <c r="E1084" t="s">
        <v>9051</v>
      </c>
      <c r="F1084" t="s">
        <v>9052</v>
      </c>
      <c r="G1084">
        <v>760</v>
      </c>
      <c r="H1084">
        <v>760</v>
      </c>
      <c r="I1084">
        <v>760</v>
      </c>
      <c r="J1084">
        <v>760</v>
      </c>
      <c r="L1084" s="2">
        <v>0</v>
      </c>
      <c r="M1084" s="2">
        <v>0</v>
      </c>
      <c r="N1084" s="2">
        <v>0</v>
      </c>
      <c r="O1084" s="2">
        <v>0</v>
      </c>
      <c r="P1084" s="2">
        <v>0</v>
      </c>
      <c r="Q1084" s="2">
        <v>0</v>
      </c>
      <c r="R1084" s="2">
        <v>267.3</v>
      </c>
      <c r="S1084" s="2">
        <v>0</v>
      </c>
      <c r="T1084" s="2">
        <v>0</v>
      </c>
      <c r="U1084" s="2">
        <v>267.3</v>
      </c>
      <c r="V1084" t="s">
        <v>55</v>
      </c>
    </row>
    <row r="1085" spans="1:22" ht="15.75" hidden="1" thickBot="1" x14ac:dyDescent="0.3">
      <c r="A1085" t="s">
        <v>8153</v>
      </c>
      <c r="B1085" s="1" t="s">
        <v>9445</v>
      </c>
      <c r="C1085" t="s">
        <v>1</v>
      </c>
      <c r="D1085" t="s">
        <v>9053</v>
      </c>
      <c r="E1085" t="s">
        <v>9051</v>
      </c>
      <c r="F1085" t="s">
        <v>9052</v>
      </c>
      <c r="G1085">
        <v>761</v>
      </c>
      <c r="H1085">
        <v>761</v>
      </c>
      <c r="I1085">
        <v>761</v>
      </c>
      <c r="J1085">
        <v>761</v>
      </c>
      <c r="L1085" s="2">
        <v>0</v>
      </c>
      <c r="M1085" s="2">
        <v>0</v>
      </c>
      <c r="N1085" s="2">
        <v>0</v>
      </c>
      <c r="O1085" s="2">
        <v>0</v>
      </c>
      <c r="P1085" s="2">
        <v>0</v>
      </c>
      <c r="Q1085" s="2">
        <v>0</v>
      </c>
      <c r="R1085" s="2">
        <v>850</v>
      </c>
      <c r="S1085" s="2">
        <v>0</v>
      </c>
      <c r="T1085" s="2">
        <v>0</v>
      </c>
      <c r="U1085" s="2">
        <v>850</v>
      </c>
      <c r="V1085" t="s">
        <v>55</v>
      </c>
    </row>
    <row r="1086" spans="1:22" ht="15.75" hidden="1" thickBot="1" x14ac:dyDescent="0.3">
      <c r="A1086" t="s">
        <v>8153</v>
      </c>
      <c r="B1086" s="1" t="s">
        <v>9445</v>
      </c>
      <c r="C1086" t="s">
        <v>1</v>
      </c>
      <c r="D1086" t="s">
        <v>9053</v>
      </c>
      <c r="E1086" t="s">
        <v>9051</v>
      </c>
      <c r="F1086" t="s">
        <v>9052</v>
      </c>
      <c r="G1086">
        <v>762</v>
      </c>
      <c r="H1086">
        <v>762</v>
      </c>
      <c r="I1086">
        <v>762</v>
      </c>
      <c r="J1086">
        <v>762</v>
      </c>
      <c r="L1086" s="2">
        <v>0</v>
      </c>
      <c r="M1086" s="2">
        <v>0</v>
      </c>
      <c r="N1086" s="2">
        <v>0</v>
      </c>
      <c r="O1086" s="2">
        <v>0</v>
      </c>
      <c r="P1086" s="2">
        <v>0</v>
      </c>
      <c r="Q1086" s="2">
        <v>0</v>
      </c>
      <c r="R1086" s="2">
        <v>880</v>
      </c>
      <c r="S1086" s="2">
        <v>0</v>
      </c>
      <c r="T1086" s="2">
        <v>0</v>
      </c>
      <c r="U1086" s="2">
        <v>880</v>
      </c>
      <c r="V1086" t="s">
        <v>55</v>
      </c>
    </row>
    <row r="1087" spans="1:22" ht="15.75" hidden="1" thickBot="1" x14ac:dyDescent="0.3">
      <c r="A1087" t="s">
        <v>8153</v>
      </c>
      <c r="B1087" s="1" t="s">
        <v>9445</v>
      </c>
      <c r="C1087" t="s">
        <v>1</v>
      </c>
      <c r="D1087" t="s">
        <v>9053</v>
      </c>
      <c r="E1087" t="s">
        <v>9051</v>
      </c>
      <c r="F1087" t="s">
        <v>9052</v>
      </c>
      <c r="G1087">
        <v>763</v>
      </c>
      <c r="H1087">
        <v>763</v>
      </c>
      <c r="I1087">
        <v>763</v>
      </c>
      <c r="J1087">
        <v>763</v>
      </c>
      <c r="L1087" s="2">
        <v>0</v>
      </c>
      <c r="M1087" s="2">
        <v>0</v>
      </c>
      <c r="N1087" s="2">
        <v>0</v>
      </c>
      <c r="O1087" s="2">
        <v>0</v>
      </c>
      <c r="P1087" s="2">
        <v>0</v>
      </c>
      <c r="Q1087" s="2">
        <v>0</v>
      </c>
      <c r="R1087" s="2">
        <v>871.05</v>
      </c>
      <c r="S1087" s="2">
        <v>0</v>
      </c>
      <c r="T1087" s="2">
        <v>0</v>
      </c>
      <c r="U1087" s="2">
        <v>871.05</v>
      </c>
      <c r="V1087" t="s">
        <v>55</v>
      </c>
    </row>
    <row r="1088" spans="1:22" ht="15.75" hidden="1" thickBot="1" x14ac:dyDescent="0.3">
      <c r="A1088" t="s">
        <v>8153</v>
      </c>
      <c r="B1088" s="1" t="s">
        <v>9445</v>
      </c>
      <c r="C1088" t="s">
        <v>1</v>
      </c>
      <c r="D1088" t="s">
        <v>9053</v>
      </c>
      <c r="E1088" t="s">
        <v>9051</v>
      </c>
      <c r="F1088" t="s">
        <v>9052</v>
      </c>
      <c r="G1088">
        <v>764</v>
      </c>
      <c r="H1088">
        <v>764</v>
      </c>
      <c r="I1088">
        <v>764</v>
      </c>
      <c r="J1088">
        <v>764</v>
      </c>
      <c r="L1088" s="2">
        <v>0</v>
      </c>
      <c r="M1088" s="2">
        <v>0</v>
      </c>
      <c r="N1088" s="2">
        <v>0</v>
      </c>
      <c r="O1088" s="2">
        <v>0</v>
      </c>
      <c r="P1088" s="2">
        <v>0</v>
      </c>
      <c r="Q1088" s="2">
        <v>0</v>
      </c>
      <c r="R1088" s="2">
        <v>700</v>
      </c>
      <c r="S1088" s="2">
        <v>0</v>
      </c>
      <c r="T1088" s="2">
        <v>0</v>
      </c>
      <c r="U1088" s="2">
        <v>700</v>
      </c>
      <c r="V1088" t="s">
        <v>55</v>
      </c>
    </row>
    <row r="1089" spans="1:22" ht="15.75" hidden="1" thickBot="1" x14ac:dyDescent="0.3">
      <c r="A1089" t="s">
        <v>8153</v>
      </c>
      <c r="B1089" s="1" t="s">
        <v>9446</v>
      </c>
      <c r="C1089" t="s">
        <v>1</v>
      </c>
      <c r="D1089" t="s">
        <v>9053</v>
      </c>
      <c r="E1089" t="s">
        <v>9051</v>
      </c>
      <c r="F1089" t="s">
        <v>9052</v>
      </c>
      <c r="G1089">
        <v>765</v>
      </c>
      <c r="H1089">
        <v>765</v>
      </c>
      <c r="I1089">
        <v>765</v>
      </c>
      <c r="J1089">
        <v>765</v>
      </c>
      <c r="L1089" s="2">
        <v>0</v>
      </c>
      <c r="M1089" s="2">
        <v>0</v>
      </c>
      <c r="N1089" s="2">
        <v>0</v>
      </c>
      <c r="O1089" s="2">
        <v>0</v>
      </c>
      <c r="P1089" s="2">
        <v>0</v>
      </c>
      <c r="Q1089" s="2">
        <v>0</v>
      </c>
      <c r="R1089" s="2">
        <v>880</v>
      </c>
      <c r="S1089" s="2">
        <v>0</v>
      </c>
      <c r="T1089" s="2">
        <v>0</v>
      </c>
      <c r="U1089" s="2">
        <v>880</v>
      </c>
      <c r="V1089" t="s">
        <v>55</v>
      </c>
    </row>
    <row r="1090" spans="1:22" ht="15.75" hidden="1" thickBot="1" x14ac:dyDescent="0.3">
      <c r="A1090" t="s">
        <v>8153</v>
      </c>
      <c r="B1090" s="1" t="s">
        <v>9446</v>
      </c>
      <c r="C1090" t="s">
        <v>1</v>
      </c>
      <c r="D1090" t="s">
        <v>9053</v>
      </c>
      <c r="E1090" t="s">
        <v>9051</v>
      </c>
      <c r="F1090" t="s">
        <v>9052</v>
      </c>
      <c r="G1090">
        <v>766</v>
      </c>
      <c r="H1090">
        <v>766</v>
      </c>
      <c r="I1090">
        <v>766</v>
      </c>
      <c r="J1090">
        <v>766</v>
      </c>
      <c r="L1090" s="2">
        <v>0</v>
      </c>
      <c r="M1090" s="2">
        <v>0</v>
      </c>
      <c r="N1090" s="2">
        <v>0</v>
      </c>
      <c r="O1090" s="2">
        <v>0</v>
      </c>
      <c r="P1090" s="2">
        <v>0</v>
      </c>
      <c r="Q1090" s="2">
        <v>0</v>
      </c>
      <c r="R1090" s="2">
        <v>367.5</v>
      </c>
      <c r="S1090" s="2">
        <v>0</v>
      </c>
      <c r="T1090" s="2">
        <v>0</v>
      </c>
      <c r="U1090" s="2">
        <v>367.5</v>
      </c>
      <c r="V1090" t="s">
        <v>55</v>
      </c>
    </row>
    <row r="1091" spans="1:22" ht="15.75" hidden="1" thickBot="1" x14ac:dyDescent="0.3">
      <c r="A1091" t="s">
        <v>8153</v>
      </c>
      <c r="B1091" s="1" t="s">
        <v>9447</v>
      </c>
      <c r="C1091" t="s">
        <v>1</v>
      </c>
      <c r="D1091" t="s">
        <v>9053</v>
      </c>
      <c r="E1091" t="s">
        <v>9051</v>
      </c>
      <c r="F1091" t="s">
        <v>9052</v>
      </c>
      <c r="G1091">
        <v>767</v>
      </c>
      <c r="H1091">
        <v>767</v>
      </c>
      <c r="I1091">
        <v>767</v>
      </c>
      <c r="J1091">
        <v>767</v>
      </c>
      <c r="L1091" s="2">
        <v>0</v>
      </c>
      <c r="M1091" s="2">
        <v>0</v>
      </c>
      <c r="N1091" s="2">
        <v>0</v>
      </c>
      <c r="O1091" s="2">
        <v>0</v>
      </c>
      <c r="P1091" s="2">
        <v>0</v>
      </c>
      <c r="Q1091" s="2">
        <v>0</v>
      </c>
      <c r="R1091" s="2">
        <v>319</v>
      </c>
      <c r="S1091" s="2">
        <v>0</v>
      </c>
      <c r="T1091" s="2">
        <v>0</v>
      </c>
      <c r="U1091" s="2">
        <v>319</v>
      </c>
      <c r="V1091" t="s">
        <v>55</v>
      </c>
    </row>
    <row r="1092" spans="1:22" ht="15.75" hidden="1" thickBot="1" x14ac:dyDescent="0.3">
      <c r="A1092" t="s">
        <v>8153</v>
      </c>
      <c r="B1092" s="1" t="s">
        <v>9447</v>
      </c>
      <c r="C1092" t="s">
        <v>1</v>
      </c>
      <c r="D1092" t="s">
        <v>9053</v>
      </c>
      <c r="E1092" t="s">
        <v>9051</v>
      </c>
      <c r="F1092" t="s">
        <v>9052</v>
      </c>
      <c r="G1092">
        <v>768</v>
      </c>
      <c r="H1092">
        <v>768</v>
      </c>
      <c r="I1092">
        <v>768</v>
      </c>
      <c r="J1092">
        <v>768</v>
      </c>
      <c r="L1092" s="2">
        <v>0</v>
      </c>
      <c r="M1092" s="2">
        <v>0</v>
      </c>
      <c r="N1092" s="2">
        <v>0</v>
      </c>
      <c r="O1092" s="2">
        <v>0</v>
      </c>
      <c r="P1092" s="2">
        <v>0</v>
      </c>
      <c r="Q1092" s="2">
        <v>0</v>
      </c>
      <c r="R1092" s="2">
        <v>412.5</v>
      </c>
      <c r="S1092" s="2">
        <v>0</v>
      </c>
      <c r="T1092" s="2">
        <v>0</v>
      </c>
      <c r="U1092" s="2">
        <v>412.5</v>
      </c>
      <c r="V1092" t="s">
        <v>55</v>
      </c>
    </row>
    <row r="1093" spans="1:22" ht="15.75" hidden="1" thickBot="1" x14ac:dyDescent="0.3">
      <c r="A1093" t="s">
        <v>8153</v>
      </c>
      <c r="B1093" s="1" t="s">
        <v>9447</v>
      </c>
      <c r="C1093" t="s">
        <v>1</v>
      </c>
      <c r="D1093" t="s">
        <v>9053</v>
      </c>
      <c r="E1093" t="s">
        <v>9051</v>
      </c>
      <c r="F1093" t="s">
        <v>9052</v>
      </c>
      <c r="G1093">
        <v>769</v>
      </c>
      <c r="H1093">
        <v>769</v>
      </c>
      <c r="I1093">
        <v>769</v>
      </c>
      <c r="J1093">
        <v>769</v>
      </c>
      <c r="L1093" s="2">
        <v>0</v>
      </c>
      <c r="M1093" s="2">
        <v>0</v>
      </c>
      <c r="N1093" s="2">
        <v>0</v>
      </c>
      <c r="O1093" s="2">
        <v>0</v>
      </c>
      <c r="P1093" s="2">
        <v>0</v>
      </c>
      <c r="Q1093" s="2">
        <v>0</v>
      </c>
      <c r="R1093" s="2">
        <v>440</v>
      </c>
      <c r="S1093" s="2">
        <v>0</v>
      </c>
      <c r="T1093" s="2">
        <v>0</v>
      </c>
      <c r="U1093" s="2">
        <v>440</v>
      </c>
      <c r="V1093" t="s">
        <v>55</v>
      </c>
    </row>
    <row r="1094" spans="1:22" ht="15.75" hidden="1" thickBot="1" x14ac:dyDescent="0.3">
      <c r="A1094" t="s">
        <v>8153</v>
      </c>
      <c r="B1094" s="1" t="s">
        <v>9447</v>
      </c>
      <c r="C1094" t="s">
        <v>1</v>
      </c>
      <c r="D1094" t="s">
        <v>9053</v>
      </c>
      <c r="E1094" t="s">
        <v>9051</v>
      </c>
      <c r="F1094" t="s">
        <v>9052</v>
      </c>
      <c r="G1094">
        <v>770</v>
      </c>
      <c r="H1094">
        <v>770</v>
      </c>
      <c r="I1094">
        <v>770</v>
      </c>
      <c r="J1094">
        <v>770</v>
      </c>
      <c r="L1094" s="2">
        <v>0</v>
      </c>
      <c r="M1094" s="2">
        <v>0</v>
      </c>
      <c r="N1094" s="2">
        <v>0</v>
      </c>
      <c r="O1094" s="2">
        <v>0</v>
      </c>
      <c r="P1094" s="2">
        <v>0</v>
      </c>
      <c r="Q1094" s="2">
        <v>0</v>
      </c>
      <c r="R1094" s="2">
        <v>412.5</v>
      </c>
      <c r="S1094" s="2">
        <v>0</v>
      </c>
      <c r="T1094" s="2">
        <v>0</v>
      </c>
      <c r="U1094" s="2">
        <v>412.5</v>
      </c>
      <c r="V1094" t="s">
        <v>55</v>
      </c>
    </row>
    <row r="1095" spans="1:22" ht="15.75" hidden="1" thickBot="1" x14ac:dyDescent="0.3">
      <c r="A1095" t="s">
        <v>8153</v>
      </c>
      <c r="B1095" s="1" t="s">
        <v>9080</v>
      </c>
      <c r="C1095" t="s">
        <v>1</v>
      </c>
      <c r="D1095" t="s">
        <v>9053</v>
      </c>
      <c r="E1095" t="s">
        <v>9051</v>
      </c>
      <c r="F1095" t="s">
        <v>9052</v>
      </c>
      <c r="G1095">
        <v>771</v>
      </c>
      <c r="H1095">
        <v>771</v>
      </c>
      <c r="I1095">
        <v>771</v>
      </c>
      <c r="J1095">
        <v>771</v>
      </c>
      <c r="L1095" s="2">
        <v>0</v>
      </c>
      <c r="M1095" s="2">
        <v>0</v>
      </c>
      <c r="N1095" s="2">
        <v>0</v>
      </c>
      <c r="O1095" s="2">
        <v>0</v>
      </c>
      <c r="P1095" s="2">
        <v>0</v>
      </c>
      <c r="Q1095" s="2">
        <v>0</v>
      </c>
      <c r="R1095" s="2">
        <v>150</v>
      </c>
      <c r="S1095" s="2">
        <v>0</v>
      </c>
      <c r="T1095" s="2">
        <v>0</v>
      </c>
      <c r="U1095" s="2">
        <v>150</v>
      </c>
      <c r="V1095" t="s">
        <v>55</v>
      </c>
    </row>
    <row r="1096" spans="1:22" ht="15.75" hidden="1" thickBot="1" x14ac:dyDescent="0.3">
      <c r="A1096" t="s">
        <v>8153</v>
      </c>
      <c r="B1096" s="1" t="s">
        <v>9080</v>
      </c>
      <c r="C1096" t="s">
        <v>1</v>
      </c>
      <c r="D1096" t="s">
        <v>9053</v>
      </c>
      <c r="E1096" t="s">
        <v>9051</v>
      </c>
      <c r="F1096" t="s">
        <v>9052</v>
      </c>
      <c r="G1096">
        <v>772</v>
      </c>
      <c r="H1096">
        <v>772</v>
      </c>
      <c r="I1096">
        <v>772</v>
      </c>
      <c r="J1096">
        <v>772</v>
      </c>
      <c r="L1096" s="2">
        <v>0</v>
      </c>
      <c r="M1096" s="2">
        <v>0</v>
      </c>
      <c r="N1096" s="2">
        <v>0</v>
      </c>
      <c r="O1096" s="2">
        <v>0</v>
      </c>
      <c r="P1096" s="2">
        <v>0</v>
      </c>
      <c r="Q1096" s="2">
        <v>0</v>
      </c>
      <c r="R1096" s="2">
        <v>0</v>
      </c>
      <c r="S1096" s="2">
        <v>0</v>
      </c>
      <c r="T1096" s="2">
        <v>0</v>
      </c>
      <c r="U1096" s="2">
        <v>0</v>
      </c>
      <c r="V1096" t="s">
        <v>55</v>
      </c>
    </row>
    <row r="1097" spans="1:22" ht="15.75" hidden="1" thickBot="1" x14ac:dyDescent="0.3">
      <c r="A1097" t="s">
        <v>8153</v>
      </c>
      <c r="B1097" s="1" t="s">
        <v>9080</v>
      </c>
      <c r="C1097" t="s">
        <v>1</v>
      </c>
      <c r="D1097" t="s">
        <v>9053</v>
      </c>
      <c r="E1097" t="s">
        <v>9051</v>
      </c>
      <c r="F1097" t="s">
        <v>9052</v>
      </c>
      <c r="G1097">
        <v>773</v>
      </c>
      <c r="H1097">
        <v>773</v>
      </c>
      <c r="I1097">
        <v>773</v>
      </c>
      <c r="J1097">
        <v>773</v>
      </c>
      <c r="L1097" s="2">
        <v>0</v>
      </c>
      <c r="M1097" s="2">
        <v>0</v>
      </c>
      <c r="N1097" s="2">
        <v>0</v>
      </c>
      <c r="O1097" s="2">
        <v>0</v>
      </c>
      <c r="P1097" s="2">
        <v>0</v>
      </c>
      <c r="Q1097" s="2">
        <v>0</v>
      </c>
      <c r="R1097" s="2">
        <v>150</v>
      </c>
      <c r="S1097" s="2">
        <v>0</v>
      </c>
      <c r="T1097" s="2">
        <v>0</v>
      </c>
      <c r="U1097" s="2">
        <v>150</v>
      </c>
      <c r="V1097" t="s">
        <v>55</v>
      </c>
    </row>
    <row r="1098" spans="1:22" ht="15.75" hidden="1" thickBot="1" x14ac:dyDescent="0.3">
      <c r="A1098" t="s">
        <v>8153</v>
      </c>
      <c r="B1098" s="1" t="s">
        <v>9082</v>
      </c>
      <c r="C1098" t="s">
        <v>1</v>
      </c>
      <c r="D1098" t="s">
        <v>9053</v>
      </c>
      <c r="E1098" t="s">
        <v>9051</v>
      </c>
      <c r="F1098" t="s">
        <v>9052</v>
      </c>
      <c r="G1098">
        <v>774</v>
      </c>
      <c r="H1098">
        <v>774</v>
      </c>
      <c r="I1098">
        <v>774</v>
      </c>
      <c r="J1098">
        <v>774</v>
      </c>
      <c r="L1098" s="2">
        <v>0</v>
      </c>
      <c r="M1098" s="2">
        <v>0</v>
      </c>
      <c r="N1098" s="2">
        <v>0</v>
      </c>
      <c r="O1098" s="2">
        <v>0</v>
      </c>
      <c r="P1098" s="2">
        <v>0</v>
      </c>
      <c r="Q1098" s="2">
        <v>0</v>
      </c>
      <c r="R1098" s="2">
        <v>375</v>
      </c>
      <c r="S1098" s="2">
        <v>0</v>
      </c>
      <c r="T1098" s="2">
        <v>0</v>
      </c>
      <c r="U1098" s="2">
        <v>375</v>
      </c>
      <c r="V1098" t="s">
        <v>55</v>
      </c>
    </row>
    <row r="1099" spans="1:22" ht="15.75" hidden="1" thickBot="1" x14ac:dyDescent="0.3">
      <c r="A1099" t="s">
        <v>8153</v>
      </c>
      <c r="B1099" s="1" t="s">
        <v>9082</v>
      </c>
      <c r="C1099" t="s">
        <v>1</v>
      </c>
      <c r="D1099" t="s">
        <v>9053</v>
      </c>
      <c r="E1099" t="s">
        <v>9051</v>
      </c>
      <c r="F1099" t="s">
        <v>9052</v>
      </c>
      <c r="G1099">
        <v>775</v>
      </c>
      <c r="H1099">
        <v>775</v>
      </c>
      <c r="I1099">
        <v>775</v>
      </c>
      <c r="J1099">
        <v>775</v>
      </c>
      <c r="L1099" s="2">
        <v>0</v>
      </c>
      <c r="M1099" s="2">
        <v>0</v>
      </c>
      <c r="N1099" s="2">
        <v>0</v>
      </c>
      <c r="O1099" s="2">
        <v>0</v>
      </c>
      <c r="P1099" s="2">
        <v>0</v>
      </c>
      <c r="Q1099" s="2">
        <v>0</v>
      </c>
      <c r="R1099" s="2">
        <v>990</v>
      </c>
      <c r="S1099" s="2">
        <v>0</v>
      </c>
      <c r="T1099" s="2">
        <v>0</v>
      </c>
      <c r="U1099" s="2">
        <v>990</v>
      </c>
      <c r="V1099" t="s">
        <v>55</v>
      </c>
    </row>
    <row r="1100" spans="1:22" ht="15.75" hidden="1" thickBot="1" x14ac:dyDescent="0.3">
      <c r="A1100" t="s">
        <v>8153</v>
      </c>
      <c r="B1100" s="1" t="s">
        <v>9082</v>
      </c>
      <c r="C1100" t="s">
        <v>1</v>
      </c>
      <c r="D1100" t="s">
        <v>9053</v>
      </c>
      <c r="E1100" t="s">
        <v>9051</v>
      </c>
      <c r="F1100" t="s">
        <v>9052</v>
      </c>
      <c r="G1100">
        <v>776</v>
      </c>
      <c r="H1100">
        <v>776</v>
      </c>
      <c r="I1100">
        <v>776</v>
      </c>
      <c r="J1100">
        <v>776</v>
      </c>
      <c r="L1100" s="2">
        <v>0</v>
      </c>
      <c r="M1100" s="2">
        <v>0</v>
      </c>
      <c r="N1100" s="2">
        <v>0</v>
      </c>
      <c r="O1100" s="2">
        <v>0</v>
      </c>
      <c r="P1100" s="2">
        <v>0</v>
      </c>
      <c r="Q1100" s="2">
        <v>0</v>
      </c>
      <c r="R1100" s="2">
        <v>420</v>
      </c>
      <c r="S1100" s="2">
        <v>0</v>
      </c>
      <c r="T1100" s="2">
        <v>0</v>
      </c>
      <c r="U1100" s="2">
        <v>420</v>
      </c>
      <c r="V1100" t="s">
        <v>55</v>
      </c>
    </row>
    <row r="1101" spans="1:22" ht="15.75" hidden="1" thickBot="1" x14ac:dyDescent="0.3">
      <c r="A1101" t="s">
        <v>8153</v>
      </c>
      <c r="B1101" s="1" t="s">
        <v>9082</v>
      </c>
      <c r="C1101" t="s">
        <v>1</v>
      </c>
      <c r="D1101" t="s">
        <v>9053</v>
      </c>
      <c r="E1101" t="s">
        <v>9051</v>
      </c>
      <c r="F1101" t="s">
        <v>9052</v>
      </c>
      <c r="G1101">
        <v>777</v>
      </c>
      <c r="H1101">
        <v>777</v>
      </c>
      <c r="I1101">
        <v>777</v>
      </c>
      <c r="J1101">
        <v>777</v>
      </c>
      <c r="L1101" s="2">
        <v>0</v>
      </c>
      <c r="M1101" s="2">
        <v>0</v>
      </c>
      <c r="N1101" s="2">
        <v>0</v>
      </c>
      <c r="O1101" s="2">
        <v>0</v>
      </c>
      <c r="P1101" s="2">
        <v>0</v>
      </c>
      <c r="Q1101" s="2">
        <v>0</v>
      </c>
      <c r="R1101" s="2">
        <v>894.08</v>
      </c>
      <c r="S1101" s="2">
        <v>0</v>
      </c>
      <c r="T1101" s="2">
        <v>0</v>
      </c>
      <c r="U1101" s="2">
        <v>894.08</v>
      </c>
      <c r="V1101" t="s">
        <v>55</v>
      </c>
    </row>
    <row r="1102" spans="1:22" ht="15.75" hidden="1" thickBot="1" x14ac:dyDescent="0.3">
      <c r="A1102" t="s">
        <v>8153</v>
      </c>
      <c r="B1102" s="1" t="s">
        <v>9082</v>
      </c>
      <c r="C1102" t="s">
        <v>1</v>
      </c>
      <c r="D1102" t="s">
        <v>9053</v>
      </c>
      <c r="E1102" t="s">
        <v>9051</v>
      </c>
      <c r="F1102" t="s">
        <v>9052</v>
      </c>
      <c r="G1102">
        <v>778</v>
      </c>
      <c r="H1102">
        <v>778</v>
      </c>
      <c r="I1102">
        <v>778</v>
      </c>
      <c r="J1102">
        <v>778</v>
      </c>
      <c r="L1102" s="2">
        <v>0</v>
      </c>
      <c r="M1102" s="2">
        <v>0</v>
      </c>
      <c r="N1102" s="2">
        <v>0</v>
      </c>
      <c r="O1102" s="2">
        <v>0</v>
      </c>
      <c r="P1102" s="2">
        <v>0</v>
      </c>
      <c r="Q1102" s="2">
        <v>0</v>
      </c>
      <c r="R1102" s="2">
        <v>739.8</v>
      </c>
      <c r="S1102" s="2">
        <v>0</v>
      </c>
      <c r="T1102" s="2">
        <v>0</v>
      </c>
      <c r="U1102" s="2">
        <v>739.8</v>
      </c>
      <c r="V1102" t="s">
        <v>55</v>
      </c>
    </row>
    <row r="1103" spans="1:22" ht="15.75" hidden="1" thickBot="1" x14ac:dyDescent="0.3">
      <c r="A1103" t="s">
        <v>8153</v>
      </c>
      <c r="B1103" s="1" t="s">
        <v>9082</v>
      </c>
      <c r="C1103" t="s">
        <v>1</v>
      </c>
      <c r="D1103" t="s">
        <v>9053</v>
      </c>
      <c r="E1103" t="s">
        <v>9051</v>
      </c>
      <c r="F1103" t="s">
        <v>9052</v>
      </c>
      <c r="G1103">
        <v>779</v>
      </c>
      <c r="H1103">
        <v>779</v>
      </c>
      <c r="I1103">
        <v>779</v>
      </c>
      <c r="J1103">
        <v>779</v>
      </c>
      <c r="L1103" s="2">
        <v>0</v>
      </c>
      <c r="M1103" s="2">
        <v>0</v>
      </c>
      <c r="N1103" s="2">
        <v>0</v>
      </c>
      <c r="O1103" s="2">
        <v>0</v>
      </c>
      <c r="P1103" s="2">
        <v>0</v>
      </c>
      <c r="Q1103" s="2">
        <v>0</v>
      </c>
      <c r="R1103" s="2">
        <v>150</v>
      </c>
      <c r="S1103" s="2">
        <v>0</v>
      </c>
      <c r="T1103" s="2">
        <v>0</v>
      </c>
      <c r="U1103" s="2">
        <v>150</v>
      </c>
      <c r="V1103" t="s">
        <v>55</v>
      </c>
    </row>
    <row r="1104" spans="1:22" ht="15.75" hidden="1" thickBot="1" x14ac:dyDescent="0.3">
      <c r="A1104" t="s">
        <v>8153</v>
      </c>
      <c r="B1104" s="1" t="s">
        <v>9082</v>
      </c>
      <c r="C1104" t="s">
        <v>1</v>
      </c>
      <c r="D1104" t="s">
        <v>9053</v>
      </c>
      <c r="E1104" t="s">
        <v>9051</v>
      </c>
      <c r="F1104" t="s">
        <v>9052</v>
      </c>
      <c r="G1104">
        <v>780</v>
      </c>
      <c r="H1104">
        <v>780</v>
      </c>
      <c r="I1104">
        <v>780</v>
      </c>
      <c r="J1104">
        <v>780</v>
      </c>
      <c r="L1104" s="2">
        <v>0</v>
      </c>
      <c r="M1104" s="2">
        <v>0</v>
      </c>
      <c r="N1104" s="2">
        <v>0</v>
      </c>
      <c r="O1104" s="2">
        <v>0</v>
      </c>
      <c r="P1104" s="2">
        <v>0</v>
      </c>
      <c r="Q1104" s="2">
        <v>0</v>
      </c>
      <c r="R1104" s="2">
        <v>0</v>
      </c>
      <c r="S1104" s="2">
        <v>0</v>
      </c>
      <c r="T1104" s="2">
        <v>0</v>
      </c>
      <c r="U1104" s="2">
        <v>0</v>
      </c>
      <c r="V1104" t="s">
        <v>55</v>
      </c>
    </row>
    <row r="1105" spans="1:22" ht="15.75" hidden="1" thickBot="1" x14ac:dyDescent="0.3">
      <c r="A1105" t="s">
        <v>8153</v>
      </c>
      <c r="B1105" s="1" t="s">
        <v>9082</v>
      </c>
      <c r="C1105" t="s">
        <v>1</v>
      </c>
      <c r="D1105" t="s">
        <v>9053</v>
      </c>
      <c r="E1105" t="s">
        <v>9051</v>
      </c>
      <c r="F1105" t="s">
        <v>9052</v>
      </c>
      <c r="G1105">
        <v>781</v>
      </c>
      <c r="H1105">
        <v>781</v>
      </c>
      <c r="I1105">
        <v>781</v>
      </c>
      <c r="J1105">
        <v>781</v>
      </c>
      <c r="L1105" s="2">
        <v>0</v>
      </c>
      <c r="M1105" s="2">
        <v>0</v>
      </c>
      <c r="N1105" s="2">
        <v>0</v>
      </c>
      <c r="O1105" s="2">
        <v>0</v>
      </c>
      <c r="P1105" s="2">
        <v>0</v>
      </c>
      <c r="Q1105" s="2">
        <v>0</v>
      </c>
      <c r="R1105" s="2">
        <v>100</v>
      </c>
      <c r="S1105" s="2">
        <v>0</v>
      </c>
      <c r="T1105" s="2">
        <v>0</v>
      </c>
      <c r="U1105" s="2">
        <v>100</v>
      </c>
      <c r="V1105" t="s">
        <v>55</v>
      </c>
    </row>
    <row r="1106" spans="1:22" ht="15.75" hidden="1" thickBot="1" x14ac:dyDescent="0.3">
      <c r="A1106" t="s">
        <v>8153</v>
      </c>
      <c r="B1106" s="1" t="s">
        <v>9082</v>
      </c>
      <c r="C1106" t="s">
        <v>1</v>
      </c>
      <c r="D1106" t="s">
        <v>9053</v>
      </c>
      <c r="E1106" t="s">
        <v>9051</v>
      </c>
      <c r="F1106" t="s">
        <v>9052</v>
      </c>
      <c r="G1106">
        <v>782</v>
      </c>
      <c r="H1106">
        <v>782</v>
      </c>
      <c r="I1106">
        <v>782</v>
      </c>
      <c r="J1106">
        <v>782</v>
      </c>
      <c r="L1106" s="2">
        <v>0</v>
      </c>
      <c r="M1106" s="2">
        <v>0</v>
      </c>
      <c r="N1106" s="2">
        <v>0</v>
      </c>
      <c r="O1106" s="2">
        <v>0</v>
      </c>
      <c r="P1106" s="2">
        <v>0</v>
      </c>
      <c r="Q1106" s="2">
        <v>0</v>
      </c>
      <c r="R1106" s="2">
        <v>664.95</v>
      </c>
      <c r="S1106" s="2">
        <v>0</v>
      </c>
      <c r="T1106" s="2">
        <v>0</v>
      </c>
      <c r="U1106" s="2">
        <v>664.95</v>
      </c>
      <c r="V1106" t="s">
        <v>55</v>
      </c>
    </row>
    <row r="1107" spans="1:22" ht="15.75" hidden="1" thickBot="1" x14ac:dyDescent="0.3">
      <c r="A1107" t="s">
        <v>8153</v>
      </c>
      <c r="B1107" s="1" t="s">
        <v>9082</v>
      </c>
      <c r="C1107" t="s">
        <v>1</v>
      </c>
      <c r="D1107" t="s">
        <v>9053</v>
      </c>
      <c r="E1107" t="s">
        <v>9051</v>
      </c>
      <c r="F1107" t="s">
        <v>9052</v>
      </c>
      <c r="G1107">
        <v>783</v>
      </c>
      <c r="H1107">
        <v>783</v>
      </c>
      <c r="I1107">
        <v>783</v>
      </c>
      <c r="J1107">
        <v>783</v>
      </c>
      <c r="L1107" s="2">
        <v>0</v>
      </c>
      <c r="M1107" s="2">
        <v>0</v>
      </c>
      <c r="N1107" s="2">
        <v>0</v>
      </c>
      <c r="O1107" s="2">
        <v>0</v>
      </c>
      <c r="P1107" s="2">
        <v>0</v>
      </c>
      <c r="Q1107" s="2">
        <v>0</v>
      </c>
      <c r="R1107" s="2">
        <v>302.5</v>
      </c>
      <c r="S1107" s="2">
        <v>0</v>
      </c>
      <c r="T1107" s="2">
        <v>0</v>
      </c>
      <c r="U1107" s="2">
        <v>302.5</v>
      </c>
      <c r="V1107" t="s">
        <v>55</v>
      </c>
    </row>
    <row r="1108" spans="1:22" ht="15.75" hidden="1" thickBot="1" x14ac:dyDescent="0.3">
      <c r="A1108" t="s">
        <v>8153</v>
      </c>
      <c r="B1108" s="1" t="s">
        <v>9448</v>
      </c>
      <c r="C1108" t="s">
        <v>1</v>
      </c>
      <c r="D1108" t="s">
        <v>9053</v>
      </c>
      <c r="E1108" t="s">
        <v>9051</v>
      </c>
      <c r="F1108" t="s">
        <v>9052</v>
      </c>
      <c r="G1108">
        <v>784</v>
      </c>
      <c r="H1108">
        <v>784</v>
      </c>
      <c r="I1108">
        <v>784</v>
      </c>
      <c r="J1108">
        <v>784</v>
      </c>
      <c r="L1108" s="2">
        <v>0</v>
      </c>
      <c r="M1108" s="2">
        <v>0</v>
      </c>
      <c r="N1108" s="2">
        <v>0</v>
      </c>
      <c r="O1108" s="2">
        <v>0</v>
      </c>
      <c r="P1108" s="2">
        <v>0</v>
      </c>
      <c r="Q1108" s="2">
        <v>0</v>
      </c>
      <c r="R1108" s="2">
        <v>907.5</v>
      </c>
      <c r="S1108" s="2">
        <v>0</v>
      </c>
      <c r="T1108" s="2">
        <v>0</v>
      </c>
      <c r="U1108" s="2">
        <v>907.5</v>
      </c>
      <c r="V1108" t="s">
        <v>55</v>
      </c>
    </row>
    <row r="1109" spans="1:22" ht="15.75" hidden="1" thickBot="1" x14ac:dyDescent="0.3">
      <c r="A1109" t="s">
        <v>8153</v>
      </c>
      <c r="B1109" s="1" t="s">
        <v>9449</v>
      </c>
      <c r="C1109" t="s">
        <v>1</v>
      </c>
      <c r="D1109" t="s">
        <v>9053</v>
      </c>
      <c r="E1109" t="s">
        <v>9051</v>
      </c>
      <c r="F1109" t="s">
        <v>9052</v>
      </c>
      <c r="G1109">
        <v>785</v>
      </c>
      <c r="H1109">
        <v>785</v>
      </c>
      <c r="I1109">
        <v>785</v>
      </c>
      <c r="J1109">
        <v>785</v>
      </c>
      <c r="L1109" s="2">
        <v>0</v>
      </c>
      <c r="M1109" s="2">
        <v>0</v>
      </c>
      <c r="N1109" s="2">
        <v>0</v>
      </c>
      <c r="O1109" s="2">
        <v>0</v>
      </c>
      <c r="P1109" s="2">
        <v>0</v>
      </c>
      <c r="Q1109" s="2">
        <v>0</v>
      </c>
      <c r="R1109" s="2">
        <v>302.5</v>
      </c>
      <c r="S1109" s="2">
        <v>0</v>
      </c>
      <c r="T1109" s="2">
        <v>0</v>
      </c>
      <c r="U1109" s="2">
        <v>302.5</v>
      </c>
      <c r="V1109" t="s">
        <v>55</v>
      </c>
    </row>
    <row r="1110" spans="1:22" ht="15.75" hidden="1" thickBot="1" x14ac:dyDescent="0.3">
      <c r="A1110" t="s">
        <v>8153</v>
      </c>
      <c r="B1110" s="1" t="s">
        <v>9449</v>
      </c>
      <c r="C1110" t="s">
        <v>1</v>
      </c>
      <c r="D1110" t="s">
        <v>9053</v>
      </c>
      <c r="E1110" t="s">
        <v>9051</v>
      </c>
      <c r="F1110" t="s">
        <v>9052</v>
      </c>
      <c r="G1110">
        <v>786</v>
      </c>
      <c r="H1110">
        <v>786</v>
      </c>
      <c r="I1110">
        <v>786</v>
      </c>
      <c r="J1110">
        <v>786</v>
      </c>
      <c r="L1110" s="2">
        <v>0</v>
      </c>
      <c r="M1110" s="2">
        <v>0</v>
      </c>
      <c r="N1110" s="2">
        <v>0</v>
      </c>
      <c r="O1110" s="2">
        <v>0</v>
      </c>
      <c r="P1110" s="2">
        <v>0</v>
      </c>
      <c r="Q1110" s="2">
        <v>0</v>
      </c>
      <c r="R1110" s="2">
        <v>0</v>
      </c>
      <c r="S1110" s="2">
        <v>0</v>
      </c>
      <c r="T1110" s="2">
        <v>0</v>
      </c>
      <c r="U1110" s="2">
        <v>0</v>
      </c>
      <c r="V1110" t="s">
        <v>55</v>
      </c>
    </row>
    <row r="1111" spans="1:22" ht="15.75" hidden="1" thickBot="1" x14ac:dyDescent="0.3">
      <c r="A1111" t="s">
        <v>8153</v>
      </c>
      <c r="B1111" s="1" t="s">
        <v>9449</v>
      </c>
      <c r="C1111" t="s">
        <v>1</v>
      </c>
      <c r="D1111" t="s">
        <v>9053</v>
      </c>
      <c r="E1111" t="s">
        <v>9051</v>
      </c>
      <c r="F1111" t="s">
        <v>9052</v>
      </c>
      <c r="G1111">
        <v>787</v>
      </c>
      <c r="H1111">
        <v>787</v>
      </c>
      <c r="I1111">
        <v>787</v>
      </c>
      <c r="J1111">
        <v>787</v>
      </c>
      <c r="L1111" s="2">
        <v>0</v>
      </c>
      <c r="M1111" s="2">
        <v>0</v>
      </c>
      <c r="N1111" s="2">
        <v>0</v>
      </c>
      <c r="O1111" s="2">
        <v>0</v>
      </c>
      <c r="P1111" s="2">
        <v>0</v>
      </c>
      <c r="Q1111" s="2">
        <v>0</v>
      </c>
      <c r="R1111" s="2">
        <v>319.8</v>
      </c>
      <c r="S1111" s="2">
        <v>0</v>
      </c>
      <c r="T1111" s="2">
        <v>0</v>
      </c>
      <c r="U1111" s="2">
        <v>319.8</v>
      </c>
      <c r="V1111" t="s">
        <v>55</v>
      </c>
    </row>
    <row r="1112" spans="1:22" ht="15.75" hidden="1" thickBot="1" x14ac:dyDescent="0.3">
      <c r="A1112" t="s">
        <v>8153</v>
      </c>
      <c r="B1112" s="1" t="s">
        <v>9449</v>
      </c>
      <c r="C1112" t="s">
        <v>1</v>
      </c>
      <c r="D1112" t="s">
        <v>9053</v>
      </c>
      <c r="E1112" t="s">
        <v>9051</v>
      </c>
      <c r="F1112" t="s">
        <v>9052</v>
      </c>
      <c r="G1112">
        <v>788</v>
      </c>
      <c r="H1112">
        <v>788</v>
      </c>
      <c r="I1112">
        <v>788</v>
      </c>
      <c r="J1112">
        <v>788</v>
      </c>
      <c r="L1112" s="2">
        <v>0</v>
      </c>
      <c r="M1112" s="2">
        <v>0</v>
      </c>
      <c r="N1112" s="2">
        <v>0</v>
      </c>
      <c r="O1112" s="2">
        <v>0</v>
      </c>
      <c r="P1112" s="2">
        <v>0</v>
      </c>
      <c r="Q1112" s="2">
        <v>0</v>
      </c>
      <c r="R1112" s="2">
        <v>0</v>
      </c>
      <c r="S1112" s="2">
        <v>0</v>
      </c>
      <c r="T1112" s="2">
        <v>0</v>
      </c>
      <c r="U1112" s="2">
        <v>0</v>
      </c>
      <c r="V1112" t="s">
        <v>55</v>
      </c>
    </row>
    <row r="1113" spans="1:22" ht="15.75" hidden="1" thickBot="1" x14ac:dyDescent="0.3">
      <c r="A1113" t="s">
        <v>8153</v>
      </c>
      <c r="B1113" s="1" t="s">
        <v>9449</v>
      </c>
      <c r="C1113" t="s">
        <v>1</v>
      </c>
      <c r="D1113" t="s">
        <v>9053</v>
      </c>
      <c r="E1113" t="s">
        <v>9051</v>
      </c>
      <c r="F1113" t="s">
        <v>9052</v>
      </c>
      <c r="G1113">
        <v>789</v>
      </c>
      <c r="H1113">
        <v>789</v>
      </c>
      <c r="I1113">
        <v>789</v>
      </c>
      <c r="J1113">
        <v>789</v>
      </c>
      <c r="L1113" s="2">
        <v>0</v>
      </c>
      <c r="M1113" s="2">
        <v>0</v>
      </c>
      <c r="N1113" s="2">
        <v>0</v>
      </c>
      <c r="O1113" s="2">
        <v>0</v>
      </c>
      <c r="P1113" s="2">
        <v>0</v>
      </c>
      <c r="Q1113" s="2">
        <v>0</v>
      </c>
      <c r="R1113" s="2">
        <v>900</v>
      </c>
      <c r="S1113" s="2">
        <v>0</v>
      </c>
      <c r="T1113" s="2">
        <v>0</v>
      </c>
      <c r="U1113" s="2">
        <v>900</v>
      </c>
      <c r="V1113" t="s">
        <v>55</v>
      </c>
    </row>
    <row r="1114" spans="1:22" ht="15.75" hidden="1" thickBot="1" x14ac:dyDescent="0.3">
      <c r="A1114" t="s">
        <v>8153</v>
      </c>
      <c r="B1114" s="1" t="s">
        <v>9449</v>
      </c>
      <c r="C1114" t="s">
        <v>1</v>
      </c>
      <c r="D1114" t="s">
        <v>9053</v>
      </c>
      <c r="E1114" t="s">
        <v>9051</v>
      </c>
      <c r="F1114" t="s">
        <v>9052</v>
      </c>
      <c r="G1114">
        <v>790</v>
      </c>
      <c r="H1114">
        <v>790</v>
      </c>
      <c r="I1114">
        <v>790</v>
      </c>
      <c r="J1114">
        <v>790</v>
      </c>
      <c r="L1114" s="2">
        <v>0</v>
      </c>
      <c r="M1114" s="2">
        <v>0</v>
      </c>
      <c r="N1114" s="2">
        <v>0</v>
      </c>
      <c r="O1114" s="2">
        <v>0</v>
      </c>
      <c r="P1114" s="2">
        <v>0</v>
      </c>
      <c r="Q1114" s="2">
        <v>0</v>
      </c>
      <c r="R1114" s="2">
        <v>600</v>
      </c>
      <c r="S1114" s="2">
        <v>0</v>
      </c>
      <c r="T1114" s="2">
        <v>0</v>
      </c>
      <c r="U1114" s="2">
        <v>600</v>
      </c>
      <c r="V1114" t="s">
        <v>55</v>
      </c>
    </row>
    <row r="1115" spans="1:22" ht="15.75" hidden="1" thickBot="1" x14ac:dyDescent="0.3">
      <c r="A1115" t="s">
        <v>8153</v>
      </c>
      <c r="B1115" s="1" t="s">
        <v>9449</v>
      </c>
      <c r="C1115" t="s">
        <v>1</v>
      </c>
      <c r="D1115" t="s">
        <v>9053</v>
      </c>
      <c r="E1115" t="s">
        <v>9051</v>
      </c>
      <c r="F1115" t="s">
        <v>9052</v>
      </c>
      <c r="G1115">
        <v>791</v>
      </c>
      <c r="H1115">
        <v>791</v>
      </c>
      <c r="I1115">
        <v>791</v>
      </c>
      <c r="J1115">
        <v>791</v>
      </c>
      <c r="L1115" s="2">
        <v>0</v>
      </c>
      <c r="M1115" s="2">
        <v>0</v>
      </c>
      <c r="N1115" s="2">
        <v>0</v>
      </c>
      <c r="O1115" s="2">
        <v>0</v>
      </c>
      <c r="P1115" s="2">
        <v>0</v>
      </c>
      <c r="Q1115" s="2">
        <v>0</v>
      </c>
      <c r="R1115" s="2">
        <v>880</v>
      </c>
      <c r="S1115" s="2">
        <v>0</v>
      </c>
      <c r="T1115" s="2">
        <v>0</v>
      </c>
      <c r="U1115" s="2">
        <v>880</v>
      </c>
      <c r="V1115" t="s">
        <v>55</v>
      </c>
    </row>
    <row r="1116" spans="1:22" ht="15.75" hidden="1" thickBot="1" x14ac:dyDescent="0.3">
      <c r="A1116" t="s">
        <v>8153</v>
      </c>
      <c r="B1116" s="1" t="s">
        <v>9450</v>
      </c>
      <c r="C1116" t="s">
        <v>1</v>
      </c>
      <c r="D1116" t="s">
        <v>9053</v>
      </c>
      <c r="E1116" t="s">
        <v>9051</v>
      </c>
      <c r="F1116" t="s">
        <v>9052</v>
      </c>
      <c r="G1116">
        <v>792</v>
      </c>
      <c r="H1116">
        <v>792</v>
      </c>
      <c r="I1116">
        <v>792</v>
      </c>
      <c r="J1116">
        <v>792</v>
      </c>
      <c r="L1116" s="2">
        <v>0</v>
      </c>
      <c r="M1116" s="2">
        <v>0</v>
      </c>
      <c r="N1116" s="2">
        <v>0</v>
      </c>
      <c r="O1116" s="2">
        <v>0</v>
      </c>
      <c r="P1116" s="2">
        <v>0</v>
      </c>
      <c r="Q1116" s="2">
        <v>0</v>
      </c>
      <c r="R1116" s="2">
        <v>550</v>
      </c>
      <c r="S1116" s="2">
        <v>0</v>
      </c>
      <c r="T1116" s="2">
        <v>0</v>
      </c>
      <c r="U1116" s="2">
        <v>550</v>
      </c>
      <c r="V1116" t="s">
        <v>55</v>
      </c>
    </row>
    <row r="1117" spans="1:22" ht="15.75" hidden="1" thickBot="1" x14ac:dyDescent="0.3">
      <c r="A1117" t="s">
        <v>8153</v>
      </c>
      <c r="B1117" s="1" t="s">
        <v>9450</v>
      </c>
      <c r="C1117" t="s">
        <v>1</v>
      </c>
      <c r="D1117" t="s">
        <v>9053</v>
      </c>
      <c r="E1117" t="s">
        <v>9051</v>
      </c>
      <c r="F1117" t="s">
        <v>9052</v>
      </c>
      <c r="G1117">
        <v>793</v>
      </c>
      <c r="H1117">
        <v>793</v>
      </c>
      <c r="I1117">
        <v>793</v>
      </c>
      <c r="J1117">
        <v>793</v>
      </c>
      <c r="L1117" s="2">
        <v>0</v>
      </c>
      <c r="M1117" s="2">
        <v>0</v>
      </c>
      <c r="N1117" s="2">
        <v>0</v>
      </c>
      <c r="O1117" s="2">
        <v>0</v>
      </c>
      <c r="P1117" s="2">
        <v>0</v>
      </c>
      <c r="Q1117" s="2">
        <v>0</v>
      </c>
      <c r="R1117" s="2">
        <v>200</v>
      </c>
      <c r="S1117" s="2">
        <v>0</v>
      </c>
      <c r="T1117" s="2">
        <v>0</v>
      </c>
      <c r="U1117" s="2">
        <v>200</v>
      </c>
      <c r="V1117" t="s">
        <v>55</v>
      </c>
    </row>
    <row r="1118" spans="1:22" ht="15.75" hidden="1" thickBot="1" x14ac:dyDescent="0.3">
      <c r="A1118" t="s">
        <v>8153</v>
      </c>
      <c r="B1118" s="1" t="s">
        <v>9450</v>
      </c>
      <c r="C1118" t="s">
        <v>1</v>
      </c>
      <c r="D1118" t="s">
        <v>9053</v>
      </c>
      <c r="E1118" t="s">
        <v>9051</v>
      </c>
      <c r="F1118" t="s">
        <v>9052</v>
      </c>
      <c r="G1118">
        <v>794</v>
      </c>
      <c r="H1118">
        <v>794</v>
      </c>
      <c r="I1118">
        <v>794</v>
      </c>
      <c r="J1118">
        <v>794</v>
      </c>
      <c r="L1118" s="2">
        <v>0</v>
      </c>
      <c r="M1118" s="2">
        <v>0</v>
      </c>
      <c r="N1118" s="2">
        <v>0</v>
      </c>
      <c r="O1118" s="2">
        <v>0</v>
      </c>
      <c r="P1118" s="2">
        <v>0</v>
      </c>
      <c r="Q1118" s="2">
        <v>0</v>
      </c>
      <c r="R1118" s="2">
        <v>0</v>
      </c>
      <c r="S1118" s="2">
        <v>0</v>
      </c>
      <c r="T1118" s="2">
        <v>0</v>
      </c>
      <c r="U1118" s="2">
        <v>0</v>
      </c>
      <c r="V1118" t="s">
        <v>55</v>
      </c>
    </row>
    <row r="1119" spans="1:22" ht="15.75" hidden="1" thickBot="1" x14ac:dyDescent="0.3">
      <c r="A1119" t="s">
        <v>8153</v>
      </c>
      <c r="B1119" s="1" t="s">
        <v>9450</v>
      </c>
      <c r="C1119" t="s">
        <v>1</v>
      </c>
      <c r="D1119" t="s">
        <v>9053</v>
      </c>
      <c r="E1119" t="s">
        <v>9051</v>
      </c>
      <c r="F1119" t="s">
        <v>9052</v>
      </c>
      <c r="G1119">
        <v>795</v>
      </c>
      <c r="H1119">
        <v>795</v>
      </c>
      <c r="I1119">
        <v>795</v>
      </c>
      <c r="J1119">
        <v>795</v>
      </c>
      <c r="L1119" s="2">
        <v>0</v>
      </c>
      <c r="M1119" s="2">
        <v>0</v>
      </c>
      <c r="N1119" s="2">
        <v>0</v>
      </c>
      <c r="O1119" s="2">
        <v>0</v>
      </c>
      <c r="P1119" s="2">
        <v>0</v>
      </c>
      <c r="Q1119" s="2">
        <v>0</v>
      </c>
      <c r="R1119" s="2">
        <v>525</v>
      </c>
      <c r="S1119" s="2">
        <v>0</v>
      </c>
      <c r="T1119" s="2">
        <v>0</v>
      </c>
      <c r="U1119" s="2">
        <v>525</v>
      </c>
      <c r="V1119" t="s">
        <v>55</v>
      </c>
    </row>
    <row r="1120" spans="1:22" ht="15.75" hidden="1" thickBot="1" x14ac:dyDescent="0.3">
      <c r="A1120" t="s">
        <v>8153</v>
      </c>
      <c r="B1120" s="1" t="s">
        <v>9450</v>
      </c>
      <c r="C1120" t="s">
        <v>1</v>
      </c>
      <c r="D1120" t="s">
        <v>9053</v>
      </c>
      <c r="E1120" t="s">
        <v>9051</v>
      </c>
      <c r="F1120" t="s">
        <v>9052</v>
      </c>
      <c r="G1120">
        <v>796</v>
      </c>
      <c r="H1120">
        <v>796</v>
      </c>
      <c r="I1120">
        <v>796</v>
      </c>
      <c r="J1120">
        <v>796</v>
      </c>
      <c r="L1120" s="2">
        <v>0</v>
      </c>
      <c r="M1120" s="2">
        <v>0</v>
      </c>
      <c r="N1120" s="2">
        <v>0</v>
      </c>
      <c r="O1120" s="2">
        <v>0</v>
      </c>
      <c r="P1120" s="2">
        <v>0</v>
      </c>
      <c r="Q1120" s="2">
        <v>0</v>
      </c>
      <c r="R1120" s="2">
        <v>100</v>
      </c>
      <c r="S1120" s="2">
        <v>0</v>
      </c>
      <c r="T1120" s="2">
        <v>0</v>
      </c>
      <c r="U1120" s="2">
        <v>100</v>
      </c>
      <c r="V1120" t="s">
        <v>55</v>
      </c>
    </row>
    <row r="1121" spans="1:22" ht="15.75" hidden="1" thickBot="1" x14ac:dyDescent="0.3">
      <c r="A1121" t="s">
        <v>8153</v>
      </c>
      <c r="B1121" s="1" t="s">
        <v>9450</v>
      </c>
      <c r="C1121" t="s">
        <v>1</v>
      </c>
      <c r="D1121" t="s">
        <v>9053</v>
      </c>
      <c r="E1121" t="s">
        <v>9051</v>
      </c>
      <c r="F1121" t="s">
        <v>9052</v>
      </c>
      <c r="G1121">
        <v>797</v>
      </c>
      <c r="H1121">
        <v>797</v>
      </c>
      <c r="I1121">
        <v>797</v>
      </c>
      <c r="J1121">
        <v>797</v>
      </c>
      <c r="L1121" s="2">
        <v>0</v>
      </c>
      <c r="M1121" s="2">
        <v>0</v>
      </c>
      <c r="N1121" s="2">
        <v>0</v>
      </c>
      <c r="O1121" s="2">
        <v>0</v>
      </c>
      <c r="P1121" s="2">
        <v>0</v>
      </c>
      <c r="Q1121" s="2">
        <v>0</v>
      </c>
      <c r="R1121" s="2">
        <v>206.25</v>
      </c>
      <c r="S1121" s="2">
        <v>0</v>
      </c>
      <c r="T1121" s="2">
        <v>0</v>
      </c>
      <c r="U1121" s="2">
        <v>206.25</v>
      </c>
      <c r="V1121" t="s">
        <v>55</v>
      </c>
    </row>
    <row r="1122" spans="1:22" ht="15.75" hidden="1" thickBot="1" x14ac:dyDescent="0.3">
      <c r="A1122" t="s">
        <v>8153</v>
      </c>
      <c r="B1122" s="1" t="s">
        <v>9451</v>
      </c>
      <c r="C1122" t="s">
        <v>1</v>
      </c>
      <c r="D1122" t="s">
        <v>9053</v>
      </c>
      <c r="E1122" t="s">
        <v>9051</v>
      </c>
      <c r="F1122" t="s">
        <v>9052</v>
      </c>
      <c r="G1122">
        <v>798</v>
      </c>
      <c r="H1122">
        <v>798</v>
      </c>
      <c r="I1122">
        <v>798</v>
      </c>
      <c r="J1122">
        <v>798</v>
      </c>
      <c r="L1122" s="2">
        <v>0</v>
      </c>
      <c r="M1122" s="2">
        <v>0</v>
      </c>
      <c r="N1122" s="2">
        <v>0</v>
      </c>
      <c r="O1122" s="2">
        <v>0</v>
      </c>
      <c r="P1122" s="2">
        <v>0</v>
      </c>
      <c r="Q1122" s="2">
        <v>0</v>
      </c>
      <c r="R1122" s="2">
        <v>700</v>
      </c>
      <c r="S1122" s="2">
        <v>0</v>
      </c>
      <c r="T1122" s="2">
        <v>0</v>
      </c>
      <c r="U1122" s="2">
        <v>700</v>
      </c>
      <c r="V1122" t="s">
        <v>55</v>
      </c>
    </row>
    <row r="1123" spans="1:22" ht="15.75" hidden="1" thickBot="1" x14ac:dyDescent="0.3">
      <c r="A1123" t="s">
        <v>8153</v>
      </c>
      <c r="B1123" s="1" t="s">
        <v>9451</v>
      </c>
      <c r="C1123" t="s">
        <v>1</v>
      </c>
      <c r="D1123" t="s">
        <v>9053</v>
      </c>
      <c r="E1123" t="s">
        <v>9051</v>
      </c>
      <c r="F1123" t="s">
        <v>9052</v>
      </c>
      <c r="G1123">
        <v>799</v>
      </c>
      <c r="H1123">
        <v>799</v>
      </c>
      <c r="I1123">
        <v>799</v>
      </c>
      <c r="J1123">
        <v>799</v>
      </c>
      <c r="L1123" s="2">
        <v>0</v>
      </c>
      <c r="M1123" s="2">
        <v>0</v>
      </c>
      <c r="N1123" s="2">
        <v>0</v>
      </c>
      <c r="O1123" s="2">
        <v>0</v>
      </c>
      <c r="P1123" s="2">
        <v>0</v>
      </c>
      <c r="Q1123" s="2">
        <v>0</v>
      </c>
      <c r="R1123" s="2">
        <v>498.08</v>
      </c>
      <c r="S1123" s="2">
        <v>0</v>
      </c>
      <c r="T1123" s="2">
        <v>0</v>
      </c>
      <c r="U1123" s="2">
        <v>498.08</v>
      </c>
      <c r="V1123" t="s">
        <v>55</v>
      </c>
    </row>
    <row r="1124" spans="1:22" ht="15.75" hidden="1" thickBot="1" x14ac:dyDescent="0.3">
      <c r="A1124" t="s">
        <v>8153</v>
      </c>
      <c r="B1124" s="1" t="s">
        <v>9451</v>
      </c>
      <c r="C1124" t="s">
        <v>1</v>
      </c>
      <c r="D1124" t="s">
        <v>9053</v>
      </c>
      <c r="E1124" t="s">
        <v>9051</v>
      </c>
      <c r="F1124" t="s">
        <v>9052</v>
      </c>
      <c r="G1124">
        <v>800</v>
      </c>
      <c r="H1124">
        <v>800</v>
      </c>
      <c r="I1124">
        <v>800</v>
      </c>
      <c r="J1124">
        <v>800</v>
      </c>
      <c r="L1124" s="2">
        <v>0</v>
      </c>
      <c r="M1124" s="2">
        <v>0</v>
      </c>
      <c r="N1124" s="2">
        <v>0</v>
      </c>
      <c r="O1124" s="2">
        <v>0</v>
      </c>
      <c r="P1124" s="2">
        <v>0</v>
      </c>
      <c r="Q1124" s="2">
        <v>0</v>
      </c>
      <c r="R1124" s="2">
        <v>939.29</v>
      </c>
      <c r="S1124" s="2">
        <v>0</v>
      </c>
      <c r="T1124" s="2">
        <v>0</v>
      </c>
      <c r="U1124" s="2">
        <v>939.29</v>
      </c>
      <c r="V1124" t="s">
        <v>55</v>
      </c>
    </row>
    <row r="1125" spans="1:22" ht="15.75" hidden="1" thickBot="1" x14ac:dyDescent="0.3">
      <c r="A1125" t="s">
        <v>8153</v>
      </c>
      <c r="B1125" s="1" t="s">
        <v>9451</v>
      </c>
      <c r="C1125" t="s">
        <v>1</v>
      </c>
      <c r="D1125" t="s">
        <v>9053</v>
      </c>
      <c r="E1125" t="s">
        <v>9051</v>
      </c>
      <c r="F1125" t="s">
        <v>9052</v>
      </c>
      <c r="G1125">
        <v>801</v>
      </c>
      <c r="H1125">
        <v>801</v>
      </c>
      <c r="I1125">
        <v>801</v>
      </c>
      <c r="J1125">
        <v>801</v>
      </c>
      <c r="L1125" s="2">
        <v>0</v>
      </c>
      <c r="M1125" s="2">
        <v>0</v>
      </c>
      <c r="N1125" s="2">
        <v>0</v>
      </c>
      <c r="O1125" s="2">
        <v>0</v>
      </c>
      <c r="P1125" s="2">
        <v>0</v>
      </c>
      <c r="Q1125" s="2">
        <v>0</v>
      </c>
      <c r="R1125" s="2">
        <v>412.5</v>
      </c>
      <c r="S1125" s="2">
        <v>0</v>
      </c>
      <c r="T1125" s="2">
        <v>0</v>
      </c>
      <c r="U1125" s="2">
        <v>412.5</v>
      </c>
      <c r="V1125" t="s">
        <v>55</v>
      </c>
    </row>
    <row r="1126" spans="1:22" ht="15.75" hidden="1" thickBot="1" x14ac:dyDescent="0.3">
      <c r="A1126" t="s">
        <v>8153</v>
      </c>
      <c r="B1126" s="1" t="s">
        <v>9452</v>
      </c>
      <c r="C1126" t="s">
        <v>1</v>
      </c>
      <c r="D1126" t="s">
        <v>9053</v>
      </c>
      <c r="E1126" t="s">
        <v>9051</v>
      </c>
      <c r="F1126" t="s">
        <v>9052</v>
      </c>
      <c r="G1126">
        <v>802</v>
      </c>
      <c r="H1126">
        <v>802</v>
      </c>
      <c r="I1126">
        <v>802</v>
      </c>
      <c r="J1126">
        <v>802</v>
      </c>
      <c r="L1126" s="2">
        <v>0</v>
      </c>
      <c r="M1126" s="2">
        <v>0</v>
      </c>
      <c r="N1126" s="2">
        <v>0</v>
      </c>
      <c r="O1126" s="2">
        <v>0</v>
      </c>
      <c r="P1126" s="2">
        <v>0</v>
      </c>
      <c r="Q1126" s="2">
        <v>0</v>
      </c>
      <c r="R1126" s="2">
        <v>0</v>
      </c>
      <c r="S1126" s="2">
        <v>0</v>
      </c>
      <c r="T1126" s="2">
        <v>0</v>
      </c>
      <c r="U1126" s="2">
        <v>0</v>
      </c>
      <c r="V1126" t="s">
        <v>55</v>
      </c>
    </row>
    <row r="1127" spans="1:22" ht="15.75" hidden="1" thickBot="1" x14ac:dyDescent="0.3">
      <c r="A1127" t="s">
        <v>8153</v>
      </c>
      <c r="B1127" s="1" t="s">
        <v>9452</v>
      </c>
      <c r="C1127" t="s">
        <v>1</v>
      </c>
      <c r="D1127" t="s">
        <v>9053</v>
      </c>
      <c r="E1127" t="s">
        <v>9051</v>
      </c>
      <c r="F1127" t="s">
        <v>9052</v>
      </c>
      <c r="G1127">
        <v>803</v>
      </c>
      <c r="H1127">
        <v>803</v>
      </c>
      <c r="I1127">
        <v>803</v>
      </c>
      <c r="J1127">
        <v>803</v>
      </c>
      <c r="L1127" s="2">
        <v>0</v>
      </c>
      <c r="M1127" s="2">
        <v>0</v>
      </c>
      <c r="N1127" s="2">
        <v>0</v>
      </c>
      <c r="O1127" s="2">
        <v>0</v>
      </c>
      <c r="P1127" s="2">
        <v>0</v>
      </c>
      <c r="Q1127" s="2">
        <v>0</v>
      </c>
      <c r="R1127" s="2">
        <v>663.96</v>
      </c>
      <c r="S1127" s="2">
        <v>0</v>
      </c>
      <c r="T1127" s="2">
        <v>0</v>
      </c>
      <c r="U1127" s="2">
        <v>663.96</v>
      </c>
      <c r="V1127" t="s">
        <v>55</v>
      </c>
    </row>
    <row r="1128" spans="1:22" ht="15.75" hidden="1" thickBot="1" x14ac:dyDescent="0.3">
      <c r="A1128" t="s">
        <v>8153</v>
      </c>
      <c r="B1128" s="1" t="s">
        <v>9452</v>
      </c>
      <c r="C1128" t="s">
        <v>1</v>
      </c>
      <c r="D1128" t="s">
        <v>9053</v>
      </c>
      <c r="E1128" t="s">
        <v>9051</v>
      </c>
      <c r="F1128" t="s">
        <v>9052</v>
      </c>
      <c r="G1128">
        <v>804</v>
      </c>
      <c r="H1128">
        <v>804</v>
      </c>
      <c r="I1128">
        <v>804</v>
      </c>
      <c r="J1128">
        <v>804</v>
      </c>
      <c r="L1128" s="2">
        <v>0</v>
      </c>
      <c r="M1128" s="2">
        <v>0</v>
      </c>
      <c r="N1128" s="2">
        <v>0</v>
      </c>
      <c r="O1128" s="2">
        <v>0</v>
      </c>
      <c r="P1128" s="2">
        <v>0</v>
      </c>
      <c r="Q1128" s="2">
        <v>0</v>
      </c>
      <c r="R1128" s="2">
        <v>425</v>
      </c>
      <c r="S1128" s="2">
        <v>0</v>
      </c>
      <c r="T1128" s="2">
        <v>0</v>
      </c>
      <c r="U1128" s="2">
        <v>425</v>
      </c>
      <c r="V1128" t="s">
        <v>55</v>
      </c>
    </row>
    <row r="1129" spans="1:22" ht="15.75" hidden="1" thickBot="1" x14ac:dyDescent="0.3">
      <c r="A1129" t="s">
        <v>8153</v>
      </c>
      <c r="B1129" s="1" t="s">
        <v>9452</v>
      </c>
      <c r="C1129" t="s">
        <v>1</v>
      </c>
      <c r="D1129" t="s">
        <v>9053</v>
      </c>
      <c r="E1129" t="s">
        <v>9051</v>
      </c>
      <c r="F1129" t="s">
        <v>9052</v>
      </c>
      <c r="G1129">
        <v>805</v>
      </c>
      <c r="H1129">
        <v>805</v>
      </c>
      <c r="I1129">
        <v>805</v>
      </c>
      <c r="J1129">
        <v>805</v>
      </c>
      <c r="L1129" s="2">
        <v>0</v>
      </c>
      <c r="M1129" s="2">
        <v>0</v>
      </c>
      <c r="N1129" s="2">
        <v>0</v>
      </c>
      <c r="O1129" s="2">
        <v>0</v>
      </c>
      <c r="P1129" s="2">
        <v>0</v>
      </c>
      <c r="Q1129" s="2">
        <v>0</v>
      </c>
      <c r="R1129" s="2">
        <v>1045</v>
      </c>
      <c r="S1129" s="2">
        <v>0</v>
      </c>
      <c r="T1129" s="2">
        <v>0</v>
      </c>
      <c r="U1129" s="2">
        <v>1045</v>
      </c>
      <c r="V1129" t="s">
        <v>55</v>
      </c>
    </row>
    <row r="1130" spans="1:22" ht="15.75" hidden="1" thickBot="1" x14ac:dyDescent="0.3">
      <c r="A1130" t="s">
        <v>8265</v>
      </c>
      <c r="B1130" t="s">
        <v>9071</v>
      </c>
      <c r="C1130" t="s">
        <v>1</v>
      </c>
      <c r="D1130" t="s">
        <v>9053</v>
      </c>
      <c r="E1130" t="s">
        <v>9051</v>
      </c>
      <c r="F1130" t="s">
        <v>9052</v>
      </c>
      <c r="G1130">
        <v>806</v>
      </c>
      <c r="H1130">
        <v>806</v>
      </c>
      <c r="I1130">
        <v>806</v>
      </c>
      <c r="J1130">
        <v>806</v>
      </c>
      <c r="K1130">
        <v>0</v>
      </c>
      <c r="L1130" s="2">
        <v>0</v>
      </c>
      <c r="M1130" s="2">
        <v>0</v>
      </c>
      <c r="N1130" s="2">
        <v>0</v>
      </c>
      <c r="O1130" s="2">
        <v>0</v>
      </c>
      <c r="P1130" s="2">
        <v>0</v>
      </c>
      <c r="Q1130" s="2">
        <v>0</v>
      </c>
      <c r="R1130" s="2">
        <v>450</v>
      </c>
      <c r="S1130" s="2">
        <v>0</v>
      </c>
      <c r="T1130" s="2">
        <v>0</v>
      </c>
      <c r="U1130" s="2">
        <v>450</v>
      </c>
      <c r="V1130" t="s">
        <v>55</v>
      </c>
    </row>
    <row r="1131" spans="1:22" ht="15.75" hidden="1" thickBot="1" x14ac:dyDescent="0.3">
      <c r="A1131" t="s">
        <v>8265</v>
      </c>
      <c r="B1131" t="s">
        <v>9071</v>
      </c>
      <c r="C1131" t="s">
        <v>1</v>
      </c>
      <c r="D1131" t="s">
        <v>9053</v>
      </c>
      <c r="E1131" t="s">
        <v>9051</v>
      </c>
      <c r="F1131" t="s">
        <v>9052</v>
      </c>
      <c r="G1131">
        <v>807</v>
      </c>
      <c r="H1131">
        <v>807</v>
      </c>
      <c r="I1131">
        <v>807</v>
      </c>
      <c r="J1131">
        <v>807</v>
      </c>
      <c r="K1131">
        <v>0</v>
      </c>
      <c r="L1131" s="2">
        <v>0</v>
      </c>
      <c r="M1131" s="2">
        <v>0</v>
      </c>
      <c r="N1131" s="2">
        <v>0</v>
      </c>
      <c r="O1131" s="2">
        <v>0</v>
      </c>
      <c r="P1131" s="2">
        <v>0</v>
      </c>
      <c r="Q1131" s="2">
        <v>0</v>
      </c>
      <c r="R1131" s="2">
        <v>100</v>
      </c>
      <c r="S1131" s="2">
        <v>0</v>
      </c>
      <c r="T1131" s="2">
        <v>0</v>
      </c>
      <c r="U1131" s="2">
        <v>100</v>
      </c>
      <c r="V1131" t="s">
        <v>55</v>
      </c>
    </row>
    <row r="1132" spans="1:22" ht="15.75" hidden="1" thickBot="1" x14ac:dyDescent="0.3">
      <c r="A1132" t="s">
        <v>8265</v>
      </c>
      <c r="B1132" t="s">
        <v>9071</v>
      </c>
      <c r="C1132" t="s">
        <v>1</v>
      </c>
      <c r="D1132" t="s">
        <v>9053</v>
      </c>
      <c r="E1132" t="s">
        <v>9051</v>
      </c>
      <c r="F1132" t="s">
        <v>9052</v>
      </c>
      <c r="G1132">
        <v>808</v>
      </c>
      <c r="H1132">
        <v>808</v>
      </c>
      <c r="I1132">
        <v>808</v>
      </c>
      <c r="J1132">
        <v>808</v>
      </c>
      <c r="K1132">
        <v>0</v>
      </c>
      <c r="L1132" s="2">
        <v>0</v>
      </c>
      <c r="M1132" s="2">
        <v>0</v>
      </c>
      <c r="N1132" s="2">
        <v>0</v>
      </c>
      <c r="O1132" s="2">
        <v>0</v>
      </c>
      <c r="P1132" s="2">
        <v>0</v>
      </c>
      <c r="Q1132" s="2">
        <v>0</v>
      </c>
      <c r="R1132" s="2">
        <v>739.8</v>
      </c>
      <c r="S1132" s="2">
        <v>0</v>
      </c>
      <c r="T1132" s="2">
        <v>0</v>
      </c>
      <c r="U1132" s="2">
        <v>739.8</v>
      </c>
      <c r="V1132" t="s">
        <v>55</v>
      </c>
    </row>
    <row r="1133" spans="1:22" ht="15.75" hidden="1" thickBot="1" x14ac:dyDescent="0.3">
      <c r="A1133" t="s">
        <v>8265</v>
      </c>
      <c r="B1133" t="s">
        <v>9071</v>
      </c>
      <c r="C1133" t="s">
        <v>1</v>
      </c>
      <c r="D1133" t="s">
        <v>9053</v>
      </c>
      <c r="E1133" t="s">
        <v>9051</v>
      </c>
      <c r="F1133" t="s">
        <v>9052</v>
      </c>
      <c r="G1133">
        <v>809</v>
      </c>
      <c r="H1133">
        <v>809</v>
      </c>
      <c r="I1133">
        <v>809</v>
      </c>
      <c r="J1133">
        <v>809</v>
      </c>
      <c r="K1133">
        <v>0</v>
      </c>
      <c r="L1133" s="2">
        <v>0</v>
      </c>
      <c r="M1133" s="2">
        <v>0</v>
      </c>
      <c r="N1133" s="2">
        <v>0</v>
      </c>
      <c r="O1133" s="2">
        <v>0</v>
      </c>
      <c r="P1133" s="2">
        <v>0</v>
      </c>
      <c r="Q1133" s="2">
        <v>0</v>
      </c>
      <c r="R1133" s="2">
        <v>522.5</v>
      </c>
      <c r="S1133" s="2">
        <v>0</v>
      </c>
      <c r="T1133" s="2">
        <v>0</v>
      </c>
      <c r="U1133" s="2">
        <v>522.5</v>
      </c>
      <c r="V1133" t="s">
        <v>55</v>
      </c>
    </row>
    <row r="1134" spans="1:22" ht="15.75" hidden="1" thickBot="1" x14ac:dyDescent="0.3">
      <c r="A1134" t="s">
        <v>8265</v>
      </c>
      <c r="B1134" t="s">
        <v>9071</v>
      </c>
      <c r="C1134" t="s">
        <v>1</v>
      </c>
      <c r="D1134" t="s">
        <v>9053</v>
      </c>
      <c r="E1134" t="s">
        <v>9051</v>
      </c>
      <c r="F1134" t="s">
        <v>9052</v>
      </c>
      <c r="G1134">
        <v>810</v>
      </c>
      <c r="H1134">
        <v>810</v>
      </c>
      <c r="I1134">
        <v>810</v>
      </c>
      <c r="J1134">
        <v>810</v>
      </c>
      <c r="K1134">
        <v>0</v>
      </c>
      <c r="L1134" s="2">
        <v>0</v>
      </c>
      <c r="M1134" s="2">
        <v>0</v>
      </c>
      <c r="N1134" s="2">
        <v>0</v>
      </c>
      <c r="O1134" s="2">
        <v>0</v>
      </c>
      <c r="P1134" s="2">
        <v>0</v>
      </c>
      <c r="Q1134" s="2">
        <v>0</v>
      </c>
      <c r="R1134" s="2">
        <v>302.5</v>
      </c>
      <c r="S1134" s="2">
        <v>0</v>
      </c>
      <c r="T1134" s="2">
        <v>0</v>
      </c>
      <c r="U1134" s="2">
        <v>302.5</v>
      </c>
      <c r="V1134" t="s">
        <v>55</v>
      </c>
    </row>
    <row r="1135" spans="1:22" ht="15.75" hidden="1" thickBot="1" x14ac:dyDescent="0.3">
      <c r="A1135" t="s">
        <v>8265</v>
      </c>
      <c r="B1135" t="s">
        <v>9071</v>
      </c>
      <c r="C1135" t="s">
        <v>1</v>
      </c>
      <c r="D1135" t="s">
        <v>9053</v>
      </c>
      <c r="E1135" t="s">
        <v>9051</v>
      </c>
      <c r="F1135" t="s">
        <v>9052</v>
      </c>
      <c r="G1135">
        <v>811</v>
      </c>
      <c r="H1135">
        <v>811</v>
      </c>
      <c r="I1135">
        <v>811</v>
      </c>
      <c r="J1135">
        <v>811</v>
      </c>
      <c r="K1135">
        <v>0</v>
      </c>
      <c r="L1135" s="2">
        <v>0</v>
      </c>
      <c r="M1135" s="2">
        <v>0</v>
      </c>
      <c r="N1135" s="2">
        <v>0</v>
      </c>
      <c r="O1135" s="2">
        <v>0</v>
      </c>
      <c r="P1135" s="2">
        <v>0</v>
      </c>
      <c r="Q1135" s="2">
        <v>0</v>
      </c>
      <c r="R1135" s="2">
        <v>739.8</v>
      </c>
      <c r="S1135" s="2">
        <v>0</v>
      </c>
      <c r="T1135" s="2">
        <v>0</v>
      </c>
      <c r="U1135" s="2">
        <v>739.8</v>
      </c>
      <c r="V1135" t="s">
        <v>55</v>
      </c>
    </row>
    <row r="1136" spans="1:22" ht="15.75" hidden="1" thickBot="1" x14ac:dyDescent="0.3">
      <c r="A1136" t="s">
        <v>8265</v>
      </c>
      <c r="B1136" t="s">
        <v>9071</v>
      </c>
      <c r="C1136" t="s">
        <v>1</v>
      </c>
      <c r="D1136" t="s">
        <v>9053</v>
      </c>
      <c r="E1136" t="s">
        <v>9051</v>
      </c>
      <c r="F1136" t="s">
        <v>9052</v>
      </c>
      <c r="G1136">
        <v>812</v>
      </c>
      <c r="H1136">
        <v>812</v>
      </c>
      <c r="I1136">
        <v>812</v>
      </c>
      <c r="J1136">
        <v>812</v>
      </c>
      <c r="K1136">
        <v>0</v>
      </c>
      <c r="L1136" s="2">
        <v>0</v>
      </c>
      <c r="M1136" s="2">
        <v>0</v>
      </c>
      <c r="N1136" s="2">
        <v>0</v>
      </c>
      <c r="O1136" s="2">
        <v>0</v>
      </c>
      <c r="P1136" s="2">
        <v>0</v>
      </c>
      <c r="Q1136" s="2">
        <v>0</v>
      </c>
      <c r="R1136" s="2">
        <v>0</v>
      </c>
      <c r="S1136" s="2">
        <v>0</v>
      </c>
      <c r="T1136" s="2">
        <v>0</v>
      </c>
      <c r="U1136" s="2">
        <v>0</v>
      </c>
      <c r="V1136" t="s">
        <v>55</v>
      </c>
    </row>
    <row r="1137" spans="1:22" ht="15.75" hidden="1" thickBot="1" x14ac:dyDescent="0.3">
      <c r="A1137" t="s">
        <v>8265</v>
      </c>
      <c r="B1137" t="s">
        <v>9071</v>
      </c>
      <c r="C1137" t="s">
        <v>1</v>
      </c>
      <c r="D1137" t="s">
        <v>9053</v>
      </c>
      <c r="E1137" t="s">
        <v>9051</v>
      </c>
      <c r="F1137" t="s">
        <v>9052</v>
      </c>
      <c r="G1137">
        <v>813</v>
      </c>
      <c r="H1137">
        <v>813</v>
      </c>
      <c r="I1137">
        <v>813</v>
      </c>
      <c r="J1137">
        <v>813</v>
      </c>
      <c r="K1137">
        <v>0</v>
      </c>
      <c r="L1137" s="2">
        <v>0</v>
      </c>
      <c r="M1137" s="2">
        <v>0</v>
      </c>
      <c r="N1137" s="2">
        <v>0</v>
      </c>
      <c r="O1137" s="2">
        <v>0</v>
      </c>
      <c r="P1137" s="2">
        <v>0</v>
      </c>
      <c r="Q1137" s="2">
        <v>0</v>
      </c>
      <c r="R1137" s="2">
        <v>1687.5</v>
      </c>
      <c r="S1137" s="2">
        <v>0</v>
      </c>
      <c r="T1137" s="2">
        <v>0</v>
      </c>
      <c r="U1137" s="2">
        <v>1687.5</v>
      </c>
      <c r="V1137" t="s">
        <v>55</v>
      </c>
    </row>
    <row r="1138" spans="1:22" ht="15.75" hidden="1" thickBot="1" x14ac:dyDescent="0.3">
      <c r="A1138" t="s">
        <v>8265</v>
      </c>
      <c r="B1138" t="s">
        <v>9071</v>
      </c>
      <c r="C1138" t="s">
        <v>1</v>
      </c>
      <c r="D1138" t="s">
        <v>9053</v>
      </c>
      <c r="E1138" t="s">
        <v>9051</v>
      </c>
      <c r="F1138" t="s">
        <v>9052</v>
      </c>
      <c r="G1138">
        <v>814</v>
      </c>
      <c r="H1138">
        <v>814</v>
      </c>
      <c r="I1138">
        <v>814</v>
      </c>
      <c r="J1138">
        <v>814</v>
      </c>
      <c r="K1138">
        <v>0</v>
      </c>
      <c r="L1138" s="2">
        <v>0</v>
      </c>
      <c r="M1138" s="2">
        <v>0</v>
      </c>
      <c r="N1138" s="2">
        <v>0</v>
      </c>
      <c r="O1138" s="2">
        <v>0</v>
      </c>
      <c r="P1138" s="2">
        <v>0</v>
      </c>
      <c r="Q1138" s="2">
        <v>0</v>
      </c>
      <c r="R1138" s="2">
        <v>1260</v>
      </c>
      <c r="S1138" s="2">
        <v>0</v>
      </c>
      <c r="T1138" s="2">
        <v>0</v>
      </c>
      <c r="U1138" s="2">
        <v>1260</v>
      </c>
      <c r="V1138" t="s">
        <v>55</v>
      </c>
    </row>
    <row r="1139" spans="1:22" ht="15.75" hidden="1" thickBot="1" x14ac:dyDescent="0.3">
      <c r="A1139" t="s">
        <v>8265</v>
      </c>
      <c r="B1139" t="s">
        <v>9071</v>
      </c>
      <c r="C1139" t="s">
        <v>1</v>
      </c>
      <c r="D1139" t="s">
        <v>9053</v>
      </c>
      <c r="E1139" t="s">
        <v>9051</v>
      </c>
      <c r="F1139" t="s">
        <v>9052</v>
      </c>
      <c r="G1139">
        <v>815</v>
      </c>
      <c r="H1139">
        <v>815</v>
      </c>
      <c r="I1139">
        <v>815</v>
      </c>
      <c r="J1139">
        <v>815</v>
      </c>
      <c r="K1139">
        <v>0</v>
      </c>
      <c r="L1139" s="2">
        <v>0</v>
      </c>
      <c r="M1139" s="2">
        <v>0</v>
      </c>
      <c r="N1139" s="2">
        <v>0</v>
      </c>
      <c r="O1139" s="2">
        <v>0</v>
      </c>
      <c r="P1139" s="2">
        <v>0</v>
      </c>
      <c r="Q1139" s="2">
        <v>0</v>
      </c>
      <c r="R1139" s="2">
        <v>1304.57</v>
      </c>
      <c r="S1139" s="2">
        <v>0</v>
      </c>
      <c r="T1139" s="2">
        <v>0</v>
      </c>
      <c r="U1139" s="2">
        <v>1304.57</v>
      </c>
      <c r="V1139" t="s">
        <v>55</v>
      </c>
    </row>
    <row r="1140" spans="1:22" ht="15.75" hidden="1" thickBot="1" x14ac:dyDescent="0.3">
      <c r="A1140" t="s">
        <v>8265</v>
      </c>
      <c r="B1140" t="s">
        <v>9071</v>
      </c>
      <c r="C1140" t="s">
        <v>1</v>
      </c>
      <c r="D1140" t="s">
        <v>9053</v>
      </c>
      <c r="E1140" t="s">
        <v>9051</v>
      </c>
      <c r="F1140" t="s">
        <v>9052</v>
      </c>
      <c r="G1140">
        <v>816</v>
      </c>
      <c r="H1140">
        <v>816</v>
      </c>
      <c r="I1140">
        <v>816</v>
      </c>
      <c r="J1140">
        <v>816</v>
      </c>
      <c r="K1140">
        <v>0</v>
      </c>
      <c r="L1140" s="2">
        <v>0</v>
      </c>
      <c r="M1140" s="2">
        <v>0</v>
      </c>
      <c r="N1140" s="2">
        <v>0</v>
      </c>
      <c r="O1140" s="2">
        <v>0</v>
      </c>
      <c r="P1140" s="2">
        <v>0</v>
      </c>
      <c r="Q1140" s="2">
        <v>0</v>
      </c>
      <c r="R1140" s="2">
        <v>1200</v>
      </c>
      <c r="S1140" s="2">
        <v>0</v>
      </c>
      <c r="T1140" s="2">
        <v>0</v>
      </c>
      <c r="U1140" s="2">
        <v>1200</v>
      </c>
      <c r="V1140" t="s">
        <v>55</v>
      </c>
    </row>
    <row r="1141" spans="1:22" ht="15.75" hidden="1" thickBot="1" x14ac:dyDescent="0.3">
      <c r="A1141" t="s">
        <v>8265</v>
      </c>
      <c r="B1141" t="s">
        <v>9071</v>
      </c>
      <c r="C1141" t="s">
        <v>1</v>
      </c>
      <c r="D1141" t="s">
        <v>9053</v>
      </c>
      <c r="E1141" t="s">
        <v>9051</v>
      </c>
      <c r="F1141" t="s">
        <v>9052</v>
      </c>
      <c r="G1141">
        <v>817</v>
      </c>
      <c r="H1141">
        <v>817</v>
      </c>
      <c r="I1141">
        <v>817</v>
      </c>
      <c r="J1141">
        <v>817</v>
      </c>
      <c r="K1141">
        <v>0</v>
      </c>
      <c r="L1141" s="2">
        <v>0</v>
      </c>
      <c r="M1141" s="2">
        <v>0</v>
      </c>
      <c r="N1141" s="2">
        <v>0</v>
      </c>
      <c r="O1141" s="2">
        <v>0</v>
      </c>
      <c r="P1141" s="2">
        <v>0</v>
      </c>
      <c r="Q1141" s="2">
        <v>0</v>
      </c>
      <c r="R1141" s="2">
        <v>880</v>
      </c>
      <c r="S1141" s="2">
        <v>0</v>
      </c>
      <c r="T1141" s="2">
        <v>0</v>
      </c>
      <c r="U1141" s="2">
        <v>880</v>
      </c>
      <c r="V1141" t="s">
        <v>55</v>
      </c>
    </row>
    <row r="1142" spans="1:22" ht="15.75" hidden="1" thickBot="1" x14ac:dyDescent="0.3">
      <c r="A1142" t="s">
        <v>8265</v>
      </c>
      <c r="B1142" t="s">
        <v>9070</v>
      </c>
      <c r="C1142" t="s">
        <v>1</v>
      </c>
      <c r="D1142" t="s">
        <v>9053</v>
      </c>
      <c r="E1142" t="s">
        <v>9051</v>
      </c>
      <c r="F1142" t="s">
        <v>9052</v>
      </c>
      <c r="G1142">
        <v>818</v>
      </c>
      <c r="H1142">
        <v>818</v>
      </c>
      <c r="I1142">
        <v>818</v>
      </c>
      <c r="J1142">
        <v>818</v>
      </c>
      <c r="K1142">
        <v>0</v>
      </c>
      <c r="L1142" s="2">
        <v>0</v>
      </c>
      <c r="M1142" s="2">
        <v>0</v>
      </c>
      <c r="N1142" s="2">
        <v>0</v>
      </c>
      <c r="O1142" s="2">
        <v>0</v>
      </c>
      <c r="P1142" s="2">
        <v>0</v>
      </c>
      <c r="Q1142" s="2">
        <v>0</v>
      </c>
      <c r="R1142" s="2">
        <v>367.5</v>
      </c>
      <c r="S1142" s="2">
        <v>0</v>
      </c>
      <c r="T1142" s="2">
        <v>0</v>
      </c>
      <c r="U1142" s="2">
        <v>367.5</v>
      </c>
      <c r="V1142" t="s">
        <v>55</v>
      </c>
    </row>
    <row r="1143" spans="1:22" ht="15.75" hidden="1" thickBot="1" x14ac:dyDescent="0.3">
      <c r="A1143" t="s">
        <v>8265</v>
      </c>
      <c r="B1143" t="s">
        <v>9070</v>
      </c>
      <c r="C1143" t="s">
        <v>1</v>
      </c>
      <c r="D1143" t="s">
        <v>9053</v>
      </c>
      <c r="E1143" t="s">
        <v>9051</v>
      </c>
      <c r="F1143" t="s">
        <v>9052</v>
      </c>
      <c r="G1143">
        <v>819</v>
      </c>
      <c r="H1143">
        <v>819</v>
      </c>
      <c r="I1143">
        <v>819</v>
      </c>
      <c r="J1143">
        <v>819</v>
      </c>
      <c r="K1143">
        <v>0</v>
      </c>
      <c r="L1143" s="2">
        <v>0</v>
      </c>
      <c r="M1143" s="2">
        <v>0</v>
      </c>
      <c r="N1143" s="2">
        <v>0</v>
      </c>
      <c r="O1143" s="2">
        <v>0</v>
      </c>
      <c r="P1143" s="2">
        <v>0</v>
      </c>
      <c r="Q1143" s="2">
        <v>0</v>
      </c>
      <c r="R1143" s="2">
        <v>664.4</v>
      </c>
      <c r="S1143" s="2">
        <v>0</v>
      </c>
      <c r="T1143" s="2">
        <v>0</v>
      </c>
      <c r="U1143" s="2">
        <v>664.4</v>
      </c>
      <c r="V1143" t="s">
        <v>55</v>
      </c>
    </row>
    <row r="1144" spans="1:22" ht="15.75" hidden="1" thickBot="1" x14ac:dyDescent="0.3">
      <c r="A1144" t="s">
        <v>8265</v>
      </c>
      <c r="B1144" t="s">
        <v>9070</v>
      </c>
      <c r="C1144" t="s">
        <v>1</v>
      </c>
      <c r="D1144" t="s">
        <v>9053</v>
      </c>
      <c r="E1144" t="s">
        <v>9051</v>
      </c>
      <c r="F1144" t="s">
        <v>9052</v>
      </c>
      <c r="G1144">
        <v>820</v>
      </c>
      <c r="H1144">
        <v>820</v>
      </c>
      <c r="I1144">
        <v>820</v>
      </c>
      <c r="J1144">
        <v>820</v>
      </c>
      <c r="K1144">
        <v>0</v>
      </c>
      <c r="L1144" s="2">
        <v>0</v>
      </c>
      <c r="M1144" s="2">
        <v>0</v>
      </c>
      <c r="N1144" s="2">
        <v>0</v>
      </c>
      <c r="O1144" s="2">
        <v>0</v>
      </c>
      <c r="P1144" s="2">
        <v>0</v>
      </c>
      <c r="Q1144" s="2">
        <v>0</v>
      </c>
      <c r="R1144" s="2">
        <v>65</v>
      </c>
      <c r="S1144" s="2">
        <v>0</v>
      </c>
      <c r="T1144" s="2">
        <v>0</v>
      </c>
      <c r="U1144" s="2">
        <v>65</v>
      </c>
      <c r="V1144" t="s">
        <v>55</v>
      </c>
    </row>
    <row r="1145" spans="1:22" ht="15.75" hidden="1" thickBot="1" x14ac:dyDescent="0.3">
      <c r="A1145" t="s">
        <v>8265</v>
      </c>
      <c r="B1145" s="125" t="s">
        <v>9069</v>
      </c>
      <c r="C1145" t="s">
        <v>1</v>
      </c>
      <c r="D1145" t="s">
        <v>9053</v>
      </c>
      <c r="E1145" t="s">
        <v>9051</v>
      </c>
      <c r="F1145" t="s">
        <v>9052</v>
      </c>
      <c r="G1145">
        <v>821</v>
      </c>
      <c r="H1145">
        <v>821</v>
      </c>
      <c r="I1145">
        <v>821</v>
      </c>
      <c r="J1145">
        <v>821</v>
      </c>
      <c r="K1145">
        <v>0</v>
      </c>
      <c r="L1145" s="2">
        <v>0</v>
      </c>
      <c r="M1145" s="2">
        <v>0</v>
      </c>
      <c r="N1145" s="2">
        <v>0</v>
      </c>
      <c r="O1145" s="2">
        <v>0</v>
      </c>
      <c r="P1145" s="2">
        <v>0</v>
      </c>
      <c r="Q1145" s="2">
        <v>0</v>
      </c>
      <c r="R1145" s="2">
        <v>302.5</v>
      </c>
      <c r="S1145" s="2">
        <v>0</v>
      </c>
      <c r="T1145" s="2">
        <v>0</v>
      </c>
      <c r="U1145" s="2">
        <v>302.5</v>
      </c>
      <c r="V1145" t="s">
        <v>55</v>
      </c>
    </row>
    <row r="1146" spans="1:22" ht="15.75" hidden="1" thickBot="1" x14ac:dyDescent="0.3">
      <c r="A1146" t="s">
        <v>8265</v>
      </c>
      <c r="B1146" t="s">
        <v>9068</v>
      </c>
      <c r="C1146" t="s">
        <v>1</v>
      </c>
      <c r="D1146" t="s">
        <v>9053</v>
      </c>
      <c r="E1146" t="s">
        <v>9051</v>
      </c>
      <c r="F1146" t="s">
        <v>9052</v>
      </c>
      <c r="G1146">
        <v>822</v>
      </c>
      <c r="H1146">
        <v>822</v>
      </c>
      <c r="I1146">
        <v>822</v>
      </c>
      <c r="J1146">
        <v>822</v>
      </c>
      <c r="K1146">
        <v>0</v>
      </c>
      <c r="L1146" s="2">
        <v>0</v>
      </c>
      <c r="M1146" s="2">
        <v>0</v>
      </c>
      <c r="N1146" s="2">
        <v>0</v>
      </c>
      <c r="O1146" s="2">
        <v>0</v>
      </c>
      <c r="P1146" s="2">
        <v>0</v>
      </c>
      <c r="Q1146" s="2">
        <v>0</v>
      </c>
      <c r="R1146" s="2">
        <v>800</v>
      </c>
      <c r="S1146" s="2">
        <v>0</v>
      </c>
      <c r="T1146" s="2">
        <v>0</v>
      </c>
      <c r="U1146" s="2">
        <v>800</v>
      </c>
      <c r="V1146" t="s">
        <v>55</v>
      </c>
    </row>
    <row r="1147" spans="1:22" ht="15.75" hidden="1" thickBot="1" x14ac:dyDescent="0.3">
      <c r="A1147" t="s">
        <v>8265</v>
      </c>
      <c r="B1147" t="s">
        <v>9068</v>
      </c>
      <c r="C1147" t="s">
        <v>1</v>
      </c>
      <c r="D1147" t="s">
        <v>9053</v>
      </c>
      <c r="E1147" t="s">
        <v>9051</v>
      </c>
      <c r="F1147" t="s">
        <v>9052</v>
      </c>
      <c r="G1147">
        <v>823</v>
      </c>
      <c r="H1147">
        <v>823</v>
      </c>
      <c r="I1147">
        <v>823</v>
      </c>
      <c r="J1147">
        <v>823</v>
      </c>
      <c r="K1147">
        <v>0</v>
      </c>
      <c r="L1147" s="2">
        <v>0</v>
      </c>
      <c r="M1147" s="2">
        <v>0</v>
      </c>
      <c r="N1147" s="2">
        <v>0</v>
      </c>
      <c r="O1147" s="2">
        <v>0</v>
      </c>
      <c r="P1147" s="2">
        <v>0</v>
      </c>
      <c r="Q1147" s="2">
        <v>0</v>
      </c>
      <c r="R1147" s="2">
        <v>125</v>
      </c>
      <c r="S1147" s="2">
        <v>0</v>
      </c>
      <c r="T1147" s="2">
        <v>0</v>
      </c>
      <c r="U1147" s="2">
        <v>125</v>
      </c>
      <c r="V1147" t="s">
        <v>55</v>
      </c>
    </row>
    <row r="1148" spans="1:22" ht="15.75" hidden="1" thickBot="1" x14ac:dyDescent="0.3">
      <c r="A1148" t="s">
        <v>8265</v>
      </c>
      <c r="B1148" t="s">
        <v>9068</v>
      </c>
      <c r="C1148" t="s">
        <v>1</v>
      </c>
      <c r="D1148" t="s">
        <v>9053</v>
      </c>
      <c r="E1148" t="s">
        <v>9051</v>
      </c>
      <c r="F1148" t="s">
        <v>9052</v>
      </c>
      <c r="G1148">
        <v>824</v>
      </c>
      <c r="H1148">
        <v>824</v>
      </c>
      <c r="I1148">
        <v>824</v>
      </c>
      <c r="J1148">
        <v>824</v>
      </c>
      <c r="K1148">
        <v>0</v>
      </c>
      <c r="L1148" s="2">
        <v>0</v>
      </c>
      <c r="M1148" s="2">
        <v>0</v>
      </c>
      <c r="N1148" s="2">
        <v>0</v>
      </c>
      <c r="O1148" s="2">
        <v>0</v>
      </c>
      <c r="P1148" s="2">
        <v>0</v>
      </c>
      <c r="Q1148" s="2">
        <v>0</v>
      </c>
      <c r="R1148" s="2">
        <v>150</v>
      </c>
      <c r="S1148" s="2">
        <v>0</v>
      </c>
      <c r="T1148" s="2">
        <v>0</v>
      </c>
      <c r="U1148" s="2">
        <v>150</v>
      </c>
      <c r="V1148" t="s">
        <v>55</v>
      </c>
    </row>
    <row r="1149" spans="1:22" ht="15.75" hidden="1" thickBot="1" x14ac:dyDescent="0.3">
      <c r="A1149" t="s">
        <v>8265</v>
      </c>
      <c r="B1149" t="s">
        <v>9068</v>
      </c>
      <c r="C1149" t="s">
        <v>1</v>
      </c>
      <c r="D1149" t="s">
        <v>9053</v>
      </c>
      <c r="E1149" t="s">
        <v>9051</v>
      </c>
      <c r="F1149" t="s">
        <v>9052</v>
      </c>
      <c r="G1149">
        <v>825</v>
      </c>
      <c r="H1149">
        <v>825</v>
      </c>
      <c r="I1149">
        <v>825</v>
      </c>
      <c r="J1149">
        <v>825</v>
      </c>
      <c r="K1149">
        <v>0</v>
      </c>
      <c r="L1149" s="2">
        <v>0</v>
      </c>
      <c r="M1149" s="2">
        <v>0</v>
      </c>
      <c r="N1149" s="2">
        <v>0</v>
      </c>
      <c r="O1149" s="2">
        <v>0</v>
      </c>
      <c r="P1149" s="2">
        <v>0</v>
      </c>
      <c r="Q1149" s="2">
        <v>0</v>
      </c>
      <c r="R1149" s="2">
        <v>0</v>
      </c>
      <c r="S1149" s="2">
        <v>0</v>
      </c>
      <c r="T1149" s="2">
        <v>0</v>
      </c>
      <c r="U1149" s="2">
        <v>0</v>
      </c>
      <c r="V1149" t="s">
        <v>55</v>
      </c>
    </row>
    <row r="1150" spans="1:22" ht="15.75" hidden="1" thickBot="1" x14ac:dyDescent="0.3">
      <c r="A1150" t="s">
        <v>8265</v>
      </c>
      <c r="B1150" t="s">
        <v>9068</v>
      </c>
      <c r="C1150" t="s">
        <v>1</v>
      </c>
      <c r="D1150" t="s">
        <v>9053</v>
      </c>
      <c r="E1150" t="s">
        <v>9051</v>
      </c>
      <c r="F1150" t="s">
        <v>9052</v>
      </c>
      <c r="G1150">
        <v>826</v>
      </c>
      <c r="H1150">
        <v>826</v>
      </c>
      <c r="I1150">
        <v>826</v>
      </c>
      <c r="J1150">
        <v>826</v>
      </c>
      <c r="K1150">
        <v>0</v>
      </c>
      <c r="L1150" s="2">
        <v>0</v>
      </c>
      <c r="M1150" s="2">
        <v>0</v>
      </c>
      <c r="N1150" s="2">
        <v>0</v>
      </c>
      <c r="O1150" s="2">
        <v>0</v>
      </c>
      <c r="P1150" s="2">
        <v>0</v>
      </c>
      <c r="Q1150" s="2">
        <v>0</v>
      </c>
      <c r="R1150" s="2">
        <v>125</v>
      </c>
      <c r="S1150" s="2">
        <v>0</v>
      </c>
      <c r="T1150" s="2">
        <v>0</v>
      </c>
      <c r="U1150" s="2">
        <v>125</v>
      </c>
      <c r="V1150" t="s">
        <v>55</v>
      </c>
    </row>
    <row r="1151" spans="1:22" ht="15.75" hidden="1" thickBot="1" x14ac:dyDescent="0.3">
      <c r="A1151" t="s">
        <v>8265</v>
      </c>
      <c r="B1151" t="s">
        <v>9068</v>
      </c>
      <c r="C1151" t="s">
        <v>1</v>
      </c>
      <c r="D1151" t="s">
        <v>9053</v>
      </c>
      <c r="E1151" t="s">
        <v>9051</v>
      </c>
      <c r="F1151" t="s">
        <v>9052</v>
      </c>
      <c r="G1151">
        <v>827</v>
      </c>
      <c r="H1151">
        <v>827</v>
      </c>
      <c r="I1151">
        <v>827</v>
      </c>
      <c r="J1151">
        <v>827</v>
      </c>
      <c r="K1151">
        <v>0</v>
      </c>
      <c r="L1151" s="2">
        <v>0</v>
      </c>
      <c r="M1151" s="2">
        <v>0</v>
      </c>
      <c r="N1151" s="2">
        <v>0</v>
      </c>
      <c r="O1151" s="2">
        <v>0</v>
      </c>
      <c r="P1151" s="2">
        <v>0</v>
      </c>
      <c r="Q1151" s="2">
        <v>0</v>
      </c>
      <c r="R1151" s="2">
        <v>125</v>
      </c>
      <c r="S1151" s="2">
        <v>0</v>
      </c>
      <c r="T1151" s="2">
        <v>0</v>
      </c>
      <c r="U1151" s="2">
        <v>125</v>
      </c>
      <c r="V1151" t="s">
        <v>55</v>
      </c>
    </row>
    <row r="1152" spans="1:22" ht="15.75" hidden="1" thickBot="1" x14ac:dyDescent="0.3">
      <c r="A1152" t="s">
        <v>8265</v>
      </c>
      <c r="B1152" t="s">
        <v>9068</v>
      </c>
      <c r="C1152" t="s">
        <v>1</v>
      </c>
      <c r="D1152" t="s">
        <v>9053</v>
      </c>
      <c r="E1152" t="s">
        <v>9051</v>
      </c>
      <c r="F1152" t="s">
        <v>9052</v>
      </c>
      <c r="G1152">
        <v>828</v>
      </c>
      <c r="H1152">
        <v>828</v>
      </c>
      <c r="I1152">
        <v>828</v>
      </c>
      <c r="J1152">
        <v>828</v>
      </c>
      <c r="K1152">
        <v>0</v>
      </c>
      <c r="L1152" s="2">
        <v>0</v>
      </c>
      <c r="M1152" s="2">
        <v>0</v>
      </c>
      <c r="N1152" s="2">
        <v>0</v>
      </c>
      <c r="O1152" s="2">
        <v>0</v>
      </c>
      <c r="P1152" s="2">
        <v>0</v>
      </c>
      <c r="Q1152" s="2">
        <v>0</v>
      </c>
      <c r="R1152" s="2">
        <v>150</v>
      </c>
      <c r="S1152" s="2">
        <v>0</v>
      </c>
      <c r="T1152" s="2">
        <v>0</v>
      </c>
      <c r="U1152" s="2">
        <v>150</v>
      </c>
      <c r="V1152" t="s">
        <v>55</v>
      </c>
    </row>
    <row r="1153" spans="1:22" ht="15.75" hidden="1" thickBot="1" x14ac:dyDescent="0.3">
      <c r="A1153" t="s">
        <v>8265</v>
      </c>
      <c r="B1153" t="s">
        <v>9067</v>
      </c>
      <c r="C1153" t="s">
        <v>1</v>
      </c>
      <c r="D1153" t="s">
        <v>9053</v>
      </c>
      <c r="E1153" t="s">
        <v>9051</v>
      </c>
      <c r="F1153" t="s">
        <v>9052</v>
      </c>
      <c r="G1153">
        <v>829</v>
      </c>
      <c r="H1153">
        <v>829</v>
      </c>
      <c r="I1153">
        <v>829</v>
      </c>
      <c r="J1153">
        <v>829</v>
      </c>
      <c r="K1153">
        <v>0</v>
      </c>
      <c r="L1153" s="2">
        <v>0</v>
      </c>
      <c r="M1153" s="2">
        <v>0</v>
      </c>
      <c r="N1153" s="2">
        <v>0</v>
      </c>
      <c r="O1153" s="2">
        <v>0</v>
      </c>
      <c r="P1153" s="2">
        <v>0</v>
      </c>
      <c r="Q1153" s="2">
        <v>0</v>
      </c>
      <c r="R1153" s="2">
        <v>0</v>
      </c>
      <c r="S1153" s="2">
        <v>0</v>
      </c>
      <c r="T1153" s="2">
        <v>0</v>
      </c>
      <c r="U1153" s="2">
        <v>0</v>
      </c>
      <c r="V1153" t="s">
        <v>55</v>
      </c>
    </row>
    <row r="1154" spans="1:22" ht="15.75" hidden="1" thickBot="1" x14ac:dyDescent="0.3">
      <c r="A1154" t="s">
        <v>8265</v>
      </c>
      <c r="B1154" t="s">
        <v>9067</v>
      </c>
      <c r="C1154" t="s">
        <v>1</v>
      </c>
      <c r="D1154" t="s">
        <v>9053</v>
      </c>
      <c r="E1154" t="s">
        <v>9051</v>
      </c>
      <c r="F1154" t="s">
        <v>9052</v>
      </c>
      <c r="G1154">
        <v>830</v>
      </c>
      <c r="H1154">
        <v>830</v>
      </c>
      <c r="I1154">
        <v>830</v>
      </c>
      <c r="J1154">
        <v>830</v>
      </c>
      <c r="K1154">
        <v>0</v>
      </c>
      <c r="L1154" s="2">
        <v>0</v>
      </c>
      <c r="M1154" s="2">
        <v>0</v>
      </c>
      <c r="N1154" s="2">
        <v>0</v>
      </c>
      <c r="O1154" s="2">
        <v>0</v>
      </c>
      <c r="P1154" s="2">
        <v>0</v>
      </c>
      <c r="Q1154" s="2">
        <v>0</v>
      </c>
      <c r="R1154" s="2">
        <v>367.5</v>
      </c>
      <c r="S1154" s="2">
        <v>0</v>
      </c>
      <c r="T1154" s="2">
        <v>0</v>
      </c>
      <c r="U1154" s="2">
        <v>367.5</v>
      </c>
      <c r="V1154" t="s">
        <v>55</v>
      </c>
    </row>
    <row r="1155" spans="1:22" ht="15.75" hidden="1" thickBot="1" x14ac:dyDescent="0.3">
      <c r="A1155" t="s">
        <v>8265</v>
      </c>
      <c r="B1155" t="s">
        <v>9067</v>
      </c>
      <c r="C1155" t="s">
        <v>1</v>
      </c>
      <c r="D1155" t="s">
        <v>9053</v>
      </c>
      <c r="E1155" t="s">
        <v>9051</v>
      </c>
      <c r="F1155" t="s">
        <v>9052</v>
      </c>
      <c r="G1155">
        <v>831</v>
      </c>
      <c r="H1155">
        <v>831</v>
      </c>
      <c r="I1155">
        <v>831</v>
      </c>
      <c r="J1155">
        <v>831</v>
      </c>
      <c r="K1155">
        <v>0</v>
      </c>
      <c r="L1155" s="2">
        <v>0</v>
      </c>
      <c r="M1155" s="2">
        <v>0</v>
      </c>
      <c r="N1155" s="2">
        <v>0</v>
      </c>
      <c r="O1155" s="2">
        <v>0</v>
      </c>
      <c r="P1155" s="2">
        <v>0</v>
      </c>
      <c r="Q1155" s="2">
        <v>0</v>
      </c>
      <c r="R1155" s="2">
        <v>1102.5</v>
      </c>
      <c r="S1155" s="2">
        <v>0</v>
      </c>
      <c r="T1155" s="2">
        <v>0</v>
      </c>
      <c r="U1155" s="2">
        <v>1102.5</v>
      </c>
      <c r="V1155" t="s">
        <v>55</v>
      </c>
    </row>
    <row r="1156" spans="1:22" ht="15.75" hidden="1" thickBot="1" x14ac:dyDescent="0.3">
      <c r="A1156" t="s">
        <v>8265</v>
      </c>
      <c r="B1156" t="s">
        <v>9067</v>
      </c>
      <c r="C1156" t="s">
        <v>1</v>
      </c>
      <c r="D1156" t="s">
        <v>9053</v>
      </c>
      <c r="E1156" t="s">
        <v>9051</v>
      </c>
      <c r="F1156" t="s">
        <v>9052</v>
      </c>
      <c r="G1156">
        <v>832</v>
      </c>
      <c r="H1156">
        <v>832</v>
      </c>
      <c r="I1156">
        <v>832</v>
      </c>
      <c r="J1156">
        <v>832</v>
      </c>
      <c r="K1156">
        <v>0</v>
      </c>
      <c r="L1156" s="2">
        <v>0</v>
      </c>
      <c r="M1156" s="2">
        <v>0</v>
      </c>
      <c r="N1156" s="2">
        <v>0</v>
      </c>
      <c r="O1156" s="2">
        <v>0</v>
      </c>
      <c r="P1156" s="2">
        <v>0</v>
      </c>
      <c r="Q1156" s="2">
        <v>0</v>
      </c>
      <c r="R1156" s="2">
        <v>971.25</v>
      </c>
      <c r="S1156" s="2">
        <v>0</v>
      </c>
      <c r="T1156" s="2">
        <v>0</v>
      </c>
      <c r="U1156" s="2">
        <v>971.25</v>
      </c>
      <c r="V1156" t="s">
        <v>55</v>
      </c>
    </row>
    <row r="1157" spans="1:22" ht="15.75" hidden="1" thickBot="1" x14ac:dyDescent="0.3">
      <c r="A1157" t="s">
        <v>8265</v>
      </c>
      <c r="B1157" t="s">
        <v>9067</v>
      </c>
      <c r="C1157" t="s">
        <v>1</v>
      </c>
      <c r="D1157" t="s">
        <v>9053</v>
      </c>
      <c r="E1157" t="s">
        <v>9051</v>
      </c>
      <c r="F1157" t="s">
        <v>9052</v>
      </c>
      <c r="G1157">
        <v>833</v>
      </c>
      <c r="H1157">
        <v>833</v>
      </c>
      <c r="I1157">
        <v>833</v>
      </c>
      <c r="J1157">
        <v>833</v>
      </c>
      <c r="K1157">
        <v>0</v>
      </c>
      <c r="L1157" s="2">
        <v>0</v>
      </c>
      <c r="M1157" s="2">
        <v>0</v>
      </c>
      <c r="N1157" s="2">
        <v>0</v>
      </c>
      <c r="O1157" s="2">
        <v>0</v>
      </c>
      <c r="P1157" s="2">
        <v>0</v>
      </c>
      <c r="Q1157" s="2">
        <v>0</v>
      </c>
      <c r="R1157" s="2">
        <v>0</v>
      </c>
      <c r="S1157" s="2">
        <v>0</v>
      </c>
      <c r="T1157" s="2">
        <v>0</v>
      </c>
      <c r="U1157" s="2">
        <v>0</v>
      </c>
      <c r="V1157" t="s">
        <v>55</v>
      </c>
    </row>
    <row r="1158" spans="1:22" ht="15.75" hidden="1" thickBot="1" x14ac:dyDescent="0.3">
      <c r="A1158" t="s">
        <v>8265</v>
      </c>
      <c r="B1158" t="s">
        <v>9067</v>
      </c>
      <c r="C1158" t="s">
        <v>1</v>
      </c>
      <c r="D1158" t="s">
        <v>9053</v>
      </c>
      <c r="E1158" t="s">
        <v>9051</v>
      </c>
      <c r="F1158" t="s">
        <v>9052</v>
      </c>
      <c r="G1158">
        <v>834</v>
      </c>
      <c r="H1158">
        <v>834</v>
      </c>
      <c r="I1158">
        <v>834</v>
      </c>
      <c r="J1158">
        <v>834</v>
      </c>
      <c r="K1158">
        <v>0</v>
      </c>
      <c r="L1158" s="2">
        <v>0</v>
      </c>
      <c r="M1158" s="2">
        <v>0</v>
      </c>
      <c r="N1158" s="2">
        <v>0</v>
      </c>
      <c r="O1158" s="2">
        <v>0</v>
      </c>
      <c r="P1158" s="2">
        <v>0</v>
      </c>
      <c r="Q1158" s="2">
        <v>0</v>
      </c>
      <c r="R1158" s="2">
        <v>1207.5</v>
      </c>
      <c r="S1158" s="2">
        <v>0</v>
      </c>
      <c r="T1158" s="2">
        <v>0</v>
      </c>
      <c r="U1158" s="2">
        <v>1207.5</v>
      </c>
      <c r="V1158" t="s">
        <v>55</v>
      </c>
    </row>
    <row r="1159" spans="1:22" ht="15.75" hidden="1" thickBot="1" x14ac:dyDescent="0.3">
      <c r="A1159" t="s">
        <v>8265</v>
      </c>
      <c r="B1159" t="s">
        <v>9066</v>
      </c>
      <c r="C1159" t="s">
        <v>1</v>
      </c>
      <c r="D1159" t="s">
        <v>9053</v>
      </c>
      <c r="E1159" t="s">
        <v>9051</v>
      </c>
      <c r="F1159" t="s">
        <v>9052</v>
      </c>
      <c r="G1159">
        <v>835</v>
      </c>
      <c r="H1159">
        <v>835</v>
      </c>
      <c r="I1159">
        <v>835</v>
      </c>
      <c r="J1159">
        <v>835</v>
      </c>
      <c r="K1159">
        <v>0</v>
      </c>
      <c r="L1159" s="2">
        <v>0</v>
      </c>
      <c r="M1159" s="2">
        <v>0</v>
      </c>
      <c r="N1159" s="2">
        <v>0</v>
      </c>
      <c r="O1159" s="2">
        <v>0</v>
      </c>
      <c r="P1159" s="2">
        <v>0</v>
      </c>
      <c r="Q1159" s="2">
        <v>0</v>
      </c>
      <c r="R1159" s="2">
        <v>0</v>
      </c>
      <c r="S1159" s="2">
        <v>0</v>
      </c>
      <c r="T1159" s="2">
        <v>0</v>
      </c>
      <c r="U1159" s="2">
        <v>0</v>
      </c>
      <c r="V1159" t="s">
        <v>55</v>
      </c>
    </row>
    <row r="1160" spans="1:22" ht="15.75" hidden="1" thickBot="1" x14ac:dyDescent="0.3">
      <c r="A1160" t="s">
        <v>8265</v>
      </c>
      <c r="B1160" t="s">
        <v>9066</v>
      </c>
      <c r="C1160" t="s">
        <v>1</v>
      </c>
      <c r="D1160" t="s">
        <v>9053</v>
      </c>
      <c r="E1160" t="s">
        <v>9051</v>
      </c>
      <c r="F1160" t="s">
        <v>9052</v>
      </c>
      <c r="G1160">
        <v>836</v>
      </c>
      <c r="H1160">
        <v>836</v>
      </c>
      <c r="I1160">
        <v>836</v>
      </c>
      <c r="J1160">
        <v>836</v>
      </c>
      <c r="K1160">
        <v>0</v>
      </c>
      <c r="L1160" s="2">
        <v>0</v>
      </c>
      <c r="M1160" s="2">
        <v>0</v>
      </c>
      <c r="N1160" s="2">
        <v>0</v>
      </c>
      <c r="O1160" s="2">
        <v>0</v>
      </c>
      <c r="P1160" s="2">
        <v>0</v>
      </c>
      <c r="Q1160" s="2">
        <v>0</v>
      </c>
      <c r="R1160" s="2">
        <v>75</v>
      </c>
      <c r="S1160" s="2">
        <v>0</v>
      </c>
      <c r="T1160" s="2">
        <v>0</v>
      </c>
      <c r="U1160" s="2">
        <v>75</v>
      </c>
      <c r="V1160" t="s">
        <v>55</v>
      </c>
    </row>
    <row r="1161" spans="1:22" ht="15.75" hidden="1" thickBot="1" x14ac:dyDescent="0.3">
      <c r="A1161" t="s">
        <v>8265</v>
      </c>
      <c r="B1161" t="s">
        <v>9066</v>
      </c>
      <c r="C1161" t="s">
        <v>1</v>
      </c>
      <c r="D1161" t="s">
        <v>9053</v>
      </c>
      <c r="E1161" t="s">
        <v>9051</v>
      </c>
      <c r="F1161" t="s">
        <v>9052</v>
      </c>
      <c r="G1161">
        <v>837</v>
      </c>
      <c r="H1161">
        <v>837</v>
      </c>
      <c r="I1161">
        <v>837</v>
      </c>
      <c r="J1161">
        <v>837</v>
      </c>
      <c r="K1161">
        <v>0</v>
      </c>
      <c r="L1161" s="2">
        <v>0</v>
      </c>
      <c r="M1161" s="2">
        <v>0</v>
      </c>
      <c r="N1161" s="2">
        <v>0</v>
      </c>
      <c r="O1161" s="2">
        <v>0</v>
      </c>
      <c r="P1161" s="2">
        <v>0</v>
      </c>
      <c r="Q1161" s="2">
        <v>0</v>
      </c>
      <c r="R1161" s="2">
        <v>850</v>
      </c>
      <c r="S1161" s="2">
        <v>0</v>
      </c>
      <c r="T1161" s="2">
        <v>0</v>
      </c>
      <c r="U1161" s="2">
        <v>850</v>
      </c>
      <c r="V1161" t="s">
        <v>55</v>
      </c>
    </row>
    <row r="1162" spans="1:22" ht="15.75" hidden="1" thickBot="1" x14ac:dyDescent="0.3">
      <c r="A1162" t="s">
        <v>8265</v>
      </c>
      <c r="B1162" t="s">
        <v>9066</v>
      </c>
      <c r="C1162" t="s">
        <v>1</v>
      </c>
      <c r="D1162" t="s">
        <v>9053</v>
      </c>
      <c r="E1162" t="s">
        <v>9051</v>
      </c>
      <c r="F1162" t="s">
        <v>9052</v>
      </c>
      <c r="G1162">
        <v>838</v>
      </c>
      <c r="H1162">
        <v>838</v>
      </c>
      <c r="I1162">
        <v>838</v>
      </c>
      <c r="J1162">
        <v>838</v>
      </c>
      <c r="K1162">
        <v>0</v>
      </c>
      <c r="L1162" s="2">
        <v>0</v>
      </c>
      <c r="M1162" s="2">
        <v>0</v>
      </c>
      <c r="N1162" s="2">
        <v>0</v>
      </c>
      <c r="O1162" s="2">
        <v>0</v>
      </c>
      <c r="P1162" s="2">
        <v>0</v>
      </c>
      <c r="Q1162" s="2">
        <v>0</v>
      </c>
      <c r="R1162" s="2">
        <v>150</v>
      </c>
      <c r="S1162" s="2">
        <v>0</v>
      </c>
      <c r="T1162" s="2">
        <v>0</v>
      </c>
      <c r="U1162" s="2">
        <v>150</v>
      </c>
      <c r="V1162" t="s">
        <v>55</v>
      </c>
    </row>
    <row r="1163" spans="1:22" ht="15.75" hidden="1" thickBot="1" x14ac:dyDescent="0.3">
      <c r="A1163" t="s">
        <v>8265</v>
      </c>
      <c r="B1163" t="s">
        <v>9066</v>
      </c>
      <c r="C1163" t="s">
        <v>1</v>
      </c>
      <c r="D1163" t="s">
        <v>9053</v>
      </c>
      <c r="E1163" t="s">
        <v>9051</v>
      </c>
      <c r="F1163" t="s">
        <v>9052</v>
      </c>
      <c r="G1163">
        <v>839</v>
      </c>
      <c r="H1163">
        <v>839</v>
      </c>
      <c r="I1163">
        <v>839</v>
      </c>
      <c r="J1163">
        <v>839</v>
      </c>
      <c r="K1163">
        <v>0</v>
      </c>
      <c r="L1163" s="2">
        <v>0</v>
      </c>
      <c r="M1163" s="2">
        <v>0</v>
      </c>
      <c r="N1163" s="2">
        <v>0</v>
      </c>
      <c r="O1163" s="2">
        <v>0</v>
      </c>
      <c r="P1163" s="2">
        <v>0</v>
      </c>
      <c r="Q1163" s="2">
        <v>0</v>
      </c>
      <c r="R1163" s="2">
        <v>0</v>
      </c>
      <c r="S1163" s="2">
        <v>0</v>
      </c>
      <c r="T1163" s="2">
        <v>0</v>
      </c>
      <c r="U1163" s="2">
        <v>0</v>
      </c>
      <c r="V1163" t="s">
        <v>55</v>
      </c>
    </row>
    <row r="1164" spans="1:22" ht="15.75" hidden="1" thickBot="1" x14ac:dyDescent="0.3">
      <c r="A1164" t="s">
        <v>8265</v>
      </c>
      <c r="B1164" t="s">
        <v>9066</v>
      </c>
      <c r="C1164" t="s">
        <v>1</v>
      </c>
      <c r="D1164" t="s">
        <v>9053</v>
      </c>
      <c r="E1164" t="s">
        <v>9051</v>
      </c>
      <c r="F1164" t="s">
        <v>9052</v>
      </c>
      <c r="G1164">
        <v>840</v>
      </c>
      <c r="H1164">
        <v>840</v>
      </c>
      <c r="I1164">
        <v>840</v>
      </c>
      <c r="J1164">
        <v>840</v>
      </c>
      <c r="K1164">
        <v>0</v>
      </c>
      <c r="L1164" s="2">
        <v>0</v>
      </c>
      <c r="M1164" s="2">
        <v>0</v>
      </c>
      <c r="N1164" s="2">
        <v>0</v>
      </c>
      <c r="O1164" s="2">
        <v>0</v>
      </c>
      <c r="P1164" s="2">
        <v>0</v>
      </c>
      <c r="Q1164" s="2">
        <v>0</v>
      </c>
      <c r="R1164" s="2">
        <v>0</v>
      </c>
      <c r="S1164" s="2">
        <v>0</v>
      </c>
      <c r="T1164" s="2">
        <v>0</v>
      </c>
      <c r="U1164" s="2">
        <v>0</v>
      </c>
      <c r="V1164" t="s">
        <v>55</v>
      </c>
    </row>
    <row r="1165" spans="1:22" ht="15.75" hidden="1" thickBot="1" x14ac:dyDescent="0.3">
      <c r="A1165" t="s">
        <v>8265</v>
      </c>
      <c r="B1165" t="s">
        <v>9066</v>
      </c>
      <c r="C1165" t="s">
        <v>1</v>
      </c>
      <c r="D1165" t="s">
        <v>9053</v>
      </c>
      <c r="E1165" t="s">
        <v>9051</v>
      </c>
      <c r="F1165" t="s">
        <v>9052</v>
      </c>
      <c r="G1165">
        <v>841</v>
      </c>
      <c r="H1165">
        <v>841</v>
      </c>
      <c r="I1165">
        <v>841</v>
      </c>
      <c r="J1165">
        <v>841</v>
      </c>
      <c r="K1165">
        <v>0</v>
      </c>
      <c r="L1165" s="2">
        <v>0</v>
      </c>
      <c r="M1165" s="2">
        <v>0</v>
      </c>
      <c r="N1165" s="2">
        <v>0</v>
      </c>
      <c r="O1165" s="2">
        <v>0</v>
      </c>
      <c r="P1165" s="2">
        <v>0</v>
      </c>
      <c r="Q1165" s="2">
        <v>0</v>
      </c>
      <c r="R1165" s="2">
        <v>375</v>
      </c>
      <c r="S1165" s="2">
        <v>0</v>
      </c>
      <c r="T1165" s="2">
        <v>0</v>
      </c>
      <c r="U1165" s="2">
        <v>375</v>
      </c>
      <c r="V1165" t="s">
        <v>55</v>
      </c>
    </row>
    <row r="1166" spans="1:22" ht="15.75" hidden="1" thickBot="1" x14ac:dyDescent="0.3">
      <c r="A1166" t="s">
        <v>8265</v>
      </c>
      <c r="B1166" t="s">
        <v>9066</v>
      </c>
      <c r="C1166" t="s">
        <v>1</v>
      </c>
      <c r="D1166" t="s">
        <v>9053</v>
      </c>
      <c r="E1166" t="s">
        <v>9051</v>
      </c>
      <c r="F1166" t="s">
        <v>9052</v>
      </c>
      <c r="G1166">
        <v>842</v>
      </c>
      <c r="H1166">
        <v>842</v>
      </c>
      <c r="I1166">
        <v>842</v>
      </c>
      <c r="J1166">
        <v>842</v>
      </c>
      <c r="K1166">
        <v>0</v>
      </c>
      <c r="L1166" s="2">
        <v>0</v>
      </c>
      <c r="M1166" s="2">
        <v>0</v>
      </c>
      <c r="N1166" s="2">
        <v>0</v>
      </c>
      <c r="O1166" s="2">
        <v>0</v>
      </c>
      <c r="P1166" s="2">
        <v>0</v>
      </c>
      <c r="Q1166" s="2">
        <v>0</v>
      </c>
      <c r="R1166" s="2">
        <v>800</v>
      </c>
      <c r="S1166" s="2">
        <v>0</v>
      </c>
      <c r="T1166" s="2">
        <v>0</v>
      </c>
      <c r="U1166" s="2">
        <v>800</v>
      </c>
      <c r="V1166" t="s">
        <v>55</v>
      </c>
    </row>
    <row r="1167" spans="1:22" ht="15.75" hidden="1" thickBot="1" x14ac:dyDescent="0.3">
      <c r="A1167" t="s">
        <v>8265</v>
      </c>
      <c r="B1167" t="s">
        <v>9065</v>
      </c>
      <c r="C1167" t="s">
        <v>1</v>
      </c>
      <c r="D1167" t="s">
        <v>9053</v>
      </c>
      <c r="E1167" t="s">
        <v>9051</v>
      </c>
      <c r="F1167" t="s">
        <v>9052</v>
      </c>
      <c r="G1167">
        <v>843</v>
      </c>
      <c r="H1167">
        <v>843</v>
      </c>
      <c r="I1167">
        <v>843</v>
      </c>
      <c r="J1167">
        <v>843</v>
      </c>
      <c r="K1167">
        <v>0</v>
      </c>
      <c r="L1167" s="2">
        <v>0</v>
      </c>
      <c r="M1167" s="2">
        <v>0</v>
      </c>
      <c r="N1167" s="2">
        <v>0</v>
      </c>
      <c r="O1167" s="2">
        <v>0</v>
      </c>
      <c r="P1167" s="2">
        <v>0</v>
      </c>
      <c r="Q1167" s="2">
        <v>0</v>
      </c>
      <c r="R1167" s="2">
        <v>0</v>
      </c>
      <c r="S1167" s="2">
        <v>0</v>
      </c>
      <c r="T1167" s="2">
        <v>0</v>
      </c>
      <c r="U1167" s="2">
        <v>0</v>
      </c>
      <c r="V1167" t="s">
        <v>55</v>
      </c>
    </row>
    <row r="1168" spans="1:22" ht="15.75" hidden="1" thickBot="1" x14ac:dyDescent="0.3">
      <c r="A1168" t="s">
        <v>8265</v>
      </c>
      <c r="B1168" t="s">
        <v>9064</v>
      </c>
      <c r="C1168" t="s">
        <v>1</v>
      </c>
      <c r="D1168" t="s">
        <v>9053</v>
      </c>
      <c r="E1168" t="s">
        <v>9051</v>
      </c>
      <c r="F1168" t="s">
        <v>9052</v>
      </c>
      <c r="G1168">
        <v>844</v>
      </c>
      <c r="H1168">
        <v>844</v>
      </c>
      <c r="I1168">
        <v>844</v>
      </c>
      <c r="J1168">
        <v>844</v>
      </c>
      <c r="K1168">
        <v>0</v>
      </c>
      <c r="L1168" s="2">
        <v>0</v>
      </c>
      <c r="M1168" s="2">
        <v>0</v>
      </c>
      <c r="N1168" s="2">
        <v>0</v>
      </c>
      <c r="O1168" s="2">
        <v>0</v>
      </c>
      <c r="P1168" s="2">
        <v>0</v>
      </c>
      <c r="Q1168" s="2">
        <v>0</v>
      </c>
      <c r="R1168" s="2">
        <v>150</v>
      </c>
      <c r="S1168" s="2">
        <v>0</v>
      </c>
      <c r="T1168" s="2">
        <v>0</v>
      </c>
      <c r="U1168" s="2">
        <v>150</v>
      </c>
      <c r="V1168" t="s">
        <v>55</v>
      </c>
    </row>
    <row r="1169" spans="1:22" ht="15.75" hidden="1" thickBot="1" x14ac:dyDescent="0.3">
      <c r="A1169" t="s">
        <v>8265</v>
      </c>
      <c r="B1169" t="s">
        <v>9064</v>
      </c>
      <c r="C1169" t="s">
        <v>1</v>
      </c>
      <c r="D1169" t="s">
        <v>9053</v>
      </c>
      <c r="E1169" t="s">
        <v>9051</v>
      </c>
      <c r="F1169" t="s">
        <v>9052</v>
      </c>
      <c r="G1169">
        <v>845</v>
      </c>
      <c r="H1169">
        <v>845</v>
      </c>
      <c r="I1169">
        <v>845</v>
      </c>
      <c r="J1169">
        <v>845</v>
      </c>
      <c r="K1169">
        <v>0</v>
      </c>
      <c r="L1169" s="2">
        <v>0</v>
      </c>
      <c r="M1169" s="2">
        <v>0</v>
      </c>
      <c r="N1169" s="2">
        <v>0</v>
      </c>
      <c r="O1169" s="2">
        <v>0</v>
      </c>
      <c r="P1169" s="2">
        <v>0</v>
      </c>
      <c r="Q1169" s="2">
        <v>0</v>
      </c>
      <c r="R1169" s="2">
        <v>549.57000000000005</v>
      </c>
      <c r="S1169" s="2">
        <v>0</v>
      </c>
      <c r="T1169" s="2">
        <v>0</v>
      </c>
      <c r="U1169" s="2">
        <v>549.57000000000005</v>
      </c>
      <c r="V1169" t="s">
        <v>55</v>
      </c>
    </row>
    <row r="1170" spans="1:22" ht="15.75" hidden="1" thickBot="1" x14ac:dyDescent="0.3">
      <c r="A1170" t="s">
        <v>8265</v>
      </c>
      <c r="B1170" t="s">
        <v>9064</v>
      </c>
      <c r="C1170" t="s">
        <v>1</v>
      </c>
      <c r="D1170" t="s">
        <v>9053</v>
      </c>
      <c r="E1170" t="s">
        <v>9051</v>
      </c>
      <c r="F1170" t="s">
        <v>9052</v>
      </c>
      <c r="G1170">
        <v>846</v>
      </c>
      <c r="H1170">
        <v>846</v>
      </c>
      <c r="I1170">
        <v>846</v>
      </c>
      <c r="J1170">
        <v>846</v>
      </c>
      <c r="K1170">
        <v>0</v>
      </c>
      <c r="L1170" s="2">
        <v>0</v>
      </c>
      <c r="M1170" s="2">
        <v>0</v>
      </c>
      <c r="N1170" s="2">
        <v>0</v>
      </c>
      <c r="O1170" s="2">
        <v>0</v>
      </c>
      <c r="P1170" s="2">
        <v>0</v>
      </c>
      <c r="Q1170" s="2">
        <v>0</v>
      </c>
      <c r="R1170" s="2">
        <v>700</v>
      </c>
      <c r="S1170" s="2">
        <v>0</v>
      </c>
      <c r="T1170" s="2">
        <v>0</v>
      </c>
      <c r="U1170" s="2">
        <v>700</v>
      </c>
      <c r="V1170" t="s">
        <v>55</v>
      </c>
    </row>
    <row r="1171" spans="1:22" ht="15.75" hidden="1" thickBot="1" x14ac:dyDescent="0.3">
      <c r="A1171" t="s">
        <v>8265</v>
      </c>
      <c r="B1171" t="s">
        <v>9064</v>
      </c>
      <c r="C1171" t="s">
        <v>1</v>
      </c>
      <c r="D1171" t="s">
        <v>9053</v>
      </c>
      <c r="E1171" t="s">
        <v>9051</v>
      </c>
      <c r="F1171" t="s">
        <v>9052</v>
      </c>
      <c r="G1171">
        <v>847</v>
      </c>
      <c r="H1171">
        <v>847</v>
      </c>
      <c r="I1171">
        <v>847</v>
      </c>
      <c r="J1171">
        <v>847</v>
      </c>
      <c r="K1171">
        <v>0</v>
      </c>
      <c r="L1171" s="2">
        <v>0</v>
      </c>
      <c r="M1171" s="2">
        <v>0</v>
      </c>
      <c r="N1171" s="2">
        <v>0</v>
      </c>
      <c r="O1171" s="2">
        <v>0</v>
      </c>
      <c r="P1171" s="2">
        <v>0</v>
      </c>
      <c r="Q1171" s="2">
        <v>0</v>
      </c>
      <c r="R1171" s="2">
        <v>0</v>
      </c>
      <c r="S1171" s="2">
        <v>0</v>
      </c>
      <c r="T1171" s="2">
        <v>0</v>
      </c>
      <c r="U1171" s="2">
        <v>0</v>
      </c>
      <c r="V1171" t="s">
        <v>55</v>
      </c>
    </row>
    <row r="1172" spans="1:22" ht="15.75" hidden="1" thickBot="1" x14ac:dyDescent="0.3">
      <c r="A1172" t="s">
        <v>8265</v>
      </c>
      <c r="B1172" t="s">
        <v>9064</v>
      </c>
      <c r="C1172" t="s">
        <v>1</v>
      </c>
      <c r="D1172" t="s">
        <v>9053</v>
      </c>
      <c r="E1172" t="s">
        <v>9051</v>
      </c>
      <c r="F1172" t="s">
        <v>9052</v>
      </c>
      <c r="G1172">
        <v>848</v>
      </c>
      <c r="H1172">
        <v>848</v>
      </c>
      <c r="I1172">
        <v>848</v>
      </c>
      <c r="J1172">
        <v>848</v>
      </c>
      <c r="K1172">
        <v>0</v>
      </c>
      <c r="L1172" s="2">
        <v>0</v>
      </c>
      <c r="M1172" s="2">
        <v>0</v>
      </c>
      <c r="N1172" s="2">
        <v>0</v>
      </c>
      <c r="O1172" s="2">
        <v>0</v>
      </c>
      <c r="P1172" s="2">
        <v>0</v>
      </c>
      <c r="Q1172" s="2">
        <v>0</v>
      </c>
      <c r="R1172" s="2">
        <v>660</v>
      </c>
      <c r="S1172" s="2">
        <v>0</v>
      </c>
      <c r="T1172" s="2">
        <v>0</v>
      </c>
      <c r="U1172" s="2">
        <v>660</v>
      </c>
      <c r="V1172" t="s">
        <v>55</v>
      </c>
    </row>
    <row r="1173" spans="1:22" ht="15.75" hidden="1" thickBot="1" x14ac:dyDescent="0.3">
      <c r="A1173" t="s">
        <v>8265</v>
      </c>
      <c r="B1173" t="s">
        <v>9064</v>
      </c>
      <c r="C1173" t="s">
        <v>1</v>
      </c>
      <c r="D1173" t="s">
        <v>9053</v>
      </c>
      <c r="E1173" t="s">
        <v>9051</v>
      </c>
      <c r="F1173" t="s">
        <v>9052</v>
      </c>
      <c r="G1173">
        <v>849</v>
      </c>
      <c r="H1173">
        <v>849</v>
      </c>
      <c r="I1173">
        <v>849</v>
      </c>
      <c r="J1173">
        <v>849</v>
      </c>
      <c r="K1173">
        <v>0</v>
      </c>
      <c r="L1173" s="2">
        <v>0</v>
      </c>
      <c r="M1173" s="2">
        <v>0</v>
      </c>
      <c r="N1173" s="2">
        <v>0</v>
      </c>
      <c r="O1173" s="2">
        <v>0</v>
      </c>
      <c r="P1173" s="2">
        <v>0</v>
      </c>
      <c r="Q1173" s="2">
        <v>0</v>
      </c>
      <c r="R1173" s="2">
        <v>715</v>
      </c>
      <c r="S1173" s="2">
        <v>0</v>
      </c>
      <c r="T1173" s="2">
        <v>0</v>
      </c>
      <c r="U1173" s="2">
        <v>715</v>
      </c>
      <c r="V1173" t="s">
        <v>55</v>
      </c>
    </row>
    <row r="1174" spans="1:22" ht="15.75" hidden="1" thickBot="1" x14ac:dyDescent="0.3">
      <c r="A1174" t="s">
        <v>8265</v>
      </c>
      <c r="B1174" t="s">
        <v>9064</v>
      </c>
      <c r="C1174" t="s">
        <v>1</v>
      </c>
      <c r="D1174" t="s">
        <v>9053</v>
      </c>
      <c r="E1174" t="s">
        <v>9051</v>
      </c>
      <c r="F1174" t="s">
        <v>9052</v>
      </c>
      <c r="G1174">
        <v>850</v>
      </c>
      <c r="H1174">
        <v>850</v>
      </c>
      <c r="I1174">
        <v>850</v>
      </c>
      <c r="J1174">
        <v>850</v>
      </c>
      <c r="K1174">
        <v>0</v>
      </c>
      <c r="L1174" s="2">
        <v>0</v>
      </c>
      <c r="M1174" s="2">
        <v>0</v>
      </c>
      <c r="N1174" s="2">
        <v>0</v>
      </c>
      <c r="O1174" s="2">
        <v>0</v>
      </c>
      <c r="P1174" s="2">
        <v>0</v>
      </c>
      <c r="Q1174" s="2">
        <v>0</v>
      </c>
      <c r="R1174" s="2">
        <v>883.96</v>
      </c>
      <c r="S1174" s="2">
        <v>0</v>
      </c>
      <c r="T1174" s="2">
        <v>0</v>
      </c>
      <c r="U1174" s="2">
        <v>883.96</v>
      </c>
      <c r="V1174" t="s">
        <v>55</v>
      </c>
    </row>
    <row r="1175" spans="1:22" ht="15.75" hidden="1" thickBot="1" x14ac:dyDescent="0.3">
      <c r="A1175" t="s">
        <v>8265</v>
      </c>
      <c r="B1175" t="s">
        <v>9064</v>
      </c>
      <c r="C1175" t="s">
        <v>1</v>
      </c>
      <c r="D1175" t="s">
        <v>9053</v>
      </c>
      <c r="E1175" t="s">
        <v>9051</v>
      </c>
      <c r="F1175" t="s">
        <v>9052</v>
      </c>
      <c r="G1175">
        <v>851</v>
      </c>
      <c r="H1175">
        <v>851</v>
      </c>
      <c r="I1175">
        <v>851</v>
      </c>
      <c r="J1175">
        <v>851</v>
      </c>
      <c r="K1175">
        <v>0</v>
      </c>
      <c r="L1175" s="2">
        <v>0</v>
      </c>
      <c r="M1175" s="2">
        <v>0</v>
      </c>
      <c r="N1175" s="2">
        <v>0</v>
      </c>
      <c r="O1175" s="2">
        <v>0</v>
      </c>
      <c r="P1175" s="2">
        <v>0</v>
      </c>
      <c r="Q1175" s="2">
        <v>0</v>
      </c>
      <c r="R1175" s="2">
        <v>900</v>
      </c>
      <c r="S1175" s="2">
        <v>0</v>
      </c>
      <c r="T1175" s="2">
        <v>0</v>
      </c>
      <c r="U1175" s="2">
        <v>900</v>
      </c>
      <c r="V1175" t="s">
        <v>55</v>
      </c>
    </row>
    <row r="1176" spans="1:22" ht="15.75" hidden="1" thickBot="1" x14ac:dyDescent="0.3">
      <c r="A1176" t="s">
        <v>8265</v>
      </c>
      <c r="B1176" t="s">
        <v>9064</v>
      </c>
      <c r="C1176" t="s">
        <v>1</v>
      </c>
      <c r="D1176" t="s">
        <v>9053</v>
      </c>
      <c r="E1176" t="s">
        <v>9051</v>
      </c>
      <c r="F1176" t="s">
        <v>9052</v>
      </c>
      <c r="G1176">
        <v>852</v>
      </c>
      <c r="H1176">
        <v>852</v>
      </c>
      <c r="I1176">
        <v>852</v>
      </c>
      <c r="J1176">
        <v>852</v>
      </c>
      <c r="K1176">
        <v>0</v>
      </c>
      <c r="L1176" s="2">
        <v>0</v>
      </c>
      <c r="M1176" s="2">
        <v>0</v>
      </c>
      <c r="N1176" s="2">
        <v>0</v>
      </c>
      <c r="O1176" s="2">
        <v>0</v>
      </c>
      <c r="P1176" s="2">
        <v>0</v>
      </c>
      <c r="Q1176" s="2">
        <v>0</v>
      </c>
      <c r="R1176" s="2">
        <v>937.75</v>
      </c>
      <c r="S1176" s="2">
        <v>0</v>
      </c>
      <c r="T1176" s="2">
        <v>0</v>
      </c>
      <c r="U1176" s="2">
        <v>937.75</v>
      </c>
      <c r="V1176" t="s">
        <v>55</v>
      </c>
    </row>
    <row r="1177" spans="1:22" ht="15.75" hidden="1" thickBot="1" x14ac:dyDescent="0.3">
      <c r="A1177" t="s">
        <v>8265</v>
      </c>
      <c r="B1177" t="s">
        <v>9064</v>
      </c>
      <c r="C1177" t="s">
        <v>1</v>
      </c>
      <c r="D1177" t="s">
        <v>9053</v>
      </c>
      <c r="E1177" t="s">
        <v>9051</v>
      </c>
      <c r="F1177" t="s">
        <v>9052</v>
      </c>
      <c r="G1177">
        <v>853</v>
      </c>
      <c r="H1177">
        <v>853</v>
      </c>
      <c r="I1177">
        <v>853</v>
      </c>
      <c r="J1177">
        <v>853</v>
      </c>
      <c r="K1177">
        <v>0</v>
      </c>
      <c r="L1177" s="2">
        <v>0</v>
      </c>
      <c r="M1177" s="2">
        <v>0</v>
      </c>
      <c r="N1177" s="2">
        <v>0</v>
      </c>
      <c r="O1177" s="2">
        <v>0</v>
      </c>
      <c r="P1177" s="2">
        <v>0</v>
      </c>
      <c r="Q1177" s="2">
        <v>0</v>
      </c>
      <c r="R1177" s="2">
        <v>412.5</v>
      </c>
      <c r="S1177" s="2">
        <v>0</v>
      </c>
      <c r="T1177" s="2">
        <v>0</v>
      </c>
      <c r="U1177" s="2">
        <v>412.5</v>
      </c>
      <c r="V1177" t="s">
        <v>55</v>
      </c>
    </row>
    <row r="1178" spans="1:22" ht="15.75" hidden="1" thickBot="1" x14ac:dyDescent="0.3">
      <c r="A1178" t="s">
        <v>8265</v>
      </c>
      <c r="B1178" t="s">
        <v>9064</v>
      </c>
      <c r="C1178" t="s">
        <v>1</v>
      </c>
      <c r="D1178" t="s">
        <v>9053</v>
      </c>
      <c r="E1178" t="s">
        <v>9051</v>
      </c>
      <c r="F1178" t="s">
        <v>9052</v>
      </c>
      <c r="G1178">
        <v>853</v>
      </c>
      <c r="H1178">
        <v>853</v>
      </c>
      <c r="I1178">
        <v>853</v>
      </c>
      <c r="J1178">
        <v>853</v>
      </c>
      <c r="K1178">
        <v>0</v>
      </c>
      <c r="L1178" s="2">
        <v>0</v>
      </c>
      <c r="M1178" s="2">
        <v>0</v>
      </c>
      <c r="N1178" s="2">
        <v>0</v>
      </c>
      <c r="O1178" s="2">
        <v>0</v>
      </c>
      <c r="P1178" s="2">
        <v>0</v>
      </c>
      <c r="Q1178" s="2">
        <v>0</v>
      </c>
      <c r="R1178" s="2">
        <v>412.5</v>
      </c>
      <c r="S1178" s="2">
        <v>0</v>
      </c>
      <c r="T1178" s="2">
        <v>0</v>
      </c>
      <c r="U1178" s="2">
        <v>412.5</v>
      </c>
      <c r="V1178" t="s">
        <v>55</v>
      </c>
    </row>
    <row r="1179" spans="1:22" ht="15.75" hidden="1" thickBot="1" x14ac:dyDescent="0.3">
      <c r="A1179" t="s">
        <v>8265</v>
      </c>
      <c r="B1179" t="s">
        <v>9064</v>
      </c>
      <c r="C1179" t="s">
        <v>1</v>
      </c>
      <c r="D1179" t="s">
        <v>9053</v>
      </c>
      <c r="E1179" t="s">
        <v>9051</v>
      </c>
      <c r="F1179" t="s">
        <v>9052</v>
      </c>
      <c r="G1179">
        <v>854</v>
      </c>
      <c r="H1179">
        <v>854</v>
      </c>
      <c r="I1179">
        <v>854</v>
      </c>
      <c r="J1179">
        <v>854</v>
      </c>
      <c r="K1179">
        <v>0</v>
      </c>
      <c r="L1179" s="2">
        <v>0</v>
      </c>
      <c r="M1179" s="2">
        <v>0</v>
      </c>
      <c r="N1179" s="2">
        <v>0</v>
      </c>
      <c r="O1179" s="2">
        <v>0</v>
      </c>
      <c r="P1179" s="2">
        <v>0</v>
      </c>
      <c r="Q1179" s="2">
        <v>0</v>
      </c>
      <c r="R1179" s="2">
        <v>609.17999999999995</v>
      </c>
      <c r="S1179" s="2">
        <v>0</v>
      </c>
      <c r="T1179" s="2">
        <v>0</v>
      </c>
      <c r="U1179" s="2">
        <v>609.17999999999995</v>
      </c>
      <c r="V1179" t="s">
        <v>55</v>
      </c>
    </row>
    <row r="1180" spans="1:22" ht="15.75" hidden="1" thickBot="1" x14ac:dyDescent="0.3">
      <c r="A1180" t="s">
        <v>8265</v>
      </c>
      <c r="B1180" t="s">
        <v>9063</v>
      </c>
      <c r="C1180" t="s">
        <v>1</v>
      </c>
      <c r="D1180" t="s">
        <v>9053</v>
      </c>
      <c r="E1180" t="s">
        <v>9051</v>
      </c>
      <c r="F1180" t="s">
        <v>9052</v>
      </c>
      <c r="G1180">
        <v>855</v>
      </c>
      <c r="H1180">
        <v>855</v>
      </c>
      <c r="I1180">
        <v>855</v>
      </c>
      <c r="J1180">
        <v>855</v>
      </c>
      <c r="K1180">
        <v>0</v>
      </c>
      <c r="L1180" s="2">
        <v>0</v>
      </c>
      <c r="M1180" s="2">
        <v>0</v>
      </c>
      <c r="N1180" s="2">
        <v>0</v>
      </c>
      <c r="O1180" s="2">
        <v>0</v>
      </c>
      <c r="P1180" s="2">
        <v>0</v>
      </c>
      <c r="Q1180" s="2">
        <v>0</v>
      </c>
      <c r="R1180" s="2">
        <v>1054.57</v>
      </c>
      <c r="S1180" s="2">
        <v>0</v>
      </c>
      <c r="T1180" s="2">
        <v>0</v>
      </c>
      <c r="U1180" s="2">
        <v>1054.57</v>
      </c>
      <c r="V1180" t="s">
        <v>55</v>
      </c>
    </row>
    <row r="1181" spans="1:22" ht="15.75" hidden="1" thickBot="1" x14ac:dyDescent="0.3">
      <c r="A1181" t="s">
        <v>8265</v>
      </c>
      <c r="B1181" t="s">
        <v>9063</v>
      </c>
      <c r="C1181" t="s">
        <v>1</v>
      </c>
      <c r="D1181" t="s">
        <v>9053</v>
      </c>
      <c r="E1181" t="s">
        <v>9051</v>
      </c>
      <c r="F1181" t="s">
        <v>9052</v>
      </c>
      <c r="G1181">
        <v>856</v>
      </c>
      <c r="H1181">
        <v>856</v>
      </c>
      <c r="I1181">
        <v>856</v>
      </c>
      <c r="J1181">
        <v>856</v>
      </c>
      <c r="K1181">
        <v>0</v>
      </c>
      <c r="L1181" s="2">
        <v>0</v>
      </c>
      <c r="M1181" s="2">
        <v>0</v>
      </c>
      <c r="N1181" s="2">
        <v>0</v>
      </c>
      <c r="O1181" s="2">
        <v>0</v>
      </c>
      <c r="P1181" s="2">
        <v>0</v>
      </c>
      <c r="Q1181" s="2">
        <v>0</v>
      </c>
      <c r="R1181" s="2">
        <v>125</v>
      </c>
      <c r="S1181" s="2">
        <v>0</v>
      </c>
      <c r="T1181" s="2">
        <v>0</v>
      </c>
      <c r="U1181" s="2">
        <v>125</v>
      </c>
      <c r="V1181" t="s">
        <v>55</v>
      </c>
    </row>
    <row r="1182" spans="1:22" ht="15.75" hidden="1" thickBot="1" x14ac:dyDescent="0.3">
      <c r="A1182" t="s">
        <v>8265</v>
      </c>
      <c r="B1182" t="s">
        <v>9063</v>
      </c>
      <c r="C1182" t="s">
        <v>1</v>
      </c>
      <c r="D1182" t="s">
        <v>9053</v>
      </c>
      <c r="E1182" t="s">
        <v>9051</v>
      </c>
      <c r="F1182" t="s">
        <v>9052</v>
      </c>
      <c r="G1182">
        <v>857</v>
      </c>
      <c r="H1182">
        <v>857</v>
      </c>
      <c r="I1182">
        <v>857</v>
      </c>
      <c r="J1182">
        <v>857</v>
      </c>
      <c r="K1182">
        <v>0</v>
      </c>
      <c r="L1182" s="2">
        <v>0</v>
      </c>
      <c r="M1182" s="2">
        <v>0</v>
      </c>
      <c r="N1182" s="2">
        <v>0</v>
      </c>
      <c r="O1182" s="2">
        <v>0</v>
      </c>
      <c r="P1182" s="2">
        <v>0</v>
      </c>
      <c r="Q1182" s="2">
        <v>0</v>
      </c>
      <c r="R1182" s="2">
        <v>880</v>
      </c>
      <c r="S1182" s="2">
        <v>0</v>
      </c>
      <c r="T1182" s="2">
        <v>0</v>
      </c>
      <c r="U1182" s="2">
        <v>880</v>
      </c>
      <c r="V1182" t="s">
        <v>55</v>
      </c>
    </row>
    <row r="1183" spans="1:22" ht="15.75" hidden="1" thickBot="1" x14ac:dyDescent="0.3">
      <c r="A1183" t="s">
        <v>8265</v>
      </c>
      <c r="B1183" t="s">
        <v>9063</v>
      </c>
      <c r="C1183" t="s">
        <v>1</v>
      </c>
      <c r="D1183" t="s">
        <v>9053</v>
      </c>
      <c r="E1183" t="s">
        <v>9051</v>
      </c>
      <c r="F1183" t="s">
        <v>9052</v>
      </c>
      <c r="G1183">
        <v>858</v>
      </c>
      <c r="H1183">
        <v>858</v>
      </c>
      <c r="I1183">
        <v>858</v>
      </c>
      <c r="J1183">
        <v>858</v>
      </c>
      <c r="K1183">
        <v>0</v>
      </c>
      <c r="L1183" s="2">
        <v>0</v>
      </c>
      <c r="M1183" s="2">
        <v>0</v>
      </c>
      <c r="N1183" s="2">
        <v>0</v>
      </c>
      <c r="O1183" s="2">
        <v>0</v>
      </c>
      <c r="P1183" s="2">
        <v>0</v>
      </c>
      <c r="Q1183" s="2">
        <v>0</v>
      </c>
      <c r="R1183" s="2">
        <v>150</v>
      </c>
      <c r="S1183" s="2">
        <v>0</v>
      </c>
      <c r="T1183" s="2">
        <v>0</v>
      </c>
      <c r="U1183" s="2">
        <v>150</v>
      </c>
      <c r="V1183" t="s">
        <v>55</v>
      </c>
    </row>
    <row r="1184" spans="1:22" ht="15.75" hidden="1" thickBot="1" x14ac:dyDescent="0.3">
      <c r="A1184" t="s">
        <v>8265</v>
      </c>
      <c r="B1184" t="s">
        <v>9063</v>
      </c>
      <c r="C1184" t="s">
        <v>1</v>
      </c>
      <c r="D1184" t="s">
        <v>9053</v>
      </c>
      <c r="E1184" t="s">
        <v>9051</v>
      </c>
      <c r="F1184" t="s">
        <v>9052</v>
      </c>
      <c r="G1184">
        <v>859</v>
      </c>
      <c r="H1184">
        <v>859</v>
      </c>
      <c r="I1184">
        <v>859</v>
      </c>
      <c r="J1184">
        <v>859</v>
      </c>
      <c r="K1184">
        <v>0</v>
      </c>
      <c r="L1184" s="2">
        <v>0</v>
      </c>
      <c r="M1184" s="2">
        <v>0</v>
      </c>
      <c r="N1184" s="2">
        <v>0</v>
      </c>
      <c r="O1184" s="2">
        <v>0</v>
      </c>
      <c r="P1184" s="2">
        <v>0</v>
      </c>
      <c r="Q1184" s="2">
        <v>0</v>
      </c>
      <c r="R1184" s="2">
        <v>250</v>
      </c>
      <c r="S1184" s="2">
        <v>0</v>
      </c>
      <c r="T1184" s="2">
        <v>0</v>
      </c>
      <c r="U1184" s="2">
        <v>250</v>
      </c>
      <c r="V1184" t="s">
        <v>55</v>
      </c>
    </row>
    <row r="1185" spans="1:22" ht="15.75" hidden="1" thickBot="1" x14ac:dyDescent="0.3">
      <c r="A1185" t="s">
        <v>8265</v>
      </c>
      <c r="B1185" t="s">
        <v>9063</v>
      </c>
      <c r="C1185" t="s">
        <v>1</v>
      </c>
      <c r="D1185" t="s">
        <v>9053</v>
      </c>
      <c r="E1185" t="s">
        <v>9051</v>
      </c>
      <c r="F1185" t="s">
        <v>9052</v>
      </c>
      <c r="G1185">
        <v>860</v>
      </c>
      <c r="H1185">
        <v>860</v>
      </c>
      <c r="I1185">
        <v>860</v>
      </c>
      <c r="J1185">
        <v>860</v>
      </c>
      <c r="K1185">
        <v>0</v>
      </c>
      <c r="L1185" s="2">
        <v>0</v>
      </c>
      <c r="M1185" s="2">
        <v>0</v>
      </c>
      <c r="N1185" s="2">
        <v>0</v>
      </c>
      <c r="O1185" s="2">
        <v>0</v>
      </c>
      <c r="P1185" s="2">
        <v>0</v>
      </c>
      <c r="Q1185" s="2">
        <v>0</v>
      </c>
      <c r="R1185" s="2">
        <v>825</v>
      </c>
      <c r="S1185" s="2">
        <v>0</v>
      </c>
      <c r="T1185" s="2">
        <v>0</v>
      </c>
      <c r="U1185" s="2">
        <v>825</v>
      </c>
      <c r="V1185" t="s">
        <v>55</v>
      </c>
    </row>
    <row r="1186" spans="1:22" ht="15.75" hidden="1" thickBot="1" x14ac:dyDescent="0.3">
      <c r="A1186" t="s">
        <v>8265</v>
      </c>
      <c r="B1186" t="s">
        <v>9062</v>
      </c>
      <c r="C1186" t="s">
        <v>1</v>
      </c>
      <c r="D1186" t="s">
        <v>9053</v>
      </c>
      <c r="E1186" t="s">
        <v>9051</v>
      </c>
      <c r="F1186" t="s">
        <v>9052</v>
      </c>
      <c r="G1186">
        <v>861</v>
      </c>
      <c r="H1186">
        <v>861</v>
      </c>
      <c r="I1186">
        <v>861</v>
      </c>
      <c r="J1186">
        <v>861</v>
      </c>
      <c r="K1186">
        <v>0</v>
      </c>
      <c r="L1186" s="2">
        <v>0</v>
      </c>
      <c r="M1186" s="2">
        <v>0</v>
      </c>
      <c r="N1186" s="2">
        <v>0</v>
      </c>
      <c r="O1186" s="2">
        <v>0</v>
      </c>
      <c r="P1186" s="2">
        <v>0</v>
      </c>
      <c r="Q1186" s="2">
        <v>0</v>
      </c>
      <c r="R1186" s="2">
        <v>75</v>
      </c>
      <c r="S1186" s="2">
        <v>0</v>
      </c>
      <c r="T1186" s="2">
        <v>0</v>
      </c>
      <c r="U1186" s="2">
        <v>75</v>
      </c>
      <c r="V1186" t="s">
        <v>55</v>
      </c>
    </row>
    <row r="1187" spans="1:22" ht="15.75" hidden="1" thickBot="1" x14ac:dyDescent="0.3">
      <c r="A1187" t="s">
        <v>8265</v>
      </c>
      <c r="B1187" t="s">
        <v>9062</v>
      </c>
      <c r="C1187" t="s">
        <v>1</v>
      </c>
      <c r="D1187" t="s">
        <v>9053</v>
      </c>
      <c r="E1187" t="s">
        <v>9051</v>
      </c>
      <c r="F1187" t="s">
        <v>9052</v>
      </c>
      <c r="G1187">
        <v>862</v>
      </c>
      <c r="H1187">
        <v>862</v>
      </c>
      <c r="I1187">
        <v>862</v>
      </c>
      <c r="J1187">
        <v>862</v>
      </c>
      <c r="K1187">
        <v>0</v>
      </c>
      <c r="L1187" s="2">
        <v>0</v>
      </c>
      <c r="M1187" s="2">
        <v>0</v>
      </c>
      <c r="N1187" s="2">
        <v>0</v>
      </c>
      <c r="O1187" s="2">
        <v>0</v>
      </c>
      <c r="P1187" s="2">
        <v>0</v>
      </c>
      <c r="Q1187" s="2">
        <v>0</v>
      </c>
      <c r="R1187" s="2">
        <v>935</v>
      </c>
      <c r="S1187" s="2">
        <v>0</v>
      </c>
      <c r="T1187" s="2">
        <v>0</v>
      </c>
      <c r="U1187" s="2">
        <v>935</v>
      </c>
      <c r="V1187" t="s">
        <v>55</v>
      </c>
    </row>
    <row r="1188" spans="1:22" ht="15.75" hidden="1" thickBot="1" x14ac:dyDescent="0.3">
      <c r="A1188" t="s">
        <v>8265</v>
      </c>
      <c r="B1188" t="s">
        <v>9061</v>
      </c>
      <c r="C1188" t="s">
        <v>1</v>
      </c>
      <c r="D1188" t="s">
        <v>9053</v>
      </c>
      <c r="E1188" t="s">
        <v>9051</v>
      </c>
      <c r="F1188" t="s">
        <v>9052</v>
      </c>
      <c r="G1188">
        <v>863</v>
      </c>
      <c r="H1188">
        <v>863</v>
      </c>
      <c r="I1188">
        <v>863</v>
      </c>
      <c r="J1188">
        <v>863</v>
      </c>
      <c r="K1188">
        <v>0</v>
      </c>
      <c r="L1188" s="2">
        <v>0</v>
      </c>
      <c r="M1188" s="2">
        <v>0</v>
      </c>
      <c r="N1188" s="2">
        <v>0</v>
      </c>
      <c r="O1188" s="2">
        <v>0</v>
      </c>
      <c r="P1188" s="2">
        <v>0</v>
      </c>
      <c r="Q1188" s="2">
        <v>0</v>
      </c>
      <c r="R1188" s="2">
        <v>150</v>
      </c>
      <c r="S1188" s="2">
        <v>0</v>
      </c>
      <c r="T1188" s="2">
        <v>0</v>
      </c>
      <c r="U1188" s="2">
        <v>150</v>
      </c>
      <c r="V1188" t="s">
        <v>55</v>
      </c>
    </row>
    <row r="1189" spans="1:22" ht="15.75" hidden="1" thickBot="1" x14ac:dyDescent="0.3">
      <c r="A1189" t="s">
        <v>8265</v>
      </c>
      <c r="B1189" t="s">
        <v>9061</v>
      </c>
      <c r="C1189" t="s">
        <v>1</v>
      </c>
      <c r="D1189" t="s">
        <v>9053</v>
      </c>
      <c r="E1189" t="s">
        <v>9051</v>
      </c>
      <c r="F1189" t="s">
        <v>9052</v>
      </c>
      <c r="G1189">
        <v>864</v>
      </c>
      <c r="H1189">
        <v>864</v>
      </c>
      <c r="I1189">
        <v>864</v>
      </c>
      <c r="J1189">
        <v>864</v>
      </c>
      <c r="K1189">
        <v>0</v>
      </c>
      <c r="L1189" s="2">
        <v>0</v>
      </c>
      <c r="M1189" s="2">
        <v>0</v>
      </c>
      <c r="N1189" s="2">
        <v>0</v>
      </c>
      <c r="O1189" s="2">
        <v>0</v>
      </c>
      <c r="P1189" s="2">
        <v>0</v>
      </c>
      <c r="Q1189" s="2">
        <v>0</v>
      </c>
      <c r="R1189" s="2">
        <v>90</v>
      </c>
      <c r="S1189" s="2">
        <v>0</v>
      </c>
      <c r="T1189" s="2">
        <v>0</v>
      </c>
      <c r="U1189" s="2">
        <v>90</v>
      </c>
      <c r="V1189" t="s">
        <v>55</v>
      </c>
    </row>
    <row r="1190" spans="1:22" ht="15.75" hidden="1" thickBot="1" x14ac:dyDescent="0.3">
      <c r="A1190" t="s">
        <v>8265</v>
      </c>
      <c r="B1190" t="s">
        <v>9060</v>
      </c>
      <c r="C1190" t="s">
        <v>1</v>
      </c>
      <c r="D1190" t="s">
        <v>9053</v>
      </c>
      <c r="E1190" t="s">
        <v>9051</v>
      </c>
      <c r="F1190" t="s">
        <v>9052</v>
      </c>
      <c r="G1190">
        <v>865</v>
      </c>
      <c r="H1190">
        <v>865</v>
      </c>
      <c r="I1190">
        <v>865</v>
      </c>
      <c r="J1190">
        <v>865</v>
      </c>
      <c r="K1190">
        <v>0</v>
      </c>
      <c r="L1190" s="2">
        <v>0</v>
      </c>
      <c r="M1190" s="2">
        <v>0</v>
      </c>
      <c r="N1190" s="2">
        <v>0</v>
      </c>
      <c r="O1190" s="2">
        <v>0</v>
      </c>
      <c r="P1190" s="2">
        <v>0</v>
      </c>
      <c r="Q1190" s="2">
        <v>0</v>
      </c>
      <c r="R1190" s="2">
        <v>880</v>
      </c>
      <c r="S1190" s="2">
        <v>0</v>
      </c>
      <c r="T1190" s="2">
        <v>0</v>
      </c>
      <c r="U1190" s="2">
        <v>880</v>
      </c>
      <c r="V1190" t="s">
        <v>55</v>
      </c>
    </row>
    <row r="1191" spans="1:22" ht="15.75" hidden="1" thickBot="1" x14ac:dyDescent="0.3">
      <c r="A1191" t="s">
        <v>8265</v>
      </c>
      <c r="B1191" t="s">
        <v>9060</v>
      </c>
      <c r="C1191" t="s">
        <v>1</v>
      </c>
      <c r="D1191" t="s">
        <v>9053</v>
      </c>
      <c r="E1191" t="s">
        <v>9051</v>
      </c>
      <c r="F1191" t="s">
        <v>9052</v>
      </c>
      <c r="G1191">
        <v>866</v>
      </c>
      <c r="H1191">
        <v>866</v>
      </c>
      <c r="I1191">
        <v>866</v>
      </c>
      <c r="J1191">
        <v>866</v>
      </c>
      <c r="K1191">
        <v>0</v>
      </c>
      <c r="L1191" s="2">
        <v>0</v>
      </c>
      <c r="M1191" s="2">
        <v>0</v>
      </c>
      <c r="N1191" s="2">
        <v>0</v>
      </c>
      <c r="O1191" s="2">
        <v>0</v>
      </c>
      <c r="P1191" s="2">
        <v>0</v>
      </c>
      <c r="Q1191" s="2">
        <v>0</v>
      </c>
      <c r="R1191" s="2">
        <v>949.65</v>
      </c>
      <c r="S1191" s="2">
        <v>0</v>
      </c>
      <c r="T1191" s="2">
        <v>0</v>
      </c>
      <c r="U1191" s="2">
        <v>949.65</v>
      </c>
      <c r="V1191" t="s">
        <v>55</v>
      </c>
    </row>
    <row r="1192" spans="1:22" ht="15.75" hidden="1" thickBot="1" x14ac:dyDescent="0.3">
      <c r="A1192" t="s">
        <v>8265</v>
      </c>
      <c r="B1192" t="s">
        <v>9060</v>
      </c>
      <c r="C1192" t="s">
        <v>1</v>
      </c>
      <c r="D1192" t="s">
        <v>9053</v>
      </c>
      <c r="E1192" t="s">
        <v>9051</v>
      </c>
      <c r="F1192" t="s">
        <v>9052</v>
      </c>
      <c r="G1192">
        <v>867</v>
      </c>
      <c r="H1192">
        <v>867</v>
      </c>
      <c r="I1192">
        <v>867</v>
      </c>
      <c r="J1192">
        <v>867</v>
      </c>
      <c r="K1192">
        <v>0</v>
      </c>
      <c r="L1192" s="2">
        <v>0</v>
      </c>
      <c r="M1192" s="2">
        <v>0</v>
      </c>
      <c r="N1192" s="2">
        <v>0</v>
      </c>
      <c r="O1192" s="2">
        <v>0</v>
      </c>
      <c r="P1192" s="2">
        <v>0</v>
      </c>
      <c r="Q1192" s="2">
        <v>0</v>
      </c>
      <c r="R1192" s="2">
        <v>302.5</v>
      </c>
      <c r="S1192" s="2">
        <v>0</v>
      </c>
      <c r="T1192" s="2">
        <v>0</v>
      </c>
      <c r="U1192" s="2">
        <v>302.5</v>
      </c>
      <c r="V1192" t="s">
        <v>55</v>
      </c>
    </row>
    <row r="1193" spans="1:22" ht="15.75" hidden="1" thickBot="1" x14ac:dyDescent="0.3">
      <c r="A1193" t="s">
        <v>8265</v>
      </c>
      <c r="B1193" t="s">
        <v>9059</v>
      </c>
      <c r="C1193" t="s">
        <v>1</v>
      </c>
      <c r="D1193" t="s">
        <v>9053</v>
      </c>
      <c r="E1193" t="s">
        <v>9051</v>
      </c>
      <c r="F1193" t="s">
        <v>9052</v>
      </c>
      <c r="G1193">
        <v>868</v>
      </c>
      <c r="H1193">
        <v>868</v>
      </c>
      <c r="I1193">
        <v>868</v>
      </c>
      <c r="J1193">
        <v>868</v>
      </c>
      <c r="K1193">
        <v>0</v>
      </c>
      <c r="L1193" s="2">
        <v>0</v>
      </c>
      <c r="M1193" s="2">
        <v>0</v>
      </c>
      <c r="N1193" s="2">
        <v>0</v>
      </c>
      <c r="O1193" s="2">
        <v>0</v>
      </c>
      <c r="P1193" s="2">
        <v>0</v>
      </c>
      <c r="Q1193" s="2">
        <v>0</v>
      </c>
      <c r="R1193" s="2">
        <v>0</v>
      </c>
      <c r="S1193" s="2">
        <v>0</v>
      </c>
      <c r="T1193" s="2">
        <v>0</v>
      </c>
      <c r="U1193" s="2">
        <v>0</v>
      </c>
      <c r="V1193" t="s">
        <v>55</v>
      </c>
    </row>
    <row r="1194" spans="1:22" ht="15.75" hidden="1" thickBot="1" x14ac:dyDescent="0.3">
      <c r="A1194" t="s">
        <v>8265</v>
      </c>
      <c r="B1194" t="s">
        <v>9059</v>
      </c>
      <c r="C1194" t="s">
        <v>1</v>
      </c>
      <c r="D1194" t="s">
        <v>9053</v>
      </c>
      <c r="E1194" t="s">
        <v>9051</v>
      </c>
      <c r="F1194" t="s">
        <v>9052</v>
      </c>
      <c r="G1194">
        <v>869</v>
      </c>
      <c r="H1194">
        <v>869</v>
      </c>
      <c r="I1194">
        <v>869</v>
      </c>
      <c r="J1194">
        <v>869</v>
      </c>
      <c r="K1194">
        <v>0</v>
      </c>
      <c r="L1194" s="2">
        <v>0</v>
      </c>
      <c r="M1194" s="2">
        <v>0</v>
      </c>
      <c r="N1194" s="2">
        <v>0</v>
      </c>
      <c r="O1194" s="2">
        <v>0</v>
      </c>
      <c r="P1194" s="2">
        <v>0</v>
      </c>
      <c r="Q1194" s="2">
        <v>0</v>
      </c>
      <c r="R1194" s="2">
        <v>700</v>
      </c>
      <c r="S1194" s="2">
        <v>0</v>
      </c>
      <c r="T1194" s="2">
        <v>0</v>
      </c>
      <c r="U1194" s="2">
        <v>700</v>
      </c>
      <c r="V1194" t="s">
        <v>55</v>
      </c>
    </row>
    <row r="1195" spans="1:22" ht="15.75" hidden="1" thickBot="1" x14ac:dyDescent="0.3">
      <c r="A1195" t="s">
        <v>8265</v>
      </c>
      <c r="B1195" t="s">
        <v>9059</v>
      </c>
      <c r="C1195" t="s">
        <v>1</v>
      </c>
      <c r="D1195" t="s">
        <v>9053</v>
      </c>
      <c r="E1195" t="s">
        <v>9051</v>
      </c>
      <c r="F1195" t="s">
        <v>9052</v>
      </c>
      <c r="G1195">
        <v>870</v>
      </c>
      <c r="H1195">
        <v>870</v>
      </c>
      <c r="I1195">
        <v>870</v>
      </c>
      <c r="J1195">
        <v>870</v>
      </c>
      <c r="K1195">
        <v>0</v>
      </c>
      <c r="L1195" s="2">
        <v>0</v>
      </c>
      <c r="M1195" s="2">
        <v>0</v>
      </c>
      <c r="N1195" s="2">
        <v>0</v>
      </c>
      <c r="O1195" s="2">
        <v>0</v>
      </c>
      <c r="P1195" s="2">
        <v>0</v>
      </c>
      <c r="Q1195" s="2">
        <v>0</v>
      </c>
      <c r="R1195" s="2">
        <v>75</v>
      </c>
      <c r="S1195" s="2">
        <v>0</v>
      </c>
      <c r="T1195" s="2">
        <v>0</v>
      </c>
      <c r="U1195" s="2">
        <v>75</v>
      </c>
      <c r="V1195" t="s">
        <v>55</v>
      </c>
    </row>
    <row r="1196" spans="1:22" ht="15.75" hidden="1" thickBot="1" x14ac:dyDescent="0.3">
      <c r="A1196" t="s">
        <v>8265</v>
      </c>
      <c r="B1196" t="s">
        <v>9059</v>
      </c>
      <c r="C1196" t="s">
        <v>1</v>
      </c>
      <c r="D1196" t="s">
        <v>9053</v>
      </c>
      <c r="E1196" t="s">
        <v>9051</v>
      </c>
      <c r="F1196" t="s">
        <v>9052</v>
      </c>
      <c r="G1196">
        <v>871</v>
      </c>
      <c r="H1196">
        <v>871</v>
      </c>
      <c r="I1196">
        <v>871</v>
      </c>
      <c r="J1196">
        <v>871</v>
      </c>
      <c r="K1196">
        <v>0</v>
      </c>
      <c r="L1196" s="2">
        <v>0</v>
      </c>
      <c r="M1196" s="2">
        <v>0</v>
      </c>
      <c r="N1196" s="2">
        <v>0</v>
      </c>
      <c r="O1196" s="2">
        <v>0</v>
      </c>
      <c r="P1196" s="2">
        <v>0</v>
      </c>
      <c r="Q1196" s="2">
        <v>0</v>
      </c>
      <c r="R1196" s="2">
        <v>412.5</v>
      </c>
      <c r="S1196" s="2">
        <v>0</v>
      </c>
      <c r="T1196" s="2">
        <v>0</v>
      </c>
      <c r="U1196" s="2">
        <v>412.5</v>
      </c>
      <c r="V1196" t="s">
        <v>55</v>
      </c>
    </row>
    <row r="1197" spans="1:22" ht="15.75" hidden="1" thickBot="1" x14ac:dyDescent="0.3">
      <c r="A1197" t="s">
        <v>8265</v>
      </c>
      <c r="B1197" t="s">
        <v>9059</v>
      </c>
      <c r="C1197" t="s">
        <v>1</v>
      </c>
      <c r="D1197" t="s">
        <v>9053</v>
      </c>
      <c r="E1197" t="s">
        <v>9051</v>
      </c>
      <c r="F1197" t="s">
        <v>9052</v>
      </c>
      <c r="G1197">
        <v>872</v>
      </c>
      <c r="H1197">
        <v>872</v>
      </c>
      <c r="I1197">
        <v>872</v>
      </c>
      <c r="J1197">
        <v>872</v>
      </c>
      <c r="K1197">
        <v>0</v>
      </c>
      <c r="L1197" s="2">
        <v>0</v>
      </c>
      <c r="M1197" s="2">
        <v>0</v>
      </c>
      <c r="N1197" s="2">
        <v>0</v>
      </c>
      <c r="O1197" s="2">
        <v>0</v>
      </c>
      <c r="P1197" s="2">
        <v>0</v>
      </c>
      <c r="Q1197" s="2">
        <v>0</v>
      </c>
      <c r="R1197" s="2">
        <v>420</v>
      </c>
      <c r="S1197" s="2">
        <v>0</v>
      </c>
      <c r="T1197" s="2">
        <v>0</v>
      </c>
      <c r="U1197" s="2">
        <v>420</v>
      </c>
      <c r="V1197" t="s">
        <v>55</v>
      </c>
    </row>
    <row r="1198" spans="1:22" ht="15.75" hidden="1" thickBot="1" x14ac:dyDescent="0.3">
      <c r="A1198" t="s">
        <v>8265</v>
      </c>
      <c r="B1198" t="s">
        <v>9059</v>
      </c>
      <c r="C1198" t="s">
        <v>1</v>
      </c>
      <c r="D1198" t="s">
        <v>9053</v>
      </c>
      <c r="E1198" t="s">
        <v>9051</v>
      </c>
      <c r="F1198" t="s">
        <v>9052</v>
      </c>
      <c r="G1198">
        <v>873</v>
      </c>
      <c r="H1198">
        <v>873</v>
      </c>
      <c r="I1198">
        <v>873</v>
      </c>
      <c r="J1198">
        <v>873</v>
      </c>
      <c r="K1198">
        <v>0</v>
      </c>
      <c r="L1198" s="2">
        <v>0</v>
      </c>
      <c r="M1198" s="2">
        <v>0</v>
      </c>
      <c r="N1198" s="2">
        <v>0</v>
      </c>
      <c r="O1198" s="2">
        <v>0</v>
      </c>
      <c r="P1198" s="2">
        <v>0</v>
      </c>
      <c r="Q1198" s="2">
        <v>0</v>
      </c>
      <c r="R1198" s="2">
        <v>450</v>
      </c>
      <c r="S1198" s="2">
        <v>0</v>
      </c>
      <c r="T1198" s="2">
        <v>0</v>
      </c>
      <c r="U1198" s="2">
        <v>450</v>
      </c>
      <c r="V1198" t="s">
        <v>55</v>
      </c>
    </row>
    <row r="1199" spans="1:22" ht="15.75" hidden="1" thickBot="1" x14ac:dyDescent="0.3">
      <c r="A1199" t="s">
        <v>8265</v>
      </c>
      <c r="B1199" t="s">
        <v>9059</v>
      </c>
      <c r="C1199" t="s">
        <v>1</v>
      </c>
      <c r="D1199" t="s">
        <v>9053</v>
      </c>
      <c r="E1199" t="s">
        <v>9051</v>
      </c>
      <c r="F1199" t="s">
        <v>9052</v>
      </c>
      <c r="G1199">
        <v>874</v>
      </c>
      <c r="H1199">
        <v>874</v>
      </c>
      <c r="I1199">
        <v>874</v>
      </c>
      <c r="J1199">
        <v>874</v>
      </c>
      <c r="K1199">
        <v>0</v>
      </c>
      <c r="L1199" s="2">
        <v>0</v>
      </c>
      <c r="M1199" s="2">
        <v>0</v>
      </c>
      <c r="N1199" s="2">
        <v>0</v>
      </c>
      <c r="O1199" s="2">
        <v>0</v>
      </c>
      <c r="P1199" s="2">
        <v>0</v>
      </c>
      <c r="Q1199" s="2">
        <v>0</v>
      </c>
      <c r="R1199" s="2">
        <v>1785</v>
      </c>
      <c r="S1199" s="2">
        <v>0</v>
      </c>
      <c r="T1199" s="2">
        <v>0</v>
      </c>
      <c r="U1199" s="2">
        <v>1785</v>
      </c>
      <c r="V1199" t="s">
        <v>55</v>
      </c>
    </row>
    <row r="1200" spans="1:22" ht="15.75" hidden="1" thickBot="1" x14ac:dyDescent="0.3">
      <c r="A1200" t="s">
        <v>8265</v>
      </c>
      <c r="B1200" t="s">
        <v>9059</v>
      </c>
      <c r="C1200" t="s">
        <v>1</v>
      </c>
      <c r="D1200" t="s">
        <v>9053</v>
      </c>
      <c r="E1200" t="s">
        <v>9051</v>
      </c>
      <c r="F1200" t="s">
        <v>9052</v>
      </c>
      <c r="G1200">
        <v>875</v>
      </c>
      <c r="H1200">
        <v>875</v>
      </c>
      <c r="I1200">
        <v>875</v>
      </c>
      <c r="J1200">
        <v>875</v>
      </c>
      <c r="K1200">
        <v>0</v>
      </c>
      <c r="L1200" s="2">
        <v>0</v>
      </c>
      <c r="M1200" s="2">
        <v>0</v>
      </c>
      <c r="N1200" s="2">
        <v>0</v>
      </c>
      <c r="O1200" s="2">
        <v>0</v>
      </c>
      <c r="P1200" s="2">
        <v>0</v>
      </c>
      <c r="Q1200" s="2">
        <v>0</v>
      </c>
      <c r="R1200" s="2">
        <v>125</v>
      </c>
      <c r="S1200" s="2">
        <v>0</v>
      </c>
      <c r="T1200" s="2">
        <v>0</v>
      </c>
      <c r="U1200" s="2">
        <v>125</v>
      </c>
      <c r="V1200" t="s">
        <v>55</v>
      </c>
    </row>
    <row r="1201" spans="1:22" ht="15.75" hidden="1" thickBot="1" x14ac:dyDescent="0.3">
      <c r="A1201" t="s">
        <v>8265</v>
      </c>
      <c r="B1201" t="s">
        <v>9059</v>
      </c>
      <c r="C1201" t="s">
        <v>1</v>
      </c>
      <c r="D1201" t="s">
        <v>9053</v>
      </c>
      <c r="E1201" t="s">
        <v>9051</v>
      </c>
      <c r="F1201" t="s">
        <v>9052</v>
      </c>
      <c r="G1201">
        <v>876</v>
      </c>
      <c r="H1201">
        <v>876</v>
      </c>
      <c r="I1201">
        <v>876</v>
      </c>
      <c r="J1201">
        <v>876</v>
      </c>
      <c r="K1201">
        <v>0</v>
      </c>
      <c r="L1201" s="2">
        <v>0</v>
      </c>
      <c r="M1201" s="2">
        <v>0</v>
      </c>
      <c r="N1201" s="2">
        <v>0</v>
      </c>
      <c r="O1201" s="2">
        <v>0</v>
      </c>
      <c r="P1201" s="2">
        <v>0</v>
      </c>
      <c r="Q1201" s="2">
        <v>0</v>
      </c>
      <c r="R1201" s="2">
        <v>939.4</v>
      </c>
      <c r="S1201" s="2">
        <v>0</v>
      </c>
      <c r="T1201" s="2">
        <v>0</v>
      </c>
      <c r="U1201" s="2">
        <v>939.4</v>
      </c>
      <c r="V1201" t="s">
        <v>55</v>
      </c>
    </row>
    <row r="1202" spans="1:22" ht="15.75" hidden="1" thickBot="1" x14ac:dyDescent="0.3">
      <c r="A1202" t="s">
        <v>8265</v>
      </c>
      <c r="B1202" t="s">
        <v>9059</v>
      </c>
      <c r="C1202" t="s">
        <v>1</v>
      </c>
      <c r="D1202" t="s">
        <v>9053</v>
      </c>
      <c r="E1202" t="s">
        <v>9051</v>
      </c>
      <c r="F1202" t="s">
        <v>9052</v>
      </c>
      <c r="G1202">
        <v>877</v>
      </c>
      <c r="H1202">
        <v>877</v>
      </c>
      <c r="I1202">
        <v>877</v>
      </c>
      <c r="J1202">
        <v>877</v>
      </c>
      <c r="K1202">
        <v>0</v>
      </c>
      <c r="L1202" s="2">
        <v>0</v>
      </c>
      <c r="M1202" s="2">
        <v>0</v>
      </c>
      <c r="N1202" s="2">
        <v>0</v>
      </c>
      <c r="O1202" s="2">
        <v>0</v>
      </c>
      <c r="P1202" s="2">
        <v>0</v>
      </c>
      <c r="Q1202" s="2">
        <v>0</v>
      </c>
      <c r="R1202" s="2">
        <v>150</v>
      </c>
      <c r="S1202" s="2">
        <v>0</v>
      </c>
      <c r="T1202" s="2">
        <v>0</v>
      </c>
      <c r="U1202" s="2">
        <v>150</v>
      </c>
      <c r="V1202" t="s">
        <v>55</v>
      </c>
    </row>
    <row r="1203" spans="1:22" ht="15.75" hidden="1" thickBot="1" x14ac:dyDescent="0.3">
      <c r="A1203" t="s">
        <v>8265</v>
      </c>
      <c r="B1203" t="s">
        <v>9059</v>
      </c>
      <c r="C1203" t="s">
        <v>1</v>
      </c>
      <c r="D1203" t="s">
        <v>9053</v>
      </c>
      <c r="E1203" t="s">
        <v>9051</v>
      </c>
      <c r="F1203" t="s">
        <v>9052</v>
      </c>
      <c r="G1203">
        <v>878</v>
      </c>
      <c r="H1203">
        <v>878</v>
      </c>
      <c r="I1203">
        <v>878</v>
      </c>
      <c r="J1203">
        <v>878</v>
      </c>
      <c r="K1203">
        <v>0</v>
      </c>
      <c r="L1203" s="2">
        <v>0</v>
      </c>
      <c r="M1203" s="2">
        <v>0</v>
      </c>
      <c r="N1203" s="2">
        <v>0</v>
      </c>
      <c r="O1203" s="2">
        <v>0</v>
      </c>
      <c r="P1203" s="2">
        <v>0</v>
      </c>
      <c r="Q1203" s="2">
        <v>0</v>
      </c>
      <c r="R1203" s="2">
        <v>0</v>
      </c>
      <c r="S1203" s="2">
        <v>0</v>
      </c>
      <c r="T1203" s="2">
        <v>0</v>
      </c>
      <c r="U1203" s="2">
        <v>0</v>
      </c>
      <c r="V1203" t="s">
        <v>55</v>
      </c>
    </row>
    <row r="1204" spans="1:22" ht="15.75" hidden="1" thickBot="1" x14ac:dyDescent="0.3">
      <c r="A1204" t="s">
        <v>8265</v>
      </c>
      <c r="B1204" t="s">
        <v>9058</v>
      </c>
      <c r="C1204" t="s">
        <v>1</v>
      </c>
      <c r="D1204" t="s">
        <v>9053</v>
      </c>
      <c r="E1204" t="s">
        <v>9051</v>
      </c>
      <c r="F1204" t="s">
        <v>9052</v>
      </c>
      <c r="G1204">
        <v>879</v>
      </c>
      <c r="H1204">
        <v>879</v>
      </c>
      <c r="I1204">
        <v>879</v>
      </c>
      <c r="J1204">
        <v>879</v>
      </c>
      <c r="K1204">
        <v>0</v>
      </c>
      <c r="L1204" s="2">
        <v>0</v>
      </c>
      <c r="M1204" s="2">
        <v>0</v>
      </c>
      <c r="N1204" s="2">
        <v>0</v>
      </c>
      <c r="O1204" s="2">
        <v>0</v>
      </c>
      <c r="P1204" s="2">
        <v>0</v>
      </c>
      <c r="Q1204" s="2">
        <v>0</v>
      </c>
      <c r="R1204" s="2">
        <v>550</v>
      </c>
      <c r="S1204" s="2">
        <v>0</v>
      </c>
      <c r="T1204" s="2">
        <v>0</v>
      </c>
      <c r="U1204" s="2">
        <v>550</v>
      </c>
      <c r="V1204" t="s">
        <v>55</v>
      </c>
    </row>
    <row r="1205" spans="1:22" ht="15.75" hidden="1" thickBot="1" x14ac:dyDescent="0.3">
      <c r="A1205" t="s">
        <v>8265</v>
      </c>
      <c r="B1205" t="s">
        <v>9058</v>
      </c>
      <c r="C1205" t="s">
        <v>1</v>
      </c>
      <c r="D1205" t="s">
        <v>9053</v>
      </c>
      <c r="E1205" t="s">
        <v>9051</v>
      </c>
      <c r="F1205" t="s">
        <v>9052</v>
      </c>
      <c r="G1205">
        <v>880</v>
      </c>
      <c r="H1205">
        <v>880</v>
      </c>
      <c r="I1205">
        <v>880</v>
      </c>
      <c r="J1205">
        <v>880</v>
      </c>
      <c r="K1205">
        <v>0</v>
      </c>
      <c r="L1205" s="2">
        <v>0</v>
      </c>
      <c r="M1205" s="2">
        <v>0</v>
      </c>
      <c r="N1205" s="2">
        <v>0</v>
      </c>
      <c r="O1205" s="2">
        <v>0</v>
      </c>
      <c r="P1205" s="2">
        <v>0</v>
      </c>
      <c r="Q1205" s="2">
        <v>0</v>
      </c>
      <c r="R1205" s="2">
        <v>804.57</v>
      </c>
      <c r="S1205" s="2">
        <v>0</v>
      </c>
      <c r="T1205" s="2">
        <v>0</v>
      </c>
      <c r="U1205" s="2">
        <v>804.57</v>
      </c>
      <c r="V1205" t="s">
        <v>55</v>
      </c>
    </row>
    <row r="1206" spans="1:22" ht="15.75" hidden="1" thickBot="1" x14ac:dyDescent="0.3">
      <c r="A1206" t="s">
        <v>8265</v>
      </c>
      <c r="B1206" t="s">
        <v>9058</v>
      </c>
      <c r="C1206" t="s">
        <v>1</v>
      </c>
      <c r="D1206" t="s">
        <v>9053</v>
      </c>
      <c r="E1206" t="s">
        <v>9051</v>
      </c>
      <c r="F1206" t="s">
        <v>9052</v>
      </c>
      <c r="G1206">
        <v>881</v>
      </c>
      <c r="H1206">
        <v>881</v>
      </c>
      <c r="I1206">
        <v>881</v>
      </c>
      <c r="J1206">
        <v>881</v>
      </c>
      <c r="K1206">
        <v>0</v>
      </c>
      <c r="L1206" s="2">
        <v>0</v>
      </c>
      <c r="M1206" s="2">
        <v>0</v>
      </c>
      <c r="N1206" s="2">
        <v>0</v>
      </c>
      <c r="O1206" s="2">
        <v>0</v>
      </c>
      <c r="P1206" s="2">
        <v>0</v>
      </c>
      <c r="Q1206" s="2">
        <v>0</v>
      </c>
      <c r="R1206" s="2">
        <v>395</v>
      </c>
      <c r="S1206" s="2">
        <v>0</v>
      </c>
      <c r="T1206" s="2">
        <v>0</v>
      </c>
      <c r="U1206" s="2">
        <v>395</v>
      </c>
      <c r="V1206" t="s">
        <v>55</v>
      </c>
    </row>
    <row r="1207" spans="1:22" ht="15.75" hidden="1" thickBot="1" x14ac:dyDescent="0.3">
      <c r="A1207" t="s">
        <v>8265</v>
      </c>
      <c r="B1207" t="s">
        <v>9058</v>
      </c>
      <c r="C1207" t="s">
        <v>1</v>
      </c>
      <c r="D1207" t="s">
        <v>9053</v>
      </c>
      <c r="E1207" t="s">
        <v>9051</v>
      </c>
      <c r="F1207" t="s">
        <v>9052</v>
      </c>
      <c r="G1207">
        <v>882</v>
      </c>
      <c r="H1207">
        <v>882</v>
      </c>
      <c r="I1207">
        <v>882</v>
      </c>
      <c r="J1207">
        <v>882</v>
      </c>
      <c r="K1207">
        <v>0</v>
      </c>
      <c r="L1207" s="2">
        <v>0</v>
      </c>
      <c r="M1207" s="2">
        <v>0</v>
      </c>
      <c r="N1207" s="2">
        <v>0</v>
      </c>
      <c r="O1207" s="2">
        <v>0</v>
      </c>
      <c r="P1207" s="2">
        <v>0</v>
      </c>
      <c r="Q1207" s="2">
        <v>0</v>
      </c>
      <c r="R1207" s="2">
        <v>800</v>
      </c>
      <c r="S1207" s="2">
        <v>0</v>
      </c>
      <c r="T1207" s="2">
        <v>0</v>
      </c>
      <c r="U1207" s="2">
        <v>800</v>
      </c>
      <c r="V1207" t="s">
        <v>55</v>
      </c>
    </row>
    <row r="1208" spans="1:22" ht="15.75" hidden="1" thickBot="1" x14ac:dyDescent="0.3">
      <c r="A1208" t="s">
        <v>8265</v>
      </c>
      <c r="B1208" t="s">
        <v>9058</v>
      </c>
      <c r="C1208" t="s">
        <v>1</v>
      </c>
      <c r="D1208" t="s">
        <v>9053</v>
      </c>
      <c r="E1208" t="s">
        <v>9051</v>
      </c>
      <c r="F1208" t="s">
        <v>9052</v>
      </c>
      <c r="G1208">
        <v>883</v>
      </c>
      <c r="H1208">
        <v>883</v>
      </c>
      <c r="I1208">
        <v>883</v>
      </c>
      <c r="J1208">
        <v>883</v>
      </c>
      <c r="K1208">
        <v>0</v>
      </c>
      <c r="L1208" s="2">
        <v>0</v>
      </c>
      <c r="M1208" s="2">
        <v>0</v>
      </c>
      <c r="N1208" s="2">
        <v>0</v>
      </c>
      <c r="O1208" s="2">
        <v>0</v>
      </c>
      <c r="P1208" s="2">
        <v>0</v>
      </c>
      <c r="Q1208" s="2">
        <v>0</v>
      </c>
      <c r="R1208" s="2">
        <v>350</v>
      </c>
      <c r="S1208" s="2">
        <v>0</v>
      </c>
      <c r="T1208" s="2">
        <v>0</v>
      </c>
      <c r="U1208" s="2">
        <v>350</v>
      </c>
      <c r="V1208" t="s">
        <v>55</v>
      </c>
    </row>
    <row r="1209" spans="1:22" ht="15.75" hidden="1" thickBot="1" x14ac:dyDescent="0.3">
      <c r="A1209" t="s">
        <v>8265</v>
      </c>
      <c r="B1209" t="s">
        <v>9057</v>
      </c>
      <c r="C1209" t="s">
        <v>1</v>
      </c>
      <c r="D1209" t="s">
        <v>9053</v>
      </c>
      <c r="E1209" t="s">
        <v>9051</v>
      </c>
      <c r="F1209" t="s">
        <v>9052</v>
      </c>
      <c r="G1209">
        <v>884</v>
      </c>
      <c r="H1209">
        <v>884</v>
      </c>
      <c r="I1209">
        <v>884</v>
      </c>
      <c r="J1209">
        <v>884</v>
      </c>
      <c r="K1209">
        <v>0</v>
      </c>
      <c r="L1209" s="2">
        <v>0</v>
      </c>
      <c r="M1209" s="2">
        <v>0</v>
      </c>
      <c r="N1209" s="2">
        <v>0</v>
      </c>
      <c r="O1209" s="2">
        <v>0</v>
      </c>
      <c r="P1209" s="2">
        <v>0</v>
      </c>
      <c r="Q1209" s="2">
        <v>0</v>
      </c>
      <c r="R1209" s="2">
        <v>844.8</v>
      </c>
      <c r="S1209" s="2">
        <v>0</v>
      </c>
      <c r="T1209" s="2">
        <v>0</v>
      </c>
      <c r="U1209" s="2">
        <v>844.8</v>
      </c>
      <c r="V1209" t="s">
        <v>55</v>
      </c>
    </row>
    <row r="1210" spans="1:22" ht="15.75" hidden="1" thickBot="1" x14ac:dyDescent="0.3">
      <c r="A1210" t="s">
        <v>8265</v>
      </c>
      <c r="B1210" t="s">
        <v>9057</v>
      </c>
      <c r="C1210" t="s">
        <v>1</v>
      </c>
      <c r="D1210" t="s">
        <v>9053</v>
      </c>
      <c r="E1210" t="s">
        <v>9051</v>
      </c>
      <c r="F1210" t="s">
        <v>9052</v>
      </c>
      <c r="G1210">
        <v>885</v>
      </c>
      <c r="H1210">
        <v>885</v>
      </c>
      <c r="I1210">
        <v>885</v>
      </c>
      <c r="J1210">
        <v>885</v>
      </c>
      <c r="K1210">
        <v>0</v>
      </c>
      <c r="L1210" s="2">
        <v>0</v>
      </c>
      <c r="M1210" s="2">
        <v>0</v>
      </c>
      <c r="N1210" s="2">
        <v>0</v>
      </c>
      <c r="O1210" s="2">
        <v>0</v>
      </c>
      <c r="P1210" s="2">
        <v>0</v>
      </c>
      <c r="Q1210" s="2">
        <v>0</v>
      </c>
      <c r="R1210" s="2">
        <v>412.5</v>
      </c>
      <c r="S1210" s="2">
        <v>0</v>
      </c>
      <c r="T1210" s="2">
        <v>0</v>
      </c>
      <c r="U1210" s="2">
        <v>412.5</v>
      </c>
      <c r="V1210" t="s">
        <v>55</v>
      </c>
    </row>
    <row r="1211" spans="1:22" ht="15.75" hidden="1" thickBot="1" x14ac:dyDescent="0.3">
      <c r="A1211" t="s">
        <v>8265</v>
      </c>
      <c r="B1211" t="s">
        <v>9057</v>
      </c>
      <c r="C1211" t="s">
        <v>1</v>
      </c>
      <c r="D1211" t="s">
        <v>9053</v>
      </c>
      <c r="E1211" t="s">
        <v>9051</v>
      </c>
      <c r="F1211" t="s">
        <v>9052</v>
      </c>
      <c r="G1211">
        <v>886</v>
      </c>
      <c r="H1211">
        <v>886</v>
      </c>
      <c r="I1211">
        <v>886</v>
      </c>
      <c r="J1211">
        <v>886</v>
      </c>
      <c r="K1211">
        <v>0</v>
      </c>
      <c r="L1211" s="2">
        <v>0</v>
      </c>
      <c r="M1211" s="2">
        <v>0</v>
      </c>
      <c r="N1211" s="2">
        <v>0</v>
      </c>
      <c r="O1211" s="2">
        <v>0</v>
      </c>
      <c r="P1211" s="2">
        <v>0</v>
      </c>
      <c r="Q1211" s="2">
        <v>0</v>
      </c>
      <c r="R1211" s="2">
        <v>883.3</v>
      </c>
      <c r="S1211" s="2">
        <v>0</v>
      </c>
      <c r="T1211" s="2">
        <v>0</v>
      </c>
      <c r="U1211" s="2">
        <v>883.3</v>
      </c>
      <c r="V1211" t="s">
        <v>55</v>
      </c>
    </row>
    <row r="1212" spans="1:22" ht="15.75" hidden="1" thickBot="1" x14ac:dyDescent="0.3">
      <c r="A1212" t="s">
        <v>8265</v>
      </c>
      <c r="B1212" t="s">
        <v>9057</v>
      </c>
      <c r="C1212" t="s">
        <v>1</v>
      </c>
      <c r="D1212" t="s">
        <v>9053</v>
      </c>
      <c r="E1212" t="s">
        <v>9051</v>
      </c>
      <c r="F1212" t="s">
        <v>9052</v>
      </c>
      <c r="G1212">
        <v>887</v>
      </c>
      <c r="H1212">
        <v>887</v>
      </c>
      <c r="I1212">
        <v>887</v>
      </c>
      <c r="J1212">
        <v>887</v>
      </c>
      <c r="K1212">
        <v>0</v>
      </c>
      <c r="L1212" s="2">
        <v>0</v>
      </c>
      <c r="M1212" s="2">
        <v>0</v>
      </c>
      <c r="N1212" s="2">
        <v>0</v>
      </c>
      <c r="O1212" s="2">
        <v>0</v>
      </c>
      <c r="P1212" s="2">
        <v>0</v>
      </c>
      <c r="Q1212" s="2">
        <v>0</v>
      </c>
      <c r="R1212" s="2">
        <v>660</v>
      </c>
      <c r="S1212" s="2">
        <v>0</v>
      </c>
      <c r="T1212" s="2">
        <v>0</v>
      </c>
      <c r="U1212" s="2">
        <v>660</v>
      </c>
      <c r="V1212" t="s">
        <v>55</v>
      </c>
    </row>
    <row r="1213" spans="1:22" ht="15.75" hidden="1" thickBot="1" x14ac:dyDescent="0.3">
      <c r="A1213" t="s">
        <v>8265</v>
      </c>
      <c r="B1213" t="s">
        <v>9057</v>
      </c>
      <c r="C1213" t="s">
        <v>1</v>
      </c>
      <c r="D1213" t="s">
        <v>9053</v>
      </c>
      <c r="E1213" t="s">
        <v>9051</v>
      </c>
      <c r="F1213" t="s">
        <v>9052</v>
      </c>
      <c r="G1213">
        <v>888</v>
      </c>
      <c r="H1213">
        <v>888</v>
      </c>
      <c r="I1213">
        <v>888</v>
      </c>
      <c r="J1213">
        <v>888</v>
      </c>
      <c r="K1213">
        <v>0</v>
      </c>
      <c r="L1213" s="2">
        <v>0</v>
      </c>
      <c r="M1213" s="2">
        <v>0</v>
      </c>
      <c r="N1213" s="2">
        <v>0</v>
      </c>
      <c r="O1213" s="2">
        <v>0</v>
      </c>
      <c r="P1213" s="2">
        <v>0</v>
      </c>
      <c r="Q1213" s="2">
        <v>0</v>
      </c>
      <c r="R1213" s="2">
        <v>0</v>
      </c>
      <c r="S1213" s="2">
        <v>0</v>
      </c>
      <c r="T1213" s="2">
        <v>0</v>
      </c>
      <c r="U1213" s="2">
        <v>0</v>
      </c>
      <c r="V1213" t="s">
        <v>55</v>
      </c>
    </row>
    <row r="1214" spans="1:22" ht="15.75" hidden="1" thickBot="1" x14ac:dyDescent="0.3">
      <c r="A1214" t="s">
        <v>8265</v>
      </c>
      <c r="B1214" t="s">
        <v>9057</v>
      </c>
      <c r="C1214" t="s">
        <v>1</v>
      </c>
      <c r="D1214" t="s">
        <v>9053</v>
      </c>
      <c r="E1214" t="s">
        <v>9051</v>
      </c>
      <c r="F1214" t="s">
        <v>9052</v>
      </c>
      <c r="G1214">
        <v>889</v>
      </c>
      <c r="H1214">
        <v>889</v>
      </c>
      <c r="I1214">
        <v>889</v>
      </c>
      <c r="J1214">
        <v>889</v>
      </c>
      <c r="K1214">
        <v>0</v>
      </c>
      <c r="L1214" s="2">
        <v>0</v>
      </c>
      <c r="M1214" s="2">
        <v>0</v>
      </c>
      <c r="N1214" s="2">
        <v>0</v>
      </c>
      <c r="O1214" s="2">
        <v>0</v>
      </c>
      <c r="P1214" s="2">
        <v>0</v>
      </c>
      <c r="Q1214" s="2">
        <v>0</v>
      </c>
      <c r="R1214" s="2">
        <v>250</v>
      </c>
      <c r="S1214" s="2">
        <v>0</v>
      </c>
      <c r="T1214" s="2">
        <v>0</v>
      </c>
      <c r="U1214" s="2">
        <v>250</v>
      </c>
      <c r="V1214" t="s">
        <v>55</v>
      </c>
    </row>
    <row r="1215" spans="1:22" ht="15.75" hidden="1" thickBot="1" x14ac:dyDescent="0.3">
      <c r="A1215" t="s">
        <v>8265</v>
      </c>
      <c r="B1215" t="s">
        <v>9057</v>
      </c>
      <c r="C1215" t="s">
        <v>1</v>
      </c>
      <c r="D1215" t="s">
        <v>9053</v>
      </c>
      <c r="E1215" t="s">
        <v>9051</v>
      </c>
      <c r="F1215" t="s">
        <v>9052</v>
      </c>
      <c r="G1215">
        <v>890</v>
      </c>
      <c r="H1215">
        <v>890</v>
      </c>
      <c r="I1215">
        <v>890</v>
      </c>
      <c r="J1215">
        <v>890</v>
      </c>
      <c r="K1215">
        <v>0</v>
      </c>
      <c r="L1215" s="2">
        <v>0</v>
      </c>
      <c r="M1215" s="2">
        <v>0</v>
      </c>
      <c r="N1215" s="2">
        <v>0</v>
      </c>
      <c r="O1215" s="2">
        <v>0</v>
      </c>
      <c r="P1215" s="2">
        <v>0</v>
      </c>
      <c r="Q1215" s="2">
        <v>0</v>
      </c>
      <c r="R1215" s="2">
        <v>330</v>
      </c>
      <c r="S1215" s="2">
        <v>0</v>
      </c>
      <c r="T1215" s="2">
        <v>0</v>
      </c>
      <c r="U1215" s="2">
        <v>330</v>
      </c>
      <c r="V1215" t="s">
        <v>55</v>
      </c>
    </row>
    <row r="1216" spans="1:22" ht="15.75" hidden="1" thickBot="1" x14ac:dyDescent="0.3">
      <c r="A1216" t="s">
        <v>8265</v>
      </c>
      <c r="B1216" t="s">
        <v>9057</v>
      </c>
      <c r="C1216" t="s">
        <v>1</v>
      </c>
      <c r="D1216" t="s">
        <v>9053</v>
      </c>
      <c r="E1216" t="s">
        <v>9051</v>
      </c>
      <c r="F1216" t="s">
        <v>9052</v>
      </c>
      <c r="G1216">
        <v>891</v>
      </c>
      <c r="H1216">
        <v>891</v>
      </c>
      <c r="I1216">
        <v>891</v>
      </c>
      <c r="J1216">
        <v>891</v>
      </c>
      <c r="K1216">
        <v>0</v>
      </c>
      <c r="L1216" s="2">
        <v>0</v>
      </c>
      <c r="M1216" s="2">
        <v>0</v>
      </c>
      <c r="N1216" s="2">
        <v>0</v>
      </c>
      <c r="O1216" s="2">
        <v>0</v>
      </c>
      <c r="P1216" s="2">
        <v>0</v>
      </c>
      <c r="Q1216" s="2">
        <v>0</v>
      </c>
      <c r="R1216" s="2">
        <v>467.5</v>
      </c>
      <c r="S1216" s="2">
        <v>0</v>
      </c>
      <c r="T1216" s="2">
        <v>0</v>
      </c>
      <c r="U1216" s="2">
        <v>467.5</v>
      </c>
      <c r="V1216" t="s">
        <v>55</v>
      </c>
    </row>
    <row r="1217" spans="1:22" ht="15.75" hidden="1" thickBot="1" x14ac:dyDescent="0.3">
      <c r="A1217" t="s">
        <v>8265</v>
      </c>
      <c r="B1217" t="s">
        <v>9057</v>
      </c>
      <c r="C1217" t="s">
        <v>1</v>
      </c>
      <c r="D1217" t="s">
        <v>9053</v>
      </c>
      <c r="E1217" t="s">
        <v>9051</v>
      </c>
      <c r="F1217" t="s">
        <v>9052</v>
      </c>
      <c r="G1217">
        <v>892</v>
      </c>
      <c r="H1217">
        <v>892</v>
      </c>
      <c r="I1217">
        <v>892</v>
      </c>
      <c r="J1217">
        <v>892</v>
      </c>
      <c r="K1217">
        <v>0</v>
      </c>
      <c r="L1217" s="2">
        <v>0</v>
      </c>
      <c r="M1217" s="2">
        <v>0</v>
      </c>
      <c r="N1217" s="2">
        <v>0</v>
      </c>
      <c r="O1217" s="2">
        <v>0</v>
      </c>
      <c r="P1217" s="2">
        <v>0</v>
      </c>
      <c r="Q1217" s="2">
        <v>0</v>
      </c>
      <c r="R1217" s="2">
        <v>75</v>
      </c>
      <c r="S1217" s="2">
        <v>0</v>
      </c>
      <c r="T1217" s="2">
        <v>0</v>
      </c>
      <c r="U1217" s="2">
        <v>75</v>
      </c>
      <c r="V1217" t="s">
        <v>55</v>
      </c>
    </row>
    <row r="1218" spans="1:22" ht="15.75" hidden="1" thickBot="1" x14ac:dyDescent="0.3">
      <c r="A1218" t="s">
        <v>8265</v>
      </c>
      <c r="B1218" t="s">
        <v>9057</v>
      </c>
      <c r="C1218" t="s">
        <v>1</v>
      </c>
      <c r="D1218" t="s">
        <v>9053</v>
      </c>
      <c r="E1218" t="s">
        <v>9051</v>
      </c>
      <c r="F1218" t="s">
        <v>9052</v>
      </c>
      <c r="G1218">
        <v>893</v>
      </c>
      <c r="H1218">
        <v>893</v>
      </c>
      <c r="I1218">
        <v>893</v>
      </c>
      <c r="J1218">
        <v>893</v>
      </c>
      <c r="K1218">
        <v>0</v>
      </c>
      <c r="L1218" s="2">
        <v>0</v>
      </c>
      <c r="M1218" s="2">
        <v>0</v>
      </c>
      <c r="N1218" s="2">
        <v>0</v>
      </c>
      <c r="O1218" s="2">
        <v>0</v>
      </c>
      <c r="P1218" s="2">
        <v>0</v>
      </c>
      <c r="Q1218" s="2">
        <v>0</v>
      </c>
      <c r="R1218" s="2">
        <v>884.4</v>
      </c>
      <c r="S1218" s="2">
        <v>0</v>
      </c>
      <c r="T1218" s="2">
        <v>0</v>
      </c>
      <c r="U1218" s="2">
        <v>884.4</v>
      </c>
      <c r="V1218" t="s">
        <v>55</v>
      </c>
    </row>
    <row r="1219" spans="1:22" ht="15.75" hidden="1" thickBot="1" x14ac:dyDescent="0.3">
      <c r="A1219" t="s">
        <v>8265</v>
      </c>
      <c r="B1219" t="s">
        <v>9056</v>
      </c>
      <c r="C1219" t="s">
        <v>1</v>
      </c>
      <c r="D1219" t="s">
        <v>9053</v>
      </c>
      <c r="E1219" t="s">
        <v>9051</v>
      </c>
      <c r="F1219" t="s">
        <v>9052</v>
      </c>
      <c r="G1219">
        <v>894</v>
      </c>
      <c r="H1219">
        <v>894</v>
      </c>
      <c r="I1219">
        <v>894</v>
      </c>
      <c r="J1219">
        <v>894</v>
      </c>
      <c r="K1219">
        <v>0</v>
      </c>
      <c r="L1219" s="2">
        <v>0</v>
      </c>
      <c r="M1219" s="2">
        <v>0</v>
      </c>
      <c r="N1219" s="2">
        <v>0</v>
      </c>
      <c r="O1219" s="2">
        <v>0</v>
      </c>
      <c r="P1219" s="2">
        <v>0</v>
      </c>
      <c r="Q1219" s="2">
        <v>0</v>
      </c>
      <c r="R1219" s="2">
        <v>450</v>
      </c>
      <c r="S1219" s="2">
        <v>0</v>
      </c>
      <c r="T1219" s="2">
        <v>0</v>
      </c>
      <c r="U1219" s="2">
        <v>450</v>
      </c>
      <c r="V1219" t="s">
        <v>55</v>
      </c>
    </row>
    <row r="1220" spans="1:22" ht="15.75" hidden="1" thickBot="1" x14ac:dyDescent="0.3">
      <c r="A1220" t="s">
        <v>8265</v>
      </c>
      <c r="B1220" t="s">
        <v>9056</v>
      </c>
      <c r="C1220" t="s">
        <v>1</v>
      </c>
      <c r="D1220" t="s">
        <v>9053</v>
      </c>
      <c r="E1220" t="s">
        <v>9051</v>
      </c>
      <c r="F1220" t="s">
        <v>9052</v>
      </c>
      <c r="G1220">
        <v>895</v>
      </c>
      <c r="H1220">
        <v>895</v>
      </c>
      <c r="I1220">
        <v>895</v>
      </c>
      <c r="J1220">
        <v>895</v>
      </c>
      <c r="K1220">
        <v>0</v>
      </c>
      <c r="L1220" s="2">
        <v>0</v>
      </c>
      <c r="M1220" s="2">
        <v>0</v>
      </c>
      <c r="N1220" s="2">
        <v>0</v>
      </c>
      <c r="O1220" s="2">
        <v>0</v>
      </c>
      <c r="P1220" s="2">
        <v>0</v>
      </c>
      <c r="Q1220" s="2">
        <v>0</v>
      </c>
      <c r="R1220" s="2">
        <v>150</v>
      </c>
      <c r="S1220" s="2">
        <v>0</v>
      </c>
      <c r="T1220" s="2">
        <v>0</v>
      </c>
      <c r="U1220" s="2">
        <v>150</v>
      </c>
      <c r="V1220" t="s">
        <v>55</v>
      </c>
    </row>
    <row r="1221" spans="1:22" ht="15.75" hidden="1" thickBot="1" x14ac:dyDescent="0.3">
      <c r="A1221" t="s">
        <v>8265</v>
      </c>
      <c r="B1221" t="s">
        <v>9056</v>
      </c>
      <c r="C1221" t="s">
        <v>1</v>
      </c>
      <c r="D1221" t="s">
        <v>9053</v>
      </c>
      <c r="E1221" t="s">
        <v>9051</v>
      </c>
      <c r="F1221" t="s">
        <v>9052</v>
      </c>
      <c r="G1221">
        <v>896</v>
      </c>
      <c r="H1221">
        <v>896</v>
      </c>
      <c r="I1221">
        <v>896</v>
      </c>
      <c r="J1221">
        <v>896</v>
      </c>
      <c r="K1221">
        <v>0</v>
      </c>
      <c r="L1221" s="2">
        <v>0</v>
      </c>
      <c r="M1221" s="2">
        <v>0</v>
      </c>
      <c r="N1221" s="2">
        <v>0</v>
      </c>
      <c r="O1221" s="2">
        <v>0</v>
      </c>
      <c r="P1221" s="2">
        <v>0</v>
      </c>
      <c r="Q1221" s="2">
        <v>0</v>
      </c>
      <c r="R1221" s="2">
        <v>1358.83</v>
      </c>
      <c r="S1221" s="2">
        <v>0</v>
      </c>
      <c r="T1221" s="2">
        <v>0</v>
      </c>
      <c r="U1221" s="2">
        <v>1358.83</v>
      </c>
      <c r="V1221" t="s">
        <v>55</v>
      </c>
    </row>
    <row r="1222" spans="1:22" ht="15.75" hidden="1" thickBot="1" x14ac:dyDescent="0.3">
      <c r="A1222" t="s">
        <v>8265</v>
      </c>
      <c r="B1222" t="s">
        <v>9056</v>
      </c>
      <c r="C1222" t="s">
        <v>1</v>
      </c>
      <c r="D1222" t="s">
        <v>9053</v>
      </c>
      <c r="E1222" t="s">
        <v>9051</v>
      </c>
      <c r="F1222" t="s">
        <v>9052</v>
      </c>
      <c r="G1222">
        <v>897</v>
      </c>
      <c r="H1222">
        <v>897</v>
      </c>
      <c r="I1222">
        <v>897</v>
      </c>
      <c r="J1222">
        <v>897</v>
      </c>
      <c r="K1222">
        <v>0</v>
      </c>
      <c r="L1222" s="2">
        <v>0</v>
      </c>
      <c r="M1222" s="2">
        <v>0</v>
      </c>
      <c r="N1222" s="2">
        <v>0</v>
      </c>
      <c r="O1222" s="2">
        <v>0</v>
      </c>
      <c r="P1222" s="2">
        <v>0</v>
      </c>
      <c r="Q1222" s="2">
        <v>0</v>
      </c>
      <c r="R1222" s="2">
        <v>90</v>
      </c>
      <c r="S1222" s="2">
        <v>0</v>
      </c>
      <c r="T1222" s="2">
        <v>0</v>
      </c>
      <c r="U1222" s="2">
        <v>90</v>
      </c>
      <c r="V1222" t="s">
        <v>55</v>
      </c>
    </row>
    <row r="1223" spans="1:22" ht="15.75" hidden="1" thickBot="1" x14ac:dyDescent="0.3">
      <c r="A1223" t="s">
        <v>8265</v>
      </c>
      <c r="B1223" t="s">
        <v>9056</v>
      </c>
      <c r="C1223" t="s">
        <v>1</v>
      </c>
      <c r="D1223" t="s">
        <v>9053</v>
      </c>
      <c r="E1223" t="s">
        <v>9051</v>
      </c>
      <c r="F1223" t="s">
        <v>9052</v>
      </c>
      <c r="G1223">
        <v>898</v>
      </c>
      <c r="H1223">
        <v>898</v>
      </c>
      <c r="I1223">
        <v>898</v>
      </c>
      <c r="J1223">
        <v>898</v>
      </c>
      <c r="K1223">
        <v>0</v>
      </c>
      <c r="L1223" s="2">
        <v>0</v>
      </c>
      <c r="M1223" s="2">
        <v>0</v>
      </c>
      <c r="N1223" s="2">
        <v>0</v>
      </c>
      <c r="O1223" s="2">
        <v>0</v>
      </c>
      <c r="P1223" s="2">
        <v>0</v>
      </c>
      <c r="Q1223" s="2">
        <v>0</v>
      </c>
      <c r="R1223" s="2">
        <v>880</v>
      </c>
      <c r="S1223" s="2">
        <v>0</v>
      </c>
      <c r="T1223" s="2">
        <v>0</v>
      </c>
      <c r="U1223" s="2">
        <v>880</v>
      </c>
      <c r="V1223" t="s">
        <v>55</v>
      </c>
    </row>
    <row r="1224" spans="1:22" ht="15.75" hidden="1" thickBot="1" x14ac:dyDescent="0.3">
      <c r="A1224" t="s">
        <v>8265</v>
      </c>
      <c r="B1224" t="s">
        <v>9055</v>
      </c>
      <c r="C1224" t="s">
        <v>1</v>
      </c>
      <c r="D1224" t="s">
        <v>9053</v>
      </c>
      <c r="E1224" t="s">
        <v>9051</v>
      </c>
      <c r="F1224" t="s">
        <v>9052</v>
      </c>
      <c r="G1224">
        <v>899</v>
      </c>
      <c r="H1224">
        <v>899</v>
      </c>
      <c r="I1224">
        <v>899</v>
      </c>
      <c r="J1224">
        <v>899</v>
      </c>
      <c r="K1224">
        <v>0</v>
      </c>
      <c r="L1224" s="2">
        <v>0</v>
      </c>
      <c r="M1224" s="2">
        <v>0</v>
      </c>
      <c r="N1224" s="2">
        <v>0</v>
      </c>
      <c r="O1224" s="2">
        <v>0</v>
      </c>
      <c r="P1224" s="2">
        <v>0</v>
      </c>
      <c r="Q1224" s="2">
        <v>0</v>
      </c>
      <c r="R1224" s="2">
        <v>700</v>
      </c>
      <c r="S1224" s="2">
        <v>0</v>
      </c>
      <c r="T1224" s="2">
        <v>0</v>
      </c>
      <c r="U1224" s="2">
        <v>700</v>
      </c>
      <c r="V1224" t="s">
        <v>55</v>
      </c>
    </row>
    <row r="1225" spans="1:22" ht="15.75" hidden="1" thickBot="1" x14ac:dyDescent="0.3">
      <c r="A1225" t="s">
        <v>8265</v>
      </c>
      <c r="B1225" t="s">
        <v>9055</v>
      </c>
      <c r="C1225" t="s">
        <v>1</v>
      </c>
      <c r="D1225" t="s">
        <v>9053</v>
      </c>
      <c r="E1225" t="s">
        <v>9051</v>
      </c>
      <c r="F1225" t="s">
        <v>9052</v>
      </c>
      <c r="G1225">
        <v>900</v>
      </c>
      <c r="H1225">
        <v>900</v>
      </c>
      <c r="I1225">
        <v>900</v>
      </c>
      <c r="J1225">
        <v>900</v>
      </c>
      <c r="K1225">
        <v>0</v>
      </c>
      <c r="L1225" s="2">
        <v>0</v>
      </c>
      <c r="M1225" s="2">
        <v>0</v>
      </c>
      <c r="N1225" s="2">
        <v>0</v>
      </c>
      <c r="O1225" s="2">
        <v>0</v>
      </c>
      <c r="P1225" s="2">
        <v>0</v>
      </c>
      <c r="Q1225" s="2">
        <v>0</v>
      </c>
      <c r="R1225" s="2">
        <v>75</v>
      </c>
      <c r="S1225" s="2">
        <v>0</v>
      </c>
      <c r="T1225" s="2">
        <v>0</v>
      </c>
      <c r="U1225" s="2">
        <v>75</v>
      </c>
      <c r="V1225" t="s">
        <v>55</v>
      </c>
    </row>
    <row r="1226" spans="1:22" ht="15.75" hidden="1" thickBot="1" x14ac:dyDescent="0.3">
      <c r="A1226" t="s">
        <v>8265</v>
      </c>
      <c r="B1226" t="s">
        <v>9055</v>
      </c>
      <c r="C1226" t="s">
        <v>1</v>
      </c>
      <c r="D1226" t="s">
        <v>9053</v>
      </c>
      <c r="E1226" t="s">
        <v>9051</v>
      </c>
      <c r="F1226" t="s">
        <v>9052</v>
      </c>
      <c r="G1226">
        <v>901</v>
      </c>
      <c r="H1226">
        <v>901</v>
      </c>
      <c r="I1226">
        <v>901</v>
      </c>
      <c r="J1226">
        <v>901</v>
      </c>
      <c r="K1226">
        <v>0</v>
      </c>
      <c r="L1226" s="2">
        <v>0</v>
      </c>
      <c r="M1226" s="2">
        <v>0</v>
      </c>
      <c r="N1226" s="2">
        <v>0</v>
      </c>
      <c r="O1226" s="2">
        <v>0</v>
      </c>
      <c r="P1226" s="2">
        <v>0</v>
      </c>
      <c r="Q1226" s="2">
        <v>0</v>
      </c>
      <c r="R1226" s="2">
        <v>800</v>
      </c>
      <c r="S1226" s="2">
        <v>0</v>
      </c>
      <c r="T1226" s="2">
        <v>0</v>
      </c>
      <c r="U1226" s="2">
        <v>800</v>
      </c>
      <c r="V1226" t="s">
        <v>55</v>
      </c>
    </row>
    <row r="1227" spans="1:22" ht="15.75" hidden="1" thickBot="1" x14ac:dyDescent="0.3">
      <c r="A1227" t="s">
        <v>8265</v>
      </c>
      <c r="B1227" t="s">
        <v>9055</v>
      </c>
      <c r="C1227" t="s">
        <v>1</v>
      </c>
      <c r="D1227" t="s">
        <v>9053</v>
      </c>
      <c r="E1227" t="s">
        <v>9051</v>
      </c>
      <c r="F1227" t="s">
        <v>9052</v>
      </c>
      <c r="G1227">
        <v>902</v>
      </c>
      <c r="H1227">
        <v>902</v>
      </c>
      <c r="I1227">
        <v>902</v>
      </c>
      <c r="J1227">
        <v>902</v>
      </c>
      <c r="K1227">
        <v>0</v>
      </c>
      <c r="L1227" s="2">
        <v>0</v>
      </c>
      <c r="M1227" s="2">
        <v>0</v>
      </c>
      <c r="N1227" s="2">
        <v>0</v>
      </c>
      <c r="O1227" s="2">
        <v>0</v>
      </c>
      <c r="P1227" s="2">
        <v>0</v>
      </c>
      <c r="Q1227" s="2">
        <v>0</v>
      </c>
      <c r="R1227" s="2">
        <v>600</v>
      </c>
      <c r="S1227" s="2">
        <v>0</v>
      </c>
      <c r="T1227" s="2">
        <v>0</v>
      </c>
      <c r="U1227" s="2">
        <v>600</v>
      </c>
      <c r="V1227" t="s">
        <v>55</v>
      </c>
    </row>
    <row r="1228" spans="1:22" ht="15.75" hidden="1" thickBot="1" x14ac:dyDescent="0.3">
      <c r="A1228" t="s">
        <v>8265</v>
      </c>
      <c r="B1228" t="s">
        <v>9054</v>
      </c>
      <c r="C1228" t="s">
        <v>1</v>
      </c>
      <c r="D1228" t="s">
        <v>9053</v>
      </c>
      <c r="E1228" t="s">
        <v>9051</v>
      </c>
      <c r="F1228" t="s">
        <v>9052</v>
      </c>
      <c r="G1228">
        <v>903</v>
      </c>
      <c r="H1228">
        <v>903</v>
      </c>
      <c r="I1228">
        <v>903</v>
      </c>
      <c r="J1228">
        <v>903</v>
      </c>
      <c r="K1228">
        <v>0</v>
      </c>
      <c r="L1228" s="2">
        <v>0</v>
      </c>
      <c r="M1228" s="2">
        <v>0</v>
      </c>
      <c r="N1228" s="2">
        <v>0</v>
      </c>
      <c r="O1228" s="2">
        <v>0</v>
      </c>
      <c r="P1228" s="2">
        <v>0</v>
      </c>
      <c r="Q1228" s="2">
        <v>0</v>
      </c>
      <c r="R1228" s="2">
        <v>883.74</v>
      </c>
      <c r="S1228" s="2">
        <v>0</v>
      </c>
      <c r="T1228" s="2">
        <v>0</v>
      </c>
      <c r="U1228" s="2">
        <v>883.74</v>
      </c>
      <c r="V1228" t="s">
        <v>55</v>
      </c>
    </row>
    <row r="1229" spans="1:22" ht="15.75" thickBot="1" x14ac:dyDescent="0.3">
      <c r="A1229" s="132" t="s">
        <v>76</v>
      </c>
      <c r="B1229" s="133"/>
      <c r="C1229" s="133"/>
      <c r="D1229" s="133"/>
      <c r="E1229" s="133"/>
      <c r="F1229" s="133"/>
      <c r="G1229" s="133"/>
      <c r="H1229" s="133"/>
      <c r="I1229" s="133"/>
      <c r="J1229" s="133"/>
      <c r="K1229" s="134"/>
      <c r="L1229" s="4">
        <f>+SUBTOTAL(9,Tabla3[V EXENTA])</f>
        <v>0</v>
      </c>
      <c r="M1229" s="4">
        <f>+SUBTOTAL(9,Tabla3[VENTAS NO])</f>
        <v>0</v>
      </c>
      <c r="N1229" s="4">
        <f>+SUBTOTAL(9,Tabla3[V NO SUJETAS])</f>
        <v>0</v>
      </c>
      <c r="O1229" s="4">
        <f>+SUBTOTAL(9,Tabla3[V GRAVADAS])</f>
        <v>960.5</v>
      </c>
      <c r="P1229" s="4">
        <f>+SUBTOTAL(9,Tabla3[EX IN CA])</f>
        <v>0</v>
      </c>
      <c r="Q1229" s="4">
        <f>+SUBTOTAL(9,Tabla3[EX OUT CA])</f>
        <v>0</v>
      </c>
      <c r="R1229" s="4">
        <f>+SUBTOTAL(9,Tabla3[EX SERVICE])</f>
        <v>52313.67</v>
      </c>
      <c r="S1229" s="4">
        <f>+SUBTOTAL(9,Tabla3[V ZONA FRAN])</f>
        <v>0</v>
      </c>
      <c r="T1229" s="4">
        <f>+SUBTOTAL(9,Tabla3[V CTA A 3ERO])</f>
        <v>0</v>
      </c>
      <c r="U1229" s="4">
        <f>+SUBTOTAL(9,Tabla3[TOTAL VENTA])</f>
        <v>53274.17</v>
      </c>
    </row>
    <row r="1230" spans="1:22" x14ac:dyDescent="0.25">
      <c r="O1230" s="2">
        <f>O1229/1.13</f>
        <v>850.00000000000011</v>
      </c>
    </row>
    <row r="1231" spans="1:22" x14ac:dyDescent="0.25">
      <c r="O1231" s="2">
        <f>O1230*0.13</f>
        <v>110.50000000000001</v>
      </c>
    </row>
  </sheetData>
  <mergeCells count="1">
    <mergeCell ref="A1229:K1229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9" t="s">
        <v>8493</v>
      </c>
      <c r="B1" s="60" t="s">
        <v>8494</v>
      </c>
      <c r="C1" s="60" t="s">
        <v>8495</v>
      </c>
      <c r="D1" s="61" t="s">
        <v>8496</v>
      </c>
      <c r="E1" s="63" t="s">
        <v>8497</v>
      </c>
      <c r="F1" s="64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5" t="s">
        <v>8499</v>
      </c>
      <c r="B1" s="60" t="s">
        <v>8500</v>
      </c>
      <c r="C1" s="60" t="s">
        <v>8501</v>
      </c>
      <c r="D1" s="60" t="s">
        <v>8502</v>
      </c>
      <c r="E1" s="60" t="s">
        <v>8503</v>
      </c>
      <c r="F1" s="66" t="s">
        <v>8504</v>
      </c>
      <c r="G1" s="60" t="s">
        <v>8494</v>
      </c>
      <c r="H1" s="61" t="s">
        <v>8496</v>
      </c>
      <c r="I1" s="61" t="s">
        <v>14</v>
      </c>
      <c r="J1" s="62" t="s">
        <v>7737</v>
      </c>
      <c r="K1" s="62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8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5" t="s">
        <v>8482</v>
      </c>
      <c r="B1" s="55" t="s">
        <v>17</v>
      </c>
      <c r="C1" s="56" t="s">
        <v>8485</v>
      </c>
      <c r="D1" s="56" t="s">
        <v>8492</v>
      </c>
      <c r="E1" s="56" t="s">
        <v>2</v>
      </c>
      <c r="F1" s="56" t="s">
        <v>3</v>
      </c>
      <c r="G1" s="56" t="s">
        <v>4</v>
      </c>
      <c r="H1" s="56" t="s">
        <v>69</v>
      </c>
      <c r="I1" s="56" t="s">
        <v>68</v>
      </c>
      <c r="J1" s="56" t="s">
        <v>67</v>
      </c>
      <c r="K1" s="56" t="s">
        <v>66</v>
      </c>
      <c r="L1" s="56" t="s">
        <v>77</v>
      </c>
      <c r="M1" s="56" t="s">
        <v>78</v>
      </c>
      <c r="N1" s="58" t="s">
        <v>65</v>
      </c>
      <c r="O1" s="58" t="s">
        <v>64</v>
      </c>
      <c r="P1" s="58" t="s">
        <v>63</v>
      </c>
      <c r="Q1" s="58" t="s">
        <v>62</v>
      </c>
      <c r="R1" s="58" t="s">
        <v>61</v>
      </c>
      <c r="S1" s="58" t="s">
        <v>60</v>
      </c>
      <c r="T1" s="58" t="s">
        <v>59</v>
      </c>
      <c r="U1" s="58" t="s">
        <v>58</v>
      </c>
      <c r="V1" s="58" t="s">
        <v>57</v>
      </c>
      <c r="W1" s="58" t="s">
        <v>56</v>
      </c>
      <c r="X1" s="58" t="s">
        <v>19</v>
      </c>
      <c r="Y1" s="57" t="s">
        <v>18</v>
      </c>
      <c r="Z1" s="57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8922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8922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9012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>
      <selection activeCell="E13" sqref="E13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2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80" t="s">
        <v>7714</v>
      </c>
      <c r="E1" s="17" t="s">
        <v>7715</v>
      </c>
      <c r="F1" s="17" t="s">
        <v>7716</v>
      </c>
      <c r="G1" s="17" t="s">
        <v>7717</v>
      </c>
      <c r="H1" s="81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7"/>
      <c r="I2" s="2"/>
      <c r="J2" s="83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2"/>
      <c r="I4" s="82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2"/>
      <c r="I5" s="82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2"/>
      <c r="I6" s="82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2"/>
      <c r="I7" s="82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2"/>
      <c r="I8" s="82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2"/>
      <c r="I9" s="82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2"/>
      <c r="I10" s="82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2"/>
      <c r="I11" s="82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2"/>
      <c r="I12" s="82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2"/>
      <c r="I13" s="82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2"/>
      <c r="I14" s="82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2"/>
      <c r="I15" s="82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2"/>
      <c r="I16" s="82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2"/>
      <c r="I17" s="82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2"/>
      <c r="I18" s="82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2"/>
      <c r="I19" s="82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2"/>
      <c r="I20" s="82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2"/>
      <c r="I21" s="82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2"/>
      <c r="I22" s="82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2"/>
      <c r="I23" s="82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2"/>
      <c r="I24" s="82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2"/>
      <c r="I25" s="82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2"/>
      <c r="I26" s="82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2"/>
      <c r="I27" s="82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2"/>
      <c r="I28" s="82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2"/>
      <c r="I29" s="82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2"/>
      <c r="I30" s="82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2"/>
      <c r="I31" s="82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2"/>
      <c r="I32" s="82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2"/>
      <c r="I33" s="82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2"/>
      <c r="I34" s="82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2"/>
      <c r="I35" s="82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2"/>
      <c r="I36" s="82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2"/>
      <c r="I37" s="82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2"/>
      <c r="I38" s="82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2"/>
      <c r="I39" s="82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2"/>
      <c r="I40" s="82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2"/>
      <c r="I41" s="82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2"/>
      <c r="I42" s="82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2"/>
      <c r="I43" s="82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2"/>
      <c r="I44" s="82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2"/>
      <c r="I45" s="82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2"/>
      <c r="I46" s="82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2"/>
      <c r="I47" s="82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2"/>
      <c r="I48" s="82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2"/>
      <c r="I49" s="82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2"/>
      <c r="I50" s="82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2"/>
      <c r="I51" s="82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2"/>
      <c r="I52" s="82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2"/>
      <c r="I53" s="82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2"/>
      <c r="I54" s="82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2"/>
      <c r="I55" s="82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2"/>
      <c r="I56" s="82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2"/>
      <c r="I57" s="82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2"/>
      <c r="I58" s="82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2"/>
      <c r="I59" s="82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2"/>
      <c r="I60" s="82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2"/>
      <c r="I61" s="82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2"/>
      <c r="I62" s="82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2"/>
      <c r="I63" s="82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2"/>
      <c r="I64" s="82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2"/>
      <c r="I65" s="82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2"/>
      <c r="I66" s="82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2"/>
      <c r="I67" s="82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2"/>
      <c r="I68" s="82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2"/>
      <c r="I69" s="82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2"/>
      <c r="I70" s="82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2"/>
      <c r="I71" s="82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2"/>
      <c r="I72" s="82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2"/>
      <c r="I73" s="82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2"/>
      <c r="I74" s="82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2"/>
      <c r="I75" s="82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2"/>
      <c r="I76" s="82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2"/>
      <c r="I77" s="82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2"/>
      <c r="I78" s="82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2"/>
      <c r="I79" s="82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2"/>
      <c r="I80" s="82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2"/>
      <c r="I81" s="82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2"/>
      <c r="I82" s="82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2"/>
      <c r="I83" s="82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2"/>
      <c r="I84" s="82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2"/>
      <c r="I85" s="82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2"/>
      <c r="I86" s="82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2"/>
      <c r="I87" s="82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2"/>
      <c r="I88" s="82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2"/>
      <c r="I89" s="82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2"/>
      <c r="I90" s="82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2"/>
      <c r="I91" s="82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2"/>
      <c r="I92" s="82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2"/>
      <c r="I93" s="82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2"/>
      <c r="I94" s="82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2"/>
      <c r="I95" s="82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2"/>
      <c r="I96" s="82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2"/>
      <c r="I97" s="82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2"/>
      <c r="I98" s="82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2"/>
      <c r="I99" s="82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2"/>
      <c r="I100" s="82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2"/>
      <c r="I101" s="82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2"/>
      <c r="I102" s="82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2"/>
      <c r="I103" s="82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2"/>
      <c r="I104" s="82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2"/>
      <c r="I105" s="82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2"/>
      <c r="I106" s="82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2"/>
      <c r="I107" s="82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2"/>
      <c r="I108" s="82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2"/>
      <c r="I109" s="82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2"/>
      <c r="I110" s="82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2"/>
      <c r="I111" s="82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2"/>
      <c r="I112" s="82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2"/>
      <c r="I113" s="82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2"/>
      <c r="I114" s="82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2"/>
      <c r="I115" s="82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2"/>
      <c r="I116" s="82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2"/>
      <c r="I117" s="82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2"/>
      <c r="I118" s="82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2"/>
      <c r="I119" s="82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2"/>
      <c r="I120" s="82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2"/>
      <c r="I121" s="82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2"/>
      <c r="I122" s="82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2"/>
      <c r="I123" s="82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2"/>
      <c r="I124" s="82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2"/>
      <c r="I125" s="82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2"/>
      <c r="I126" s="82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2"/>
      <c r="I127" s="82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2"/>
      <c r="I128" s="82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2"/>
      <c r="I129" s="82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2"/>
      <c r="I130" s="82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2"/>
      <c r="I131" s="82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2"/>
      <c r="I132" s="82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2"/>
      <c r="I133" s="82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2"/>
      <c r="I134" s="82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2"/>
      <c r="I135" s="82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2"/>
      <c r="I136" s="82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2"/>
      <c r="I137" s="82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2"/>
      <c r="I138" s="82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2"/>
      <c r="I139" s="82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2"/>
      <c r="I140" s="82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2"/>
      <c r="I141" s="82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2"/>
      <c r="I142" s="82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2"/>
      <c r="I143" s="82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2"/>
      <c r="I144" s="82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2"/>
      <c r="I145" s="82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2"/>
      <c r="I146" s="82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2"/>
      <c r="I147" s="82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2"/>
      <c r="I148" s="82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2"/>
      <c r="I149" s="82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2"/>
      <c r="I150" s="82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2"/>
      <c r="I151" s="82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2"/>
      <c r="I152" s="82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2"/>
      <c r="I153" s="82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2"/>
      <c r="I154" s="82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2"/>
      <c r="I155" s="82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2"/>
      <c r="I156" s="82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2"/>
      <c r="I157" s="82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2"/>
      <c r="I158" s="82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2"/>
      <c r="I159" s="82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2"/>
      <c r="I160" s="82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2"/>
      <c r="I161" s="82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2"/>
      <c r="I162" s="82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2"/>
      <c r="I163" s="82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2"/>
      <c r="I164" s="82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2"/>
      <c r="I165" s="82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2"/>
      <c r="I166" s="82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2"/>
      <c r="I167" s="82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2"/>
      <c r="I168" s="82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2"/>
      <c r="I169" s="82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2"/>
      <c r="I170" s="82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2"/>
      <c r="I171" s="82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2"/>
      <c r="I172" s="82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2"/>
      <c r="I173" s="82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2"/>
      <c r="I174" s="82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2"/>
      <c r="I175" s="82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2"/>
      <c r="I176" s="82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2"/>
      <c r="I177" s="82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2"/>
      <c r="I178" s="82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2"/>
      <c r="I179" s="82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2"/>
      <c r="I180" s="82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2"/>
      <c r="I181" s="82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2"/>
      <c r="I182" s="82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2"/>
      <c r="I183" s="82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2"/>
      <c r="I184" s="82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2"/>
      <c r="I185" s="82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2"/>
      <c r="I186" s="82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2"/>
      <c r="I187" s="82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2"/>
      <c r="I188" s="82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2"/>
      <c r="I189" s="82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2"/>
      <c r="I190" s="82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2"/>
      <c r="I191" s="82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2"/>
      <c r="I192" s="82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2"/>
      <c r="I193" s="82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2"/>
      <c r="I194" s="82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2"/>
      <c r="I195" s="82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2"/>
      <c r="I196" s="82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2"/>
      <c r="I197" s="82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2"/>
      <c r="I198" s="82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2"/>
      <c r="I199" s="82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2"/>
      <c r="I200" s="82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2"/>
      <c r="I201" s="82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2"/>
      <c r="I202" s="82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2"/>
      <c r="I203" s="82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2"/>
      <c r="I204" s="82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2"/>
      <c r="I205" s="82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2"/>
      <c r="I206" s="82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2"/>
      <c r="I207" s="82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2"/>
      <c r="I208" s="82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2"/>
      <c r="I209" s="82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2"/>
      <c r="I210" s="82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2"/>
      <c r="I211" s="82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2"/>
      <c r="I212" s="82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2"/>
      <c r="I213" s="82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2"/>
      <c r="I214" s="82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2"/>
      <c r="I215" s="82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2"/>
      <c r="I216" s="82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2"/>
      <c r="I217" s="82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2"/>
      <c r="I218" s="82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2"/>
      <c r="I219" s="82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2"/>
      <c r="I220" s="82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2"/>
      <c r="I221" s="82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2"/>
      <c r="I222" s="82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2"/>
      <c r="I223" s="82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2"/>
      <c r="I224" s="82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2"/>
      <c r="I225" s="82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2"/>
      <c r="I226" s="82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2"/>
      <c r="I227" s="82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2"/>
      <c r="I228" s="82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2"/>
      <c r="I229" s="82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2"/>
      <c r="I230" s="82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2"/>
      <c r="I231" s="82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2"/>
      <c r="I232" s="82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2"/>
      <c r="I233" s="82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2"/>
      <c r="I234" s="82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2"/>
      <c r="I235" s="82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2"/>
      <c r="I236" s="82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2"/>
      <c r="I237" s="82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2"/>
      <c r="I238" s="82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2"/>
      <c r="I239" s="82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2"/>
      <c r="I240" s="82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2"/>
      <c r="I241" s="82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2"/>
      <c r="I242" s="82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2"/>
      <c r="I243" s="82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2"/>
      <c r="I244" s="82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2"/>
      <c r="I245" s="82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2"/>
      <c r="I246" s="82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2"/>
      <c r="I247" s="82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2"/>
      <c r="I248" s="82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2"/>
      <c r="I249" s="82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2"/>
      <c r="I250" s="82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2"/>
      <c r="I251" s="82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2"/>
      <c r="I252" s="82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2"/>
      <c r="I253" s="82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2"/>
      <c r="I254" s="82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2"/>
      <c r="I255" s="82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2"/>
      <c r="I256" s="82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2"/>
      <c r="I257" s="82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2"/>
      <c r="I258" s="82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2"/>
      <c r="I259" s="82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2"/>
      <c r="I260" s="82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2"/>
      <c r="I261" s="82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2"/>
      <c r="I262" s="82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2"/>
      <c r="I263" s="82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2"/>
      <c r="I264" s="82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2"/>
      <c r="I265" s="82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2"/>
      <c r="I266" s="82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2"/>
      <c r="I267" s="82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2"/>
      <c r="I268" s="82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2"/>
      <c r="I269" s="82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2"/>
      <c r="I270" s="82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2"/>
      <c r="I271" s="82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2"/>
      <c r="I272" s="82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2"/>
      <c r="I273" s="82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8770</v>
      </c>
      <c r="E1" s="17" t="s">
        <v>8771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7"/>
      <c r="O4" s="2"/>
      <c r="P4" s="77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94"/>
  <sheetViews>
    <sheetView topLeftCell="A4572" workbookViewId="0">
      <selection activeCell="B4595" sqref="B4595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8798</v>
      </c>
      <c r="B427" t="s">
        <v>8799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8800</v>
      </c>
      <c r="B429" t="s">
        <v>8801</v>
      </c>
    </row>
    <row r="430" spans="1:2" x14ac:dyDescent="0.25">
      <c r="A430" s="1" t="s">
        <v>8626</v>
      </c>
      <c r="B430" t="s">
        <v>8802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8848</v>
      </c>
      <c r="B536" t="s">
        <v>8849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7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4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" t="s">
        <v>8650</v>
      </c>
      <c r="B4294" t="s">
        <v>8651</v>
      </c>
    </row>
    <row r="4295" spans="1:2" x14ac:dyDescent="0.25">
      <c r="A4295" s="1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126" t="s">
        <v>8661</v>
      </c>
      <c r="B4300" t="s">
        <v>8662</v>
      </c>
    </row>
    <row r="4301" spans="1:2" x14ac:dyDescent="0.25">
      <c r="A4301" s="14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6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52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" t="s">
        <v>8692</v>
      </c>
      <c r="B4312" t="s">
        <v>1212</v>
      </c>
    </row>
    <row r="4313" spans="1:2" x14ac:dyDescent="0.25">
      <c r="A4313" s="1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" t="s">
        <v>8697</v>
      </c>
      <c r="B4315" t="s">
        <v>8698</v>
      </c>
    </row>
    <row r="4316" spans="1:2" x14ac:dyDescent="0.25">
      <c r="A4316" s="1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4" t="s">
        <v>8740</v>
      </c>
      <c r="B4327" t="s">
        <v>8741</v>
      </c>
    </row>
    <row r="4328" spans="1:2" x14ac:dyDescent="0.25">
      <c r="A4328" s="14" t="s">
        <v>8744</v>
      </c>
      <c r="B4328" t="s">
        <v>7936</v>
      </c>
    </row>
    <row r="4329" spans="1:2" x14ac:dyDescent="0.25">
      <c r="A4329" s="14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8803</v>
      </c>
      <c r="B4332" t="s">
        <v>8804</v>
      </c>
    </row>
    <row r="4333" spans="1:2" x14ac:dyDescent="0.25">
      <c r="A4333" s="14" t="s">
        <v>8805</v>
      </c>
      <c r="B4333" t="s">
        <v>8806</v>
      </c>
    </row>
    <row r="4334" spans="1:2" x14ac:dyDescent="0.25">
      <c r="A4334" s="1" t="s">
        <v>8807</v>
      </c>
      <c r="B4334" t="s">
        <v>8808</v>
      </c>
    </row>
    <row r="4335" spans="1:2" x14ac:dyDescent="0.25">
      <c r="A4335" s="1" t="s">
        <v>8809</v>
      </c>
      <c r="B4335" t="s">
        <v>8810</v>
      </c>
    </row>
    <row r="4336" spans="1:2" x14ac:dyDescent="0.25">
      <c r="A4336" s="1" t="s">
        <v>8811</v>
      </c>
      <c r="B4336" t="s">
        <v>8812</v>
      </c>
    </row>
    <row r="4337" spans="1:2" x14ac:dyDescent="0.25">
      <c r="A4337" s="14" t="s">
        <v>8813</v>
      </c>
      <c r="B4337" t="s">
        <v>8814</v>
      </c>
    </row>
    <row r="4338" spans="1:2" x14ac:dyDescent="0.25">
      <c r="A4338" s="14" t="s">
        <v>8815</v>
      </c>
      <c r="B4338" t="s">
        <v>8816</v>
      </c>
    </row>
    <row r="4339" spans="1:2" x14ac:dyDescent="0.25">
      <c r="A4339" s="14" t="s">
        <v>8817</v>
      </c>
      <c r="B4339" t="s">
        <v>8818</v>
      </c>
    </row>
    <row r="4340" spans="1:2" x14ac:dyDescent="0.25">
      <c r="A4340" s="14" t="s">
        <v>8819</v>
      </c>
      <c r="B4340" t="s">
        <v>8820</v>
      </c>
    </row>
    <row r="4341" spans="1:2" x14ac:dyDescent="0.25">
      <c r="A4341" s="14" t="s">
        <v>8821</v>
      </c>
      <c r="B4341" t="s">
        <v>8822</v>
      </c>
    </row>
    <row r="4342" spans="1:2" x14ac:dyDescent="0.25">
      <c r="A4342" s="14" t="s">
        <v>8823</v>
      </c>
      <c r="B4342" t="s">
        <v>8824</v>
      </c>
    </row>
    <row r="4343" spans="1:2" x14ac:dyDescent="0.25">
      <c r="A4343" s="14" t="s">
        <v>8825</v>
      </c>
      <c r="B4343" t="s">
        <v>8826</v>
      </c>
    </row>
    <row r="4344" spans="1:2" x14ac:dyDescent="0.25">
      <c r="A4344" s="126" t="s">
        <v>8851</v>
      </c>
      <c r="B4344" t="s">
        <v>8852</v>
      </c>
    </row>
    <row r="4345" spans="1:2" x14ac:dyDescent="0.25">
      <c r="A4345" s="14" t="s">
        <v>8853</v>
      </c>
      <c r="B4345" t="s">
        <v>8854</v>
      </c>
    </row>
    <row r="4346" spans="1:2" x14ac:dyDescent="0.25">
      <c r="A4346" s="14" t="s">
        <v>8855</v>
      </c>
      <c r="B4346" t="s">
        <v>8856</v>
      </c>
    </row>
    <row r="4347" spans="1:2" x14ac:dyDescent="0.25">
      <c r="A4347" s="14" t="s">
        <v>8857</v>
      </c>
      <c r="B4347" t="s">
        <v>8858</v>
      </c>
    </row>
    <row r="4348" spans="1:2" x14ac:dyDescent="0.25">
      <c r="A4348" s="1" t="s">
        <v>8859</v>
      </c>
      <c r="B4348" t="s">
        <v>8860</v>
      </c>
    </row>
    <row r="4349" spans="1:2" x14ac:dyDescent="0.25">
      <c r="A4349" s="1" t="s">
        <v>8863</v>
      </c>
      <c r="B4349" t="s">
        <v>8864</v>
      </c>
    </row>
    <row r="4350" spans="1:2" x14ac:dyDescent="0.25">
      <c r="A4350" s="1" t="s">
        <v>8865</v>
      </c>
      <c r="B4350" t="s">
        <v>8866</v>
      </c>
    </row>
    <row r="4351" spans="1:2" x14ac:dyDescent="0.25">
      <c r="A4351" s="1" t="s">
        <v>8868</v>
      </c>
      <c r="B4351" t="s">
        <v>8869</v>
      </c>
    </row>
    <row r="4352" spans="1:2" x14ac:dyDescent="0.25">
      <c r="A4352" s="1" t="s">
        <v>8871</v>
      </c>
      <c r="B4352" t="s">
        <v>8872</v>
      </c>
    </row>
    <row r="4353" spans="1:2" x14ac:dyDescent="0.25">
      <c r="A4353" s="1" t="s">
        <v>8873</v>
      </c>
      <c r="B4353" t="s">
        <v>8874</v>
      </c>
    </row>
    <row r="4354" spans="1:2" x14ac:dyDescent="0.25">
      <c r="A4354" s="1" t="s">
        <v>8875</v>
      </c>
      <c r="B4354" t="s">
        <v>8876</v>
      </c>
    </row>
    <row r="4355" spans="1:2" x14ac:dyDescent="0.25">
      <c r="A4355" s="1" t="s">
        <v>8884</v>
      </c>
      <c r="B4355" t="s">
        <v>8885</v>
      </c>
    </row>
    <row r="4356" spans="1:2" x14ac:dyDescent="0.25">
      <c r="A4356" s="1" t="s">
        <v>8886</v>
      </c>
      <c r="B4356" t="s">
        <v>8887</v>
      </c>
    </row>
    <row r="4357" spans="1:2" x14ac:dyDescent="0.25">
      <c r="A4357" s="1" t="s">
        <v>8888</v>
      </c>
      <c r="B4357" t="s">
        <v>8889</v>
      </c>
    </row>
    <row r="4358" spans="1:2" x14ac:dyDescent="0.25">
      <c r="A4358" s="1" t="s">
        <v>8890</v>
      </c>
      <c r="B4358" t="s">
        <v>8891</v>
      </c>
    </row>
    <row r="4359" spans="1:2" x14ac:dyDescent="0.25">
      <c r="A4359" s="1" t="s">
        <v>8892</v>
      </c>
      <c r="B4359" t="s">
        <v>8893</v>
      </c>
    </row>
    <row r="4360" spans="1:2" x14ac:dyDescent="0.25">
      <c r="A4360" s="1" t="s">
        <v>8894</v>
      </c>
      <c r="B4360" t="s">
        <v>8895</v>
      </c>
    </row>
    <row r="4361" spans="1:2" x14ac:dyDescent="0.25">
      <c r="A4361" s="1" t="s">
        <v>8896</v>
      </c>
      <c r="B4361" t="s">
        <v>8897</v>
      </c>
    </row>
    <row r="4362" spans="1:2" x14ac:dyDescent="0.25">
      <c r="A4362" s="1" t="s">
        <v>8898</v>
      </c>
      <c r="B4362" t="s">
        <v>8899</v>
      </c>
    </row>
    <row r="4363" spans="1:2" x14ac:dyDescent="0.25">
      <c r="A4363" s="1" t="s">
        <v>8900</v>
      </c>
      <c r="B4363" t="s">
        <v>8901</v>
      </c>
    </row>
    <row r="4364" spans="1:2" x14ac:dyDescent="0.25">
      <c r="A4364" s="1" t="s">
        <v>8902</v>
      </c>
      <c r="B4364" t="s">
        <v>8903</v>
      </c>
    </row>
    <row r="4365" spans="1:2" x14ac:dyDescent="0.25">
      <c r="A4365" s="1" t="s">
        <v>8904</v>
      </c>
      <c r="B4365" t="s">
        <v>8905</v>
      </c>
    </row>
    <row r="4366" spans="1:2" x14ac:dyDescent="0.25">
      <c r="A4366" s="1" t="s">
        <v>8906</v>
      </c>
      <c r="B4366" t="s">
        <v>8907</v>
      </c>
    </row>
    <row r="4367" spans="1:2" x14ac:dyDescent="0.25">
      <c r="A4367" s="128" t="s">
        <v>8908</v>
      </c>
      <c r="B4367" t="s">
        <v>8909</v>
      </c>
    </row>
    <row r="4368" spans="1:2" x14ac:dyDescent="0.25">
      <c r="A4368" s="1" t="s">
        <v>8924</v>
      </c>
      <c r="B4368" t="s">
        <v>8925</v>
      </c>
    </row>
    <row r="4369" spans="1:2" x14ac:dyDescent="0.25">
      <c r="A4369" s="1" t="s">
        <v>8926</v>
      </c>
      <c r="B4369" t="s">
        <v>8927</v>
      </c>
    </row>
    <row r="4370" spans="1:2" x14ac:dyDescent="0.25">
      <c r="A4370" s="1" t="s">
        <v>8928</v>
      </c>
      <c r="B4370" t="s">
        <v>1301</v>
      </c>
    </row>
    <row r="4371" spans="1:2" x14ac:dyDescent="0.25">
      <c r="A4371" s="1" t="s">
        <v>8929</v>
      </c>
      <c r="B4371" t="s">
        <v>8930</v>
      </c>
    </row>
    <row r="4372" spans="1:2" x14ac:dyDescent="0.25">
      <c r="A4372" s="1" t="s">
        <v>8931</v>
      </c>
      <c r="B4372" t="s">
        <v>8932</v>
      </c>
    </row>
    <row r="4373" spans="1:2" x14ac:dyDescent="0.25">
      <c r="A4373" s="1" t="s">
        <v>8934</v>
      </c>
      <c r="B4373" t="s">
        <v>8935</v>
      </c>
    </row>
    <row r="4374" spans="1:2" x14ac:dyDescent="0.25">
      <c r="A4374" s="1" t="s">
        <v>8936</v>
      </c>
      <c r="B4374" t="s">
        <v>7936</v>
      </c>
    </row>
    <row r="4375" spans="1:2" x14ac:dyDescent="0.25">
      <c r="A4375" s="1" t="s">
        <v>8939</v>
      </c>
      <c r="B4375" t="s">
        <v>7936</v>
      </c>
    </row>
    <row r="4376" spans="1:2" x14ac:dyDescent="0.25">
      <c r="A4376" s="1" t="s">
        <v>8940</v>
      </c>
      <c r="B4376" t="s">
        <v>8941</v>
      </c>
    </row>
    <row r="4377" spans="1:2" x14ac:dyDescent="0.25">
      <c r="A4377" s="1" t="s">
        <v>8944</v>
      </c>
      <c r="B4377" t="s">
        <v>8945</v>
      </c>
    </row>
    <row r="4378" spans="1:2" x14ac:dyDescent="0.25">
      <c r="A4378" s="22" t="s">
        <v>8950</v>
      </c>
      <c r="B4378" t="s">
        <v>8951</v>
      </c>
    </row>
    <row r="4379" spans="1:2" x14ac:dyDescent="0.25">
      <c r="A4379" s="1" t="s">
        <v>8952</v>
      </c>
      <c r="B4379" t="s">
        <v>8953</v>
      </c>
    </row>
    <row r="4380" spans="1:2" x14ac:dyDescent="0.25">
      <c r="A4380" s="1" t="s">
        <v>8954</v>
      </c>
      <c r="B4380" t="s">
        <v>8955</v>
      </c>
    </row>
    <row r="4381" spans="1:2" x14ac:dyDescent="0.25">
      <c r="A4381" s="1" t="s">
        <v>8956</v>
      </c>
      <c r="B4381" t="s">
        <v>8957</v>
      </c>
    </row>
    <row r="4382" spans="1:2" x14ac:dyDescent="0.25">
      <c r="A4382" s="1" t="s">
        <v>8958</v>
      </c>
      <c r="B4382" t="s">
        <v>8959</v>
      </c>
    </row>
    <row r="4383" spans="1:2" x14ac:dyDescent="0.25">
      <c r="A4383" s="1" t="s">
        <v>8161</v>
      </c>
      <c r="B4383" t="s">
        <v>8960</v>
      </c>
    </row>
    <row r="4384" spans="1:2" x14ac:dyDescent="0.25">
      <c r="A4384" s="1" t="s">
        <v>8961</v>
      </c>
      <c r="B4384" t="s">
        <v>8962</v>
      </c>
    </row>
    <row r="4385" spans="1:2" x14ac:dyDescent="0.25">
      <c r="A4385" s="1" t="s">
        <v>8963</v>
      </c>
      <c r="B4385" t="s">
        <v>8964</v>
      </c>
    </row>
    <row r="4386" spans="1:2" x14ac:dyDescent="0.25">
      <c r="A4386" s="1" t="s">
        <v>8965</v>
      </c>
      <c r="B4386" t="s">
        <v>8966</v>
      </c>
    </row>
    <row r="4387" spans="1:2" x14ac:dyDescent="0.25">
      <c r="A4387" s="1" t="s">
        <v>8967</v>
      </c>
      <c r="B4387" t="s">
        <v>8968</v>
      </c>
    </row>
    <row r="4388" spans="1:2" x14ac:dyDescent="0.25">
      <c r="A4388" s="22" t="s">
        <v>8970</v>
      </c>
      <c r="B4388" t="s">
        <v>8971</v>
      </c>
    </row>
    <row r="4389" spans="1:2" x14ac:dyDescent="0.25">
      <c r="A4389" s="22" t="s">
        <v>8972</v>
      </c>
      <c r="B4389" t="s">
        <v>8973</v>
      </c>
    </row>
    <row r="4390" spans="1:2" x14ac:dyDescent="0.25">
      <c r="A4390" s="1" t="s">
        <v>8974</v>
      </c>
      <c r="B4390" t="s">
        <v>8975</v>
      </c>
    </row>
    <row r="4391" spans="1:2" x14ac:dyDescent="0.25">
      <c r="A4391" s="1" t="s">
        <v>8969</v>
      </c>
      <c r="B4391" t="s">
        <v>8976</v>
      </c>
    </row>
    <row r="4392" spans="1:2" x14ac:dyDescent="0.25">
      <c r="A4392" s="1" t="s">
        <v>8977</v>
      </c>
      <c r="B4392" t="s">
        <v>8978</v>
      </c>
    </row>
    <row r="4393" spans="1:2" x14ac:dyDescent="0.25">
      <c r="A4393" s="1" t="s">
        <v>8979</v>
      </c>
      <c r="B4393" t="s">
        <v>8980</v>
      </c>
    </row>
    <row r="4394" spans="1:2" x14ac:dyDescent="0.25">
      <c r="A4394" s="1" t="s">
        <v>8981</v>
      </c>
      <c r="B4394" t="s">
        <v>8982</v>
      </c>
    </row>
    <row r="4395" spans="1:2" x14ac:dyDescent="0.25">
      <c r="A4395" s="1" t="s">
        <v>8983</v>
      </c>
      <c r="B4395" t="s">
        <v>8984</v>
      </c>
    </row>
    <row r="4396" spans="1:2" x14ac:dyDescent="0.25">
      <c r="A4396" s="1" t="s">
        <v>8985</v>
      </c>
      <c r="B4396" t="s">
        <v>8986</v>
      </c>
    </row>
    <row r="4397" spans="1:2" x14ac:dyDescent="0.25">
      <c r="A4397" s="1" t="s">
        <v>8987</v>
      </c>
      <c r="B4397" t="s">
        <v>197</v>
      </c>
    </row>
    <row r="4398" spans="1:2" x14ac:dyDescent="0.25">
      <c r="A4398" s="1" t="s">
        <v>8988</v>
      </c>
      <c r="B4398" t="s">
        <v>8989</v>
      </c>
    </row>
    <row r="4399" spans="1:2" x14ac:dyDescent="0.25">
      <c r="A4399" s="1" t="s">
        <v>8990</v>
      </c>
      <c r="B4399" t="s">
        <v>8991</v>
      </c>
    </row>
    <row r="4400" spans="1:2" x14ac:dyDescent="0.25">
      <c r="A4400" s="1" t="s">
        <v>8992</v>
      </c>
      <c r="B4400" t="s">
        <v>8993</v>
      </c>
    </row>
    <row r="4401" spans="1:2" x14ac:dyDescent="0.25">
      <c r="A4401" s="1" t="s">
        <v>8994</v>
      </c>
      <c r="B4401" t="s">
        <v>8995</v>
      </c>
    </row>
    <row r="4402" spans="1:2" x14ac:dyDescent="0.25">
      <c r="A4402" s="1" t="s">
        <v>8996</v>
      </c>
      <c r="B4402" t="s">
        <v>8997</v>
      </c>
    </row>
    <row r="4403" spans="1:2" x14ac:dyDescent="0.25">
      <c r="A4403" s="1" t="s">
        <v>8998</v>
      </c>
      <c r="B4403" t="s">
        <v>8999</v>
      </c>
    </row>
    <row r="4404" spans="1:2" x14ac:dyDescent="0.25">
      <c r="A4404" s="1" t="s">
        <v>9000</v>
      </c>
      <c r="B4404" t="s">
        <v>9001</v>
      </c>
    </row>
    <row r="4405" spans="1:2" x14ac:dyDescent="0.25">
      <c r="A4405" s="1" t="s">
        <v>9002</v>
      </c>
      <c r="B4405" t="s">
        <v>6526</v>
      </c>
    </row>
    <row r="4406" spans="1:2" x14ac:dyDescent="0.25">
      <c r="A4406" s="1" t="s">
        <v>9003</v>
      </c>
      <c r="B4406" t="s">
        <v>9004</v>
      </c>
    </row>
    <row r="4407" spans="1:2" x14ac:dyDescent="0.25">
      <c r="A4407" s="1" t="s">
        <v>9005</v>
      </c>
      <c r="B4407" t="s">
        <v>9006</v>
      </c>
    </row>
    <row r="4408" spans="1:2" x14ac:dyDescent="0.25">
      <c r="A4408" s="1" t="s">
        <v>9007</v>
      </c>
      <c r="B4408" t="s">
        <v>1447</v>
      </c>
    </row>
    <row r="4409" spans="1:2" x14ac:dyDescent="0.25">
      <c r="A4409" s="1" t="s">
        <v>9010</v>
      </c>
      <c r="B4409" t="s">
        <v>9011</v>
      </c>
    </row>
    <row r="4410" spans="1:2" x14ac:dyDescent="0.25">
      <c r="A4410" s="1" t="s">
        <v>9013</v>
      </c>
      <c r="B4410" t="s">
        <v>9014</v>
      </c>
    </row>
    <row r="4411" spans="1:2" x14ac:dyDescent="0.25">
      <c r="A4411" s="1" t="s">
        <v>9015</v>
      </c>
      <c r="B4411" t="s">
        <v>9016</v>
      </c>
    </row>
    <row r="4412" spans="1:2" x14ac:dyDescent="0.25">
      <c r="A4412" s="1" t="s">
        <v>9024</v>
      </c>
      <c r="B4412" t="s">
        <v>9023</v>
      </c>
    </row>
    <row r="4413" spans="1:2" x14ac:dyDescent="0.25">
      <c r="A4413" s="1" t="s">
        <v>9026</v>
      </c>
      <c r="B4413" t="s">
        <v>9025</v>
      </c>
    </row>
    <row r="4414" spans="1:2" x14ac:dyDescent="0.25">
      <c r="A4414" s="1" t="s">
        <v>9027</v>
      </c>
      <c r="B4414" t="s">
        <v>9039</v>
      </c>
    </row>
    <row r="4415" spans="1:2" x14ac:dyDescent="0.25">
      <c r="A4415" s="1" t="s">
        <v>9028</v>
      </c>
      <c r="B4415" t="s">
        <v>9040</v>
      </c>
    </row>
    <row r="4416" spans="1:2" x14ac:dyDescent="0.25">
      <c r="A4416" s="1" t="s">
        <v>9029</v>
      </c>
      <c r="B4416" t="s">
        <v>9041</v>
      </c>
    </row>
    <row r="4417" spans="1:2" x14ac:dyDescent="0.25">
      <c r="A4417" s="1" t="s">
        <v>9030</v>
      </c>
      <c r="B4417" t="s">
        <v>9042</v>
      </c>
    </row>
    <row r="4418" spans="1:2" x14ac:dyDescent="0.25">
      <c r="A4418" s="1" t="s">
        <v>9031</v>
      </c>
      <c r="B4418" t="s">
        <v>9043</v>
      </c>
    </row>
    <row r="4419" spans="1:2" x14ac:dyDescent="0.25">
      <c r="A4419" s="1" t="s">
        <v>9032</v>
      </c>
      <c r="B4419" t="s">
        <v>9044</v>
      </c>
    </row>
    <row r="4420" spans="1:2" x14ac:dyDescent="0.25">
      <c r="A4420" s="1" t="s">
        <v>9033</v>
      </c>
      <c r="B4420" t="s">
        <v>9045</v>
      </c>
    </row>
    <row r="4421" spans="1:2" x14ac:dyDescent="0.25">
      <c r="A4421" s="1" t="s">
        <v>9034</v>
      </c>
      <c r="B4421" t="s">
        <v>9046</v>
      </c>
    </row>
    <row r="4422" spans="1:2" x14ac:dyDescent="0.25">
      <c r="A4422" s="1" t="s">
        <v>9035</v>
      </c>
      <c r="B4422" t="s">
        <v>9047</v>
      </c>
    </row>
    <row r="4423" spans="1:2" x14ac:dyDescent="0.25">
      <c r="A4423" s="1" t="s">
        <v>9036</v>
      </c>
      <c r="B4423" t="s">
        <v>9048</v>
      </c>
    </row>
    <row r="4424" spans="1:2" x14ac:dyDescent="0.25">
      <c r="A4424" s="1" t="s">
        <v>9037</v>
      </c>
      <c r="B4424" t="s">
        <v>9049</v>
      </c>
    </row>
    <row r="4425" spans="1:2" x14ac:dyDescent="0.25">
      <c r="A4425" s="1" t="s">
        <v>9038</v>
      </c>
      <c r="B4425" t="s">
        <v>9050</v>
      </c>
    </row>
    <row r="4426" spans="1:2" x14ac:dyDescent="0.25">
      <c r="A4426" s="1" t="s">
        <v>9074</v>
      </c>
      <c r="B4426" t="s">
        <v>9075</v>
      </c>
    </row>
    <row r="4427" spans="1:2" x14ac:dyDescent="0.25">
      <c r="A4427" s="1" t="s">
        <v>9147</v>
      </c>
      <c r="B4427" t="s">
        <v>9148</v>
      </c>
    </row>
    <row r="4428" spans="1:2" x14ac:dyDescent="0.25">
      <c r="A4428" s="1" t="s">
        <v>9149</v>
      </c>
      <c r="B4428" t="s">
        <v>9150</v>
      </c>
    </row>
    <row r="4429" spans="1:2" x14ac:dyDescent="0.25">
      <c r="A4429" s="1" t="s">
        <v>9151</v>
      </c>
      <c r="B4429" t="s">
        <v>9152</v>
      </c>
    </row>
    <row r="4430" spans="1:2" x14ac:dyDescent="0.25">
      <c r="A4430" s="1" t="s">
        <v>9153</v>
      </c>
      <c r="B4430" t="s">
        <v>9154</v>
      </c>
    </row>
    <row r="4431" spans="1:2" x14ac:dyDescent="0.25">
      <c r="A4431" s="1" t="s">
        <v>9155</v>
      </c>
      <c r="B4431" t="s">
        <v>9156</v>
      </c>
    </row>
    <row r="4432" spans="1:2" x14ac:dyDescent="0.25">
      <c r="A4432" s="1" t="s">
        <v>9157</v>
      </c>
      <c r="B4432" t="s">
        <v>9158</v>
      </c>
    </row>
    <row r="4433" spans="1:2" x14ac:dyDescent="0.25">
      <c r="A4433" s="1" t="s">
        <v>9159</v>
      </c>
      <c r="B4433" t="s">
        <v>9160</v>
      </c>
    </row>
    <row r="4434" spans="1:2" x14ac:dyDescent="0.25">
      <c r="A4434" s="1" t="s">
        <v>9161</v>
      </c>
      <c r="B4434" t="s">
        <v>9162</v>
      </c>
    </row>
    <row r="4435" spans="1:2" x14ac:dyDescent="0.25">
      <c r="A4435" s="1" t="s">
        <v>9163</v>
      </c>
      <c r="B4435" t="s">
        <v>9164</v>
      </c>
    </row>
    <row r="4436" spans="1:2" x14ac:dyDescent="0.25">
      <c r="A4436" s="1" t="s">
        <v>9165</v>
      </c>
      <c r="B4436" t="s">
        <v>9166</v>
      </c>
    </row>
    <row r="4437" spans="1:2" x14ac:dyDescent="0.25">
      <c r="A4437" s="1" t="s">
        <v>9167</v>
      </c>
      <c r="B4437" t="s">
        <v>9168</v>
      </c>
    </row>
    <row r="4438" spans="1:2" x14ac:dyDescent="0.25">
      <c r="A4438" s="1" t="s">
        <v>52</v>
      </c>
      <c r="B4438" t="s">
        <v>9169</v>
      </c>
    </row>
    <row r="4439" spans="1:2" x14ac:dyDescent="0.25">
      <c r="A4439" s="1" t="s">
        <v>9170</v>
      </c>
      <c r="B4439" t="s">
        <v>9171</v>
      </c>
    </row>
    <row r="4440" spans="1:2" x14ac:dyDescent="0.25">
      <c r="A4440" s="1" t="s">
        <v>51</v>
      </c>
      <c r="B4440" t="s">
        <v>50</v>
      </c>
    </row>
    <row r="4441" spans="1:2" x14ac:dyDescent="0.25">
      <c r="A4441" s="1" t="s">
        <v>9172</v>
      </c>
      <c r="B4441" t="s">
        <v>9173</v>
      </c>
    </row>
    <row r="4442" spans="1:2" x14ac:dyDescent="0.25">
      <c r="A4442" s="1" t="s">
        <v>9174</v>
      </c>
      <c r="B4442" t="s">
        <v>9175</v>
      </c>
    </row>
    <row r="4443" spans="1:2" x14ac:dyDescent="0.25">
      <c r="A4443" s="1" t="s">
        <v>9176</v>
      </c>
      <c r="B4443" t="s">
        <v>9177</v>
      </c>
    </row>
    <row r="4444" spans="1:2" x14ac:dyDescent="0.25">
      <c r="A4444" s="1" t="s">
        <v>9178</v>
      </c>
      <c r="B4444" t="s">
        <v>9179</v>
      </c>
    </row>
    <row r="4445" spans="1:2" x14ac:dyDescent="0.25">
      <c r="A4445" s="1" t="s">
        <v>9180</v>
      </c>
      <c r="B4445" t="s">
        <v>9181</v>
      </c>
    </row>
    <row r="4446" spans="1:2" x14ac:dyDescent="0.25">
      <c r="A4446" s="1" t="s">
        <v>49</v>
      </c>
      <c r="B4446" t="s">
        <v>9182</v>
      </c>
    </row>
    <row r="4447" spans="1:2" x14ac:dyDescent="0.25">
      <c r="A4447" s="1" t="s">
        <v>9183</v>
      </c>
      <c r="B4447" t="s">
        <v>9184</v>
      </c>
    </row>
    <row r="4448" spans="1:2" x14ac:dyDescent="0.25">
      <c r="A4448" s="1" t="s">
        <v>9185</v>
      </c>
      <c r="B4448" t="s">
        <v>9186</v>
      </c>
    </row>
    <row r="4449" spans="1:2" x14ac:dyDescent="0.25">
      <c r="A4449" s="1" t="s">
        <v>48</v>
      </c>
      <c r="B4449" t="s">
        <v>9187</v>
      </c>
    </row>
    <row r="4450" spans="1:2" x14ac:dyDescent="0.25">
      <c r="A4450" s="1" t="s">
        <v>9188</v>
      </c>
      <c r="B4450" t="s">
        <v>9189</v>
      </c>
    </row>
    <row r="4451" spans="1:2" x14ac:dyDescent="0.25">
      <c r="A4451" s="1" t="s">
        <v>7810</v>
      </c>
      <c r="B4451" t="s">
        <v>9190</v>
      </c>
    </row>
    <row r="4452" spans="1:2" x14ac:dyDescent="0.25">
      <c r="A4452" s="1" t="s">
        <v>9191</v>
      </c>
      <c r="B4452" t="s">
        <v>9192</v>
      </c>
    </row>
    <row r="4453" spans="1:2" x14ac:dyDescent="0.25">
      <c r="A4453" s="1" t="s">
        <v>1696</v>
      </c>
      <c r="B4453" t="s">
        <v>9193</v>
      </c>
    </row>
    <row r="4454" spans="1:2" x14ac:dyDescent="0.25">
      <c r="A4454" s="1" t="s">
        <v>46</v>
      </c>
      <c r="B4454" t="s">
        <v>9194</v>
      </c>
    </row>
    <row r="4455" spans="1:2" x14ac:dyDescent="0.25">
      <c r="A4455" s="1" t="s">
        <v>9195</v>
      </c>
      <c r="B4455" t="s">
        <v>9196</v>
      </c>
    </row>
    <row r="4456" spans="1:2" x14ac:dyDescent="0.25">
      <c r="A4456" s="1" t="s">
        <v>9197</v>
      </c>
      <c r="B4456" t="s">
        <v>9198</v>
      </c>
    </row>
    <row r="4457" spans="1:2" x14ac:dyDescent="0.25">
      <c r="A4457" s="1" t="s">
        <v>9199</v>
      </c>
      <c r="B4457" t="s">
        <v>9200</v>
      </c>
    </row>
    <row r="4458" spans="1:2" x14ac:dyDescent="0.25">
      <c r="A4458" s="1" t="s">
        <v>9201</v>
      </c>
      <c r="B4458" t="s">
        <v>9202</v>
      </c>
    </row>
    <row r="4459" spans="1:2" x14ac:dyDescent="0.25">
      <c r="A4459" s="1" t="s">
        <v>9203</v>
      </c>
      <c r="B4459" t="s">
        <v>9204</v>
      </c>
    </row>
    <row r="4460" spans="1:2" x14ac:dyDescent="0.25">
      <c r="A4460" s="1" t="s">
        <v>9205</v>
      </c>
      <c r="B4460" t="s">
        <v>9206</v>
      </c>
    </row>
    <row r="4461" spans="1:2" x14ac:dyDescent="0.25">
      <c r="A4461" s="1" t="s">
        <v>9207</v>
      </c>
      <c r="B4461" t="s">
        <v>9208</v>
      </c>
    </row>
    <row r="4462" spans="1:2" x14ac:dyDescent="0.25">
      <c r="A4462" s="1" t="s">
        <v>45</v>
      </c>
      <c r="B4462" t="s">
        <v>9209</v>
      </c>
    </row>
    <row r="4463" spans="1:2" x14ac:dyDescent="0.25">
      <c r="A4463" s="1" t="s">
        <v>9210</v>
      </c>
      <c r="B4463" t="s">
        <v>9211</v>
      </c>
    </row>
    <row r="4464" spans="1:2" x14ac:dyDescent="0.25">
      <c r="A4464" s="1" t="s">
        <v>44</v>
      </c>
      <c r="B4464" t="s">
        <v>9212</v>
      </c>
    </row>
    <row r="4465" spans="1:2" x14ac:dyDescent="0.25">
      <c r="A4465" s="1" t="s">
        <v>9213</v>
      </c>
      <c r="B4465" t="s">
        <v>9214</v>
      </c>
    </row>
    <row r="4466" spans="1:2" x14ac:dyDescent="0.25">
      <c r="A4466" s="1" t="s">
        <v>9215</v>
      </c>
      <c r="B4466" t="s">
        <v>9216</v>
      </c>
    </row>
    <row r="4467" spans="1:2" x14ac:dyDescent="0.25">
      <c r="A4467" s="1" t="s">
        <v>9217</v>
      </c>
      <c r="B4467" t="s">
        <v>9218</v>
      </c>
    </row>
    <row r="4468" spans="1:2" x14ac:dyDescent="0.25">
      <c r="A4468" s="1" t="s">
        <v>43</v>
      </c>
      <c r="B4468" t="s">
        <v>9219</v>
      </c>
    </row>
    <row r="4469" spans="1:2" x14ac:dyDescent="0.25">
      <c r="A4469" s="1" t="s">
        <v>9220</v>
      </c>
      <c r="B4469" t="s">
        <v>9221</v>
      </c>
    </row>
    <row r="4470" spans="1:2" x14ac:dyDescent="0.25">
      <c r="A4470" s="1" t="s">
        <v>9222</v>
      </c>
      <c r="B4470" t="s">
        <v>9223</v>
      </c>
    </row>
    <row r="4471" spans="1:2" x14ac:dyDescent="0.25">
      <c r="A4471" s="1" t="s">
        <v>42</v>
      </c>
      <c r="B4471" t="s">
        <v>9224</v>
      </c>
    </row>
    <row r="4472" spans="1:2" x14ac:dyDescent="0.25">
      <c r="A4472" s="1" t="s">
        <v>9225</v>
      </c>
      <c r="B4472" t="s">
        <v>9226</v>
      </c>
    </row>
    <row r="4473" spans="1:2" x14ac:dyDescent="0.25">
      <c r="A4473" s="1" t="s">
        <v>9227</v>
      </c>
      <c r="B4473" t="s">
        <v>41</v>
      </c>
    </row>
    <row r="4474" spans="1:2" x14ac:dyDescent="0.25">
      <c r="A4474" s="1" t="s">
        <v>9228</v>
      </c>
      <c r="B4474" t="s">
        <v>9229</v>
      </c>
    </row>
    <row r="4475" spans="1:2" x14ac:dyDescent="0.25">
      <c r="A4475" s="1" t="s">
        <v>40</v>
      </c>
      <c r="B4475" t="s">
        <v>9230</v>
      </c>
    </row>
    <row r="4476" spans="1:2" x14ac:dyDescent="0.25">
      <c r="A4476" s="1" t="s">
        <v>39</v>
      </c>
      <c r="B4476" t="s">
        <v>9231</v>
      </c>
    </row>
    <row r="4477" spans="1:2" x14ac:dyDescent="0.25">
      <c r="A4477" s="1" t="s">
        <v>38</v>
      </c>
      <c r="B4477" t="s">
        <v>9232</v>
      </c>
    </row>
    <row r="4478" spans="1:2" x14ac:dyDescent="0.25">
      <c r="A4478" s="1" t="s">
        <v>37</v>
      </c>
      <c r="B4478" t="s">
        <v>9233</v>
      </c>
    </row>
    <row r="4479" spans="1:2" x14ac:dyDescent="0.25">
      <c r="A4479" s="1" t="s">
        <v>9234</v>
      </c>
      <c r="B4479" t="s">
        <v>9235</v>
      </c>
    </row>
    <row r="4480" spans="1:2" x14ac:dyDescent="0.25">
      <c r="A4480" s="1" t="s">
        <v>36</v>
      </c>
      <c r="B4480" t="s">
        <v>9236</v>
      </c>
    </row>
    <row r="4481" spans="1:5" x14ac:dyDescent="0.25">
      <c r="A4481" s="1" t="s">
        <v>35</v>
      </c>
      <c r="B4481" t="s">
        <v>9237</v>
      </c>
      <c r="E4481">
        <v>288.04000000000002</v>
      </c>
    </row>
    <row r="4482" spans="1:5" x14ac:dyDescent="0.25">
      <c r="A4482" s="1" t="s">
        <v>34</v>
      </c>
      <c r="B4482" t="s">
        <v>9238</v>
      </c>
      <c r="C4482">
        <v>1936.16</v>
      </c>
      <c r="E4482">
        <v>703.16</v>
      </c>
    </row>
    <row r="4483" spans="1:5" x14ac:dyDescent="0.25">
      <c r="A4483" s="1" t="s">
        <v>9239</v>
      </c>
      <c r="B4483" t="s">
        <v>9240</v>
      </c>
      <c r="C4483">
        <v>1946.16</v>
      </c>
      <c r="E4483">
        <v>191.61</v>
      </c>
    </row>
    <row r="4484" spans="1:5" x14ac:dyDescent="0.25">
      <c r="A4484" s="1" t="s">
        <v>33</v>
      </c>
      <c r="B4484" t="s">
        <v>9241</v>
      </c>
      <c r="C4484">
        <f>SUM(C4482:C4483)</f>
        <v>3882.32</v>
      </c>
      <c r="E4484">
        <v>370.13</v>
      </c>
    </row>
    <row r="4485" spans="1:5" x14ac:dyDescent="0.25">
      <c r="A4485" s="1" t="s">
        <v>32</v>
      </c>
      <c r="B4485" t="s">
        <v>9242</v>
      </c>
      <c r="E4485">
        <v>393.22</v>
      </c>
    </row>
    <row r="4486" spans="1:5" x14ac:dyDescent="0.25">
      <c r="A4486" s="1" t="s">
        <v>9243</v>
      </c>
      <c r="B4486" t="s">
        <v>9244</v>
      </c>
      <c r="E4486">
        <f>SUM(E4481:E4485)</f>
        <v>1946.16</v>
      </c>
    </row>
    <row r="4487" spans="1:5" x14ac:dyDescent="0.25">
      <c r="A4487" s="1" t="s">
        <v>9245</v>
      </c>
      <c r="B4487" t="s">
        <v>9246</v>
      </c>
    </row>
    <row r="4488" spans="1:5" x14ac:dyDescent="0.25">
      <c r="A4488" s="1" t="s">
        <v>9247</v>
      </c>
      <c r="B4488" t="s">
        <v>9248</v>
      </c>
    </row>
    <row r="4489" spans="1:5" x14ac:dyDescent="0.25">
      <c r="A4489" s="1" t="s">
        <v>9249</v>
      </c>
      <c r="B4489" t="s">
        <v>9250</v>
      </c>
    </row>
    <row r="4490" spans="1:5" x14ac:dyDescent="0.25">
      <c r="A4490" s="1" t="s">
        <v>6843</v>
      </c>
      <c r="B4490" t="s">
        <v>9251</v>
      </c>
    </row>
    <row r="4491" spans="1:5" x14ac:dyDescent="0.25">
      <c r="A4491" s="1" t="s">
        <v>9252</v>
      </c>
      <c r="B4491" t="s">
        <v>9253</v>
      </c>
    </row>
    <row r="4492" spans="1:5" x14ac:dyDescent="0.25">
      <c r="A4492" s="1" t="s">
        <v>9254</v>
      </c>
      <c r="B4492" t="s">
        <v>9255</v>
      </c>
    </row>
    <row r="4493" spans="1:5" x14ac:dyDescent="0.25">
      <c r="A4493" s="1" t="s">
        <v>5111</v>
      </c>
      <c r="B4493" t="s">
        <v>9256</v>
      </c>
    </row>
    <row r="4494" spans="1:5" x14ac:dyDescent="0.25">
      <c r="A4494" s="1" t="s">
        <v>9257</v>
      </c>
      <c r="B4494" t="s">
        <v>9258</v>
      </c>
    </row>
    <row r="4495" spans="1:5" x14ac:dyDescent="0.25">
      <c r="A4495" s="1" t="s">
        <v>9259</v>
      </c>
      <c r="B4495" t="s">
        <v>9260</v>
      </c>
    </row>
    <row r="4496" spans="1:5" x14ac:dyDescent="0.25">
      <c r="A4496" s="1" t="s">
        <v>9261</v>
      </c>
      <c r="B4496" t="s">
        <v>9262</v>
      </c>
    </row>
    <row r="4497" spans="1:2" x14ac:dyDescent="0.25">
      <c r="A4497" s="1" t="s">
        <v>3874</v>
      </c>
      <c r="B4497" t="s">
        <v>9263</v>
      </c>
    </row>
    <row r="4498" spans="1:2" x14ac:dyDescent="0.25">
      <c r="A4498" s="1" t="s">
        <v>9264</v>
      </c>
      <c r="B4498" t="s">
        <v>9265</v>
      </c>
    </row>
    <row r="4499" spans="1:2" x14ac:dyDescent="0.25">
      <c r="A4499" s="1" t="s">
        <v>9266</v>
      </c>
      <c r="B4499" t="s">
        <v>9267</v>
      </c>
    </row>
    <row r="4500" spans="1:2" x14ac:dyDescent="0.25">
      <c r="A4500" s="1" t="s">
        <v>9268</v>
      </c>
      <c r="B4500" t="s">
        <v>9269</v>
      </c>
    </row>
    <row r="4501" spans="1:2" x14ac:dyDescent="0.25">
      <c r="A4501" s="1" t="s">
        <v>9270</v>
      </c>
      <c r="B4501" t="s">
        <v>9271</v>
      </c>
    </row>
    <row r="4502" spans="1:2" x14ac:dyDescent="0.25">
      <c r="A4502" s="1" t="s">
        <v>9272</v>
      </c>
      <c r="B4502" t="s">
        <v>9273</v>
      </c>
    </row>
    <row r="4503" spans="1:2" x14ac:dyDescent="0.25">
      <c r="A4503" s="1" t="s">
        <v>9274</v>
      </c>
      <c r="B4503" t="s">
        <v>9275</v>
      </c>
    </row>
    <row r="4504" spans="1:2" x14ac:dyDescent="0.25">
      <c r="A4504" s="1" t="s">
        <v>9276</v>
      </c>
      <c r="B4504" t="s">
        <v>9277</v>
      </c>
    </row>
    <row r="4505" spans="1:2" x14ac:dyDescent="0.25">
      <c r="A4505" s="1" t="s">
        <v>9278</v>
      </c>
      <c r="B4505" t="s">
        <v>9279</v>
      </c>
    </row>
    <row r="4506" spans="1:2" x14ac:dyDescent="0.25">
      <c r="A4506" s="1" t="s">
        <v>9280</v>
      </c>
      <c r="B4506" t="s">
        <v>9281</v>
      </c>
    </row>
    <row r="4507" spans="1:2" x14ac:dyDescent="0.25">
      <c r="A4507" s="1" t="s">
        <v>9282</v>
      </c>
      <c r="B4507" t="s">
        <v>9283</v>
      </c>
    </row>
    <row r="4508" spans="1:2" x14ac:dyDescent="0.25">
      <c r="A4508" s="1" t="s">
        <v>9284</v>
      </c>
      <c r="B4508" t="s">
        <v>9285</v>
      </c>
    </row>
    <row r="4509" spans="1:2" x14ac:dyDescent="0.25">
      <c r="A4509" s="1" t="s">
        <v>9286</v>
      </c>
      <c r="B4509" t="s">
        <v>9287</v>
      </c>
    </row>
    <row r="4510" spans="1:2" x14ac:dyDescent="0.25">
      <c r="A4510" s="1" t="s">
        <v>9288</v>
      </c>
      <c r="B4510" t="s">
        <v>9289</v>
      </c>
    </row>
    <row r="4511" spans="1:2" x14ac:dyDescent="0.25">
      <c r="A4511" s="1" t="s">
        <v>2475</v>
      </c>
      <c r="B4511" t="s">
        <v>9290</v>
      </c>
    </row>
    <row r="4512" spans="1:2" x14ac:dyDescent="0.25">
      <c r="A4512" s="1" t="s">
        <v>1672</v>
      </c>
      <c r="B4512" t="s">
        <v>9291</v>
      </c>
    </row>
    <row r="4513" spans="1:2" x14ac:dyDescent="0.25">
      <c r="A4513" s="1" t="s">
        <v>9292</v>
      </c>
      <c r="B4513" t="s">
        <v>9293</v>
      </c>
    </row>
    <row r="4514" spans="1:2" x14ac:dyDescent="0.25">
      <c r="A4514" s="1" t="s">
        <v>9294</v>
      </c>
      <c r="B4514" t="s">
        <v>9295</v>
      </c>
    </row>
    <row r="4515" spans="1:2" x14ac:dyDescent="0.25">
      <c r="A4515" s="1" t="s">
        <v>5755</v>
      </c>
      <c r="B4515" t="s">
        <v>9296</v>
      </c>
    </row>
    <row r="4516" spans="1:2" x14ac:dyDescent="0.25">
      <c r="A4516" s="1" t="s">
        <v>9297</v>
      </c>
      <c r="B4516" t="s">
        <v>9298</v>
      </c>
    </row>
    <row r="4517" spans="1:2" x14ac:dyDescent="0.25">
      <c r="A4517" s="1" t="s">
        <v>9299</v>
      </c>
      <c r="B4517" t="s">
        <v>9300</v>
      </c>
    </row>
    <row r="4518" spans="1:2" x14ac:dyDescent="0.25">
      <c r="A4518" s="1" t="s">
        <v>9301</v>
      </c>
      <c r="B4518" t="s">
        <v>9302</v>
      </c>
    </row>
    <row r="4519" spans="1:2" x14ac:dyDescent="0.25">
      <c r="A4519" s="1" t="s">
        <v>9303</v>
      </c>
      <c r="B4519" t="s">
        <v>9304</v>
      </c>
    </row>
    <row r="4520" spans="1:2" x14ac:dyDescent="0.25">
      <c r="A4520" s="1" t="s">
        <v>9305</v>
      </c>
      <c r="B4520" t="s">
        <v>9306</v>
      </c>
    </row>
    <row r="4521" spans="1:2" x14ac:dyDescent="0.25">
      <c r="A4521" s="1" t="s">
        <v>9307</v>
      </c>
      <c r="B4521" t="s">
        <v>9308</v>
      </c>
    </row>
    <row r="4522" spans="1:2" x14ac:dyDescent="0.25">
      <c r="A4522" s="1" t="s">
        <v>3089</v>
      </c>
      <c r="B4522" t="s">
        <v>9309</v>
      </c>
    </row>
    <row r="4523" spans="1:2" x14ac:dyDescent="0.25">
      <c r="A4523" s="1" t="s">
        <v>9310</v>
      </c>
      <c r="B4523" t="s">
        <v>9311</v>
      </c>
    </row>
    <row r="4524" spans="1:2" x14ac:dyDescent="0.25">
      <c r="A4524" s="1" t="s">
        <v>9312</v>
      </c>
      <c r="B4524" t="s">
        <v>9313</v>
      </c>
    </row>
    <row r="4525" spans="1:2" x14ac:dyDescent="0.25">
      <c r="A4525" s="1" t="s">
        <v>9314</v>
      </c>
      <c r="B4525" t="s">
        <v>9315</v>
      </c>
    </row>
    <row r="4526" spans="1:2" x14ac:dyDescent="0.25">
      <c r="A4526" s="1" t="s">
        <v>9316</v>
      </c>
      <c r="B4526" t="s">
        <v>9317</v>
      </c>
    </row>
    <row r="4527" spans="1:2" x14ac:dyDescent="0.25">
      <c r="A4527" s="1" t="s">
        <v>9318</v>
      </c>
      <c r="B4527" t="s">
        <v>9319</v>
      </c>
    </row>
    <row r="4528" spans="1:2" x14ac:dyDescent="0.25">
      <c r="A4528" s="1" t="s">
        <v>9320</v>
      </c>
      <c r="B4528" t="s">
        <v>9321</v>
      </c>
    </row>
    <row r="4529" spans="1:2" x14ac:dyDescent="0.25">
      <c r="A4529" s="1" t="s">
        <v>9322</v>
      </c>
      <c r="B4529" t="s">
        <v>9323</v>
      </c>
    </row>
    <row r="4530" spans="1:2" x14ac:dyDescent="0.25">
      <c r="A4530" s="1" t="s">
        <v>9324</v>
      </c>
      <c r="B4530" t="s">
        <v>9325</v>
      </c>
    </row>
    <row r="4531" spans="1:2" x14ac:dyDescent="0.25">
      <c r="A4531" s="1" t="s">
        <v>7494</v>
      </c>
      <c r="B4531" t="s">
        <v>9326</v>
      </c>
    </row>
    <row r="4532" spans="1:2" x14ac:dyDescent="0.25">
      <c r="A4532" s="1" t="s">
        <v>9327</v>
      </c>
      <c r="B4532" t="s">
        <v>9328</v>
      </c>
    </row>
    <row r="4533" spans="1:2" x14ac:dyDescent="0.25">
      <c r="A4533" s="1" t="s">
        <v>9329</v>
      </c>
      <c r="B4533" t="s">
        <v>9330</v>
      </c>
    </row>
    <row r="4534" spans="1:2" x14ac:dyDescent="0.25">
      <c r="A4534" s="1" t="s">
        <v>9331</v>
      </c>
      <c r="B4534" t="s">
        <v>9332</v>
      </c>
    </row>
    <row r="4535" spans="1:2" x14ac:dyDescent="0.25">
      <c r="A4535" s="1" t="s">
        <v>9333</v>
      </c>
      <c r="B4535" t="s">
        <v>9334</v>
      </c>
    </row>
    <row r="4536" spans="1:2" x14ac:dyDescent="0.25">
      <c r="A4536" s="1" t="s">
        <v>9335</v>
      </c>
      <c r="B4536" t="s">
        <v>9336</v>
      </c>
    </row>
    <row r="4537" spans="1:2" x14ac:dyDescent="0.25">
      <c r="A4537" s="1" t="s">
        <v>2453</v>
      </c>
      <c r="B4537" t="s">
        <v>9337</v>
      </c>
    </row>
    <row r="4538" spans="1:2" x14ac:dyDescent="0.25">
      <c r="A4538" s="1" t="s">
        <v>9338</v>
      </c>
      <c r="B4538" t="s">
        <v>9339</v>
      </c>
    </row>
    <row r="4539" spans="1:2" x14ac:dyDescent="0.25">
      <c r="A4539" s="1" t="s">
        <v>9340</v>
      </c>
      <c r="B4539" t="s">
        <v>9341</v>
      </c>
    </row>
    <row r="4540" spans="1:2" x14ac:dyDescent="0.25">
      <c r="A4540" s="1" t="s">
        <v>9342</v>
      </c>
      <c r="B4540" t="s">
        <v>9343</v>
      </c>
    </row>
    <row r="4541" spans="1:2" x14ac:dyDescent="0.25">
      <c r="A4541" s="1" t="s">
        <v>3984</v>
      </c>
      <c r="B4541" t="s">
        <v>9344</v>
      </c>
    </row>
    <row r="4542" spans="1:2" x14ac:dyDescent="0.25">
      <c r="A4542" s="1" t="s">
        <v>9345</v>
      </c>
      <c r="B4542" t="s">
        <v>9346</v>
      </c>
    </row>
    <row r="4543" spans="1:2" x14ac:dyDescent="0.25">
      <c r="A4543" s="1" t="s">
        <v>9347</v>
      </c>
      <c r="B4543" t="s">
        <v>9348</v>
      </c>
    </row>
    <row r="4544" spans="1:2" x14ac:dyDescent="0.25">
      <c r="A4544" s="1" t="s">
        <v>3704</v>
      </c>
      <c r="B4544" t="s">
        <v>9349</v>
      </c>
    </row>
    <row r="4545" spans="1:2" x14ac:dyDescent="0.25">
      <c r="A4545" s="1" t="s">
        <v>9350</v>
      </c>
      <c r="B4545" t="s">
        <v>9351</v>
      </c>
    </row>
    <row r="4546" spans="1:2" x14ac:dyDescent="0.25">
      <c r="A4546" s="1" t="s">
        <v>9352</v>
      </c>
      <c r="B4546" t="s">
        <v>9353</v>
      </c>
    </row>
    <row r="4547" spans="1:2" x14ac:dyDescent="0.25">
      <c r="A4547" s="1" t="s">
        <v>9354</v>
      </c>
      <c r="B4547" t="s">
        <v>9355</v>
      </c>
    </row>
    <row r="4548" spans="1:2" x14ac:dyDescent="0.25">
      <c r="A4548" s="1" t="s">
        <v>7369</v>
      </c>
      <c r="B4548" t="s">
        <v>9356</v>
      </c>
    </row>
    <row r="4549" spans="1:2" x14ac:dyDescent="0.25">
      <c r="A4549" s="1" t="s">
        <v>9357</v>
      </c>
      <c r="B4549" t="s">
        <v>9358</v>
      </c>
    </row>
    <row r="4550" spans="1:2" x14ac:dyDescent="0.25">
      <c r="A4550" s="1" t="s">
        <v>9359</v>
      </c>
      <c r="B4550" t="s">
        <v>9360</v>
      </c>
    </row>
    <row r="4551" spans="1:2" x14ac:dyDescent="0.25">
      <c r="A4551" s="1" t="s">
        <v>9361</v>
      </c>
      <c r="B4551" t="s">
        <v>9362</v>
      </c>
    </row>
    <row r="4552" spans="1:2" x14ac:dyDescent="0.25">
      <c r="A4552" s="1" t="s">
        <v>9363</v>
      </c>
      <c r="B4552" t="s">
        <v>9364</v>
      </c>
    </row>
    <row r="4553" spans="1:2" x14ac:dyDescent="0.25">
      <c r="A4553" s="1" t="s">
        <v>2192</v>
      </c>
      <c r="B4553" t="s">
        <v>9365</v>
      </c>
    </row>
    <row r="4554" spans="1:2" x14ac:dyDescent="0.25">
      <c r="A4554" s="1" t="s">
        <v>9366</v>
      </c>
      <c r="B4554" t="s">
        <v>9367</v>
      </c>
    </row>
    <row r="4555" spans="1:2" x14ac:dyDescent="0.25">
      <c r="A4555" s="1" t="s">
        <v>9368</v>
      </c>
      <c r="B4555" t="s">
        <v>9369</v>
      </c>
    </row>
    <row r="4556" spans="1:2" x14ac:dyDescent="0.25">
      <c r="A4556" s="1" t="s">
        <v>9370</v>
      </c>
      <c r="B4556" t="s">
        <v>9371</v>
      </c>
    </row>
    <row r="4557" spans="1:2" x14ac:dyDescent="0.25">
      <c r="A4557" s="1" t="s">
        <v>9372</v>
      </c>
      <c r="B4557" t="s">
        <v>9373</v>
      </c>
    </row>
    <row r="4558" spans="1:2" x14ac:dyDescent="0.25">
      <c r="A4558" s="1" t="s">
        <v>9374</v>
      </c>
      <c r="B4558" t="s">
        <v>9375</v>
      </c>
    </row>
    <row r="4559" spans="1:2" x14ac:dyDescent="0.25">
      <c r="A4559" s="1" t="s">
        <v>9376</v>
      </c>
      <c r="B4559" t="s">
        <v>9377</v>
      </c>
    </row>
    <row r="4560" spans="1:2" x14ac:dyDescent="0.25">
      <c r="A4560" s="1" t="s">
        <v>9378</v>
      </c>
      <c r="B4560" t="s">
        <v>9379</v>
      </c>
    </row>
    <row r="4561" spans="1:2" x14ac:dyDescent="0.25">
      <c r="A4561" s="1" t="s">
        <v>7484</v>
      </c>
      <c r="B4561" t="s">
        <v>9380</v>
      </c>
    </row>
    <row r="4562" spans="1:2" x14ac:dyDescent="0.25">
      <c r="A4562" s="1" t="s">
        <v>9381</v>
      </c>
      <c r="B4562" t="s">
        <v>9382</v>
      </c>
    </row>
    <row r="4563" spans="1:2" x14ac:dyDescent="0.25">
      <c r="A4563" s="1" t="s">
        <v>9383</v>
      </c>
      <c r="B4563" t="s">
        <v>9384</v>
      </c>
    </row>
    <row r="4564" spans="1:2" x14ac:dyDescent="0.25">
      <c r="A4564" s="1" t="s">
        <v>9385</v>
      </c>
      <c r="B4564" t="s">
        <v>9386</v>
      </c>
    </row>
    <row r="4565" spans="1:2" x14ac:dyDescent="0.25">
      <c r="A4565" s="1" t="s">
        <v>9387</v>
      </c>
      <c r="B4565" t="s">
        <v>9388</v>
      </c>
    </row>
    <row r="4566" spans="1:2" x14ac:dyDescent="0.25">
      <c r="A4566" s="1" t="s">
        <v>9389</v>
      </c>
      <c r="B4566" t="s">
        <v>9390</v>
      </c>
    </row>
    <row r="4567" spans="1:2" x14ac:dyDescent="0.25">
      <c r="A4567" s="1" t="s">
        <v>9391</v>
      </c>
      <c r="B4567" t="s">
        <v>9392</v>
      </c>
    </row>
    <row r="4568" spans="1:2" x14ac:dyDescent="0.25">
      <c r="A4568" s="1" t="s">
        <v>9393</v>
      </c>
      <c r="B4568" t="s">
        <v>9394</v>
      </c>
    </row>
    <row r="4569" spans="1:2" x14ac:dyDescent="0.25">
      <c r="A4569" s="1" t="s">
        <v>9395</v>
      </c>
      <c r="B4569" t="s">
        <v>9396</v>
      </c>
    </row>
    <row r="4570" spans="1:2" x14ac:dyDescent="0.25">
      <c r="A4570" s="1" t="s">
        <v>9397</v>
      </c>
      <c r="B4570" t="s">
        <v>9398</v>
      </c>
    </row>
    <row r="4571" spans="1:2" x14ac:dyDescent="0.25">
      <c r="A4571" s="1" t="s">
        <v>9399</v>
      </c>
      <c r="B4571" t="s">
        <v>9400</v>
      </c>
    </row>
    <row r="4572" spans="1:2" x14ac:dyDescent="0.25">
      <c r="A4572" s="1" t="s">
        <v>9401</v>
      </c>
      <c r="B4572" t="s">
        <v>9402</v>
      </c>
    </row>
    <row r="4573" spans="1:2" x14ac:dyDescent="0.25">
      <c r="A4573" s="1" t="s">
        <v>9403</v>
      </c>
      <c r="B4573" t="s">
        <v>9404</v>
      </c>
    </row>
    <row r="4574" spans="1:2" x14ac:dyDescent="0.25">
      <c r="A4574" s="1" t="s">
        <v>9405</v>
      </c>
      <c r="B4574" t="s">
        <v>9406</v>
      </c>
    </row>
    <row r="4575" spans="1:2" x14ac:dyDescent="0.25">
      <c r="A4575" s="1" t="s">
        <v>5037</v>
      </c>
      <c r="B4575" t="s">
        <v>9407</v>
      </c>
    </row>
    <row r="4576" spans="1:2" x14ac:dyDescent="0.25">
      <c r="A4576" s="1" t="s">
        <v>9408</v>
      </c>
      <c r="B4576" t="s">
        <v>9409</v>
      </c>
    </row>
    <row r="4577" spans="1:2" x14ac:dyDescent="0.25">
      <c r="A4577" s="1" t="s">
        <v>9410</v>
      </c>
      <c r="B4577" t="s">
        <v>9411</v>
      </c>
    </row>
    <row r="4578" spans="1:2" x14ac:dyDescent="0.25">
      <c r="A4578" s="1" t="s">
        <v>2758</v>
      </c>
      <c r="B4578" t="s">
        <v>9412</v>
      </c>
    </row>
    <row r="4579" spans="1:2" x14ac:dyDescent="0.25">
      <c r="A4579" s="1" t="s">
        <v>9413</v>
      </c>
      <c r="B4579" t="s">
        <v>9414</v>
      </c>
    </row>
    <row r="4580" spans="1:2" x14ac:dyDescent="0.25">
      <c r="A4580" s="1" t="s">
        <v>9415</v>
      </c>
      <c r="B4580" t="s">
        <v>9416</v>
      </c>
    </row>
    <row r="4581" spans="1:2" x14ac:dyDescent="0.25">
      <c r="A4581" s="1" t="s">
        <v>9417</v>
      </c>
      <c r="B4581" t="s">
        <v>9418</v>
      </c>
    </row>
    <row r="4582" spans="1:2" x14ac:dyDescent="0.25">
      <c r="A4582" s="1" t="s">
        <v>4359</v>
      </c>
      <c r="B4582" t="s">
        <v>9419</v>
      </c>
    </row>
    <row r="4583" spans="1:2" x14ac:dyDescent="0.25">
      <c r="A4583" s="1" t="s">
        <v>9420</v>
      </c>
      <c r="B4583" t="s">
        <v>9421</v>
      </c>
    </row>
    <row r="4584" spans="1:2" x14ac:dyDescent="0.25">
      <c r="A4584" s="1" t="s">
        <v>9132</v>
      </c>
      <c r="B4584" t="s">
        <v>9133</v>
      </c>
    </row>
    <row r="4585" spans="1:2" x14ac:dyDescent="0.25">
      <c r="A4585" s="1" t="s">
        <v>9085</v>
      </c>
      <c r="B4585" t="s">
        <v>9478</v>
      </c>
    </row>
    <row r="4586" spans="1:2" x14ac:dyDescent="0.25">
      <c r="A4586" s="1" t="s">
        <v>9480</v>
      </c>
      <c r="B4586" t="s">
        <v>9481</v>
      </c>
    </row>
    <row r="4587" spans="1:2" x14ac:dyDescent="0.25">
      <c r="A4587" s="1" t="s">
        <v>9482</v>
      </c>
      <c r="B4587" t="s">
        <v>9483</v>
      </c>
    </row>
    <row r="4588" spans="1:2" x14ac:dyDescent="0.25">
      <c r="A4588" s="1" t="s">
        <v>9500</v>
      </c>
    </row>
    <row r="4589" spans="1:2" x14ac:dyDescent="0.25">
      <c r="A4589" s="22" t="s">
        <v>9502</v>
      </c>
      <c r="B4589" t="s">
        <v>9503</v>
      </c>
    </row>
    <row r="4590" spans="1:2" x14ac:dyDescent="0.25">
      <c r="A4590" s="22" t="s">
        <v>9522</v>
      </c>
      <c r="B4590" t="s">
        <v>6224</v>
      </c>
    </row>
    <row r="4591" spans="1:2" x14ac:dyDescent="0.25">
      <c r="A4591" s="1" t="s">
        <v>9536</v>
      </c>
      <c r="B4591" t="s">
        <v>9537</v>
      </c>
    </row>
    <row r="4592" spans="1:2" x14ac:dyDescent="0.25">
      <c r="A4592" s="1" t="s">
        <v>9560</v>
      </c>
      <c r="B4592" t="s">
        <v>9561</v>
      </c>
    </row>
    <row r="4593" spans="1:2" x14ac:dyDescent="0.25">
      <c r="A4593" s="22" t="s">
        <v>9625</v>
      </c>
      <c r="B4593" t="s">
        <v>9626</v>
      </c>
    </row>
    <row r="4594" spans="1:2" x14ac:dyDescent="0.25">
      <c r="A4594" s="22" t="s">
        <v>9627</v>
      </c>
      <c r="B4594" t="s">
        <v>9628</v>
      </c>
    </row>
  </sheetData>
  <dataValidations disablePrompts="1" count="1">
    <dataValidation type="textLength" allowBlank="1" showInputMessage="1" showErrorMessage="1" errorTitle="Debes ingresar 14 caracteres" sqref="A4341:A4342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10"/>
  <sheetViews>
    <sheetView workbookViewId="0">
      <selection activeCell="C3" sqref="C3:D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8776</v>
      </c>
      <c r="B2" t="s">
        <v>8777</v>
      </c>
      <c r="C2" t="s">
        <v>8778</v>
      </c>
      <c r="D2" t="s">
        <v>8779</v>
      </c>
      <c r="E2" t="s">
        <v>8780</v>
      </c>
      <c r="F2" t="s">
        <v>8781</v>
      </c>
      <c r="G2" s="2" t="s">
        <v>8782</v>
      </c>
      <c r="H2" s="2" t="s">
        <v>8783</v>
      </c>
      <c r="I2" s="2" t="s">
        <v>8784</v>
      </c>
      <c r="J2" s="2" t="s">
        <v>8785</v>
      </c>
      <c r="K2" s="2" t="s">
        <v>8786</v>
      </c>
      <c r="L2" s="2" t="s">
        <v>8787</v>
      </c>
      <c r="M2" s="2" t="s">
        <v>8788</v>
      </c>
      <c r="N2" s="2" t="s">
        <v>8789</v>
      </c>
      <c r="O2" s="2" t="s">
        <v>8790</v>
      </c>
      <c r="P2" s="2" t="s">
        <v>8791</v>
      </c>
      <c r="Q2" s="2" t="s">
        <v>8792</v>
      </c>
      <c r="R2" s="2" t="s">
        <v>8793</v>
      </c>
      <c r="S2" t="s">
        <v>8794</v>
      </c>
    </row>
    <row r="3" spans="1:19" x14ac:dyDescent="0.25">
      <c r="A3" t="s">
        <v>8795</v>
      </c>
      <c r="B3" t="s">
        <v>8796</v>
      </c>
      <c r="F3" t="s">
        <v>8797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1" t="s">
        <v>8946</v>
      </c>
    </row>
    <row r="4" spans="1:19" x14ac:dyDescent="0.25">
      <c r="S4" s="21"/>
    </row>
    <row r="5" spans="1:19" x14ac:dyDescent="0.25">
      <c r="S5" s="21"/>
    </row>
    <row r="6" spans="1:19" x14ac:dyDescent="0.25">
      <c r="D6" s="21"/>
      <c r="S6" s="21"/>
    </row>
    <row r="7" spans="1:19" x14ac:dyDescent="0.25">
      <c r="S7" s="21"/>
    </row>
    <row r="10" spans="1:19" x14ac:dyDescent="0.25">
      <c r="A10" t="s">
        <v>7719</v>
      </c>
      <c r="G10"/>
      <c r="H10" s="15">
        <f>SUBTOTAL(109,Tabla9[[MONTO DEVENGADO POR BONIFICACIONES Y GRATIFICACIONES ]])</f>
        <v>0</v>
      </c>
      <c r="I10" s="15">
        <f>SUBTOTAL(109,Tabla9[[IMPUESTO RETENIDO ]])</f>
        <v>0</v>
      </c>
      <c r="J10" s="15">
        <f>SUBTOTAL(109,Tabla9[[AGUINALDO EXENTO ]])</f>
        <v>0</v>
      </c>
      <c r="K10" s="15">
        <f>SUBTOTAL(109,Tabla9[[AGUINALDO GRAVADO ]])</f>
        <v>0</v>
      </c>
      <c r="L10" s="15">
        <f>SUBTOTAL(109,Tabla9[AFP])</f>
        <v>0</v>
      </c>
      <c r="M10" s="15">
        <f>SUBTOTAL(109,Tabla9[ISSS])</f>
        <v>0</v>
      </c>
      <c r="N10" s="15">
        <f>SUBTOTAL(109,Tabla9[INPEP])</f>
        <v>0</v>
      </c>
      <c r="O10" s="15">
        <f>SUBTOTAL(109,Tabla9[IPSFA])</f>
        <v>0</v>
      </c>
      <c r="P10" s="15">
        <f>SUBTOTAL(109,Tabla9[CEFAFA])</f>
        <v>0</v>
      </c>
      <c r="Q10"/>
      <c r="R10"/>
      <c r="S10">
        <f>SUBTOTAL(103,Tabla9[PERIODO])</f>
        <v>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zoomScaleNormal="100" workbookViewId="0">
      <selection activeCell="E4" sqref="E4"/>
    </sheetView>
  </sheetViews>
  <sheetFormatPr baseColWidth="10" defaultRowHeight="15" x14ac:dyDescent="0.25"/>
  <cols>
    <col min="1" max="1" width="2.28515625" style="92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9" customFormat="1" ht="44.25" customHeight="1" x14ac:dyDescent="0.2">
      <c r="A1" s="91"/>
      <c r="B1" s="137"/>
      <c r="C1" s="138"/>
      <c r="D1" s="135" t="s">
        <v>8949</v>
      </c>
      <c r="E1" s="136"/>
      <c r="F1" s="136"/>
      <c r="I1" s="90"/>
    </row>
    <row r="3" spans="1:10 16383:16383" ht="21.75" customHeight="1" x14ac:dyDescent="0.25">
      <c r="D3" s="86" t="s">
        <v>8573</v>
      </c>
      <c r="E3" s="87" t="s">
        <v>8329</v>
      </c>
      <c r="F3" s="88" t="s">
        <v>8774</v>
      </c>
      <c r="G3" s="78"/>
      <c r="H3" s="86" t="s">
        <v>8775</v>
      </c>
      <c r="I3" s="87" t="s">
        <v>8757</v>
      </c>
      <c r="XFC3" t="s">
        <v>7944</v>
      </c>
    </row>
    <row r="4" spans="1:10 16383:16383" ht="18" customHeight="1" x14ac:dyDescent="0.25">
      <c r="D4" s="93" t="s">
        <v>8758</v>
      </c>
      <c r="E4" s="94">
        <f>ROUND(SUMIFS(Tabla3[[#All],[V GRAVADAS]],Tabla3[[#All],[MES]],Tabla7[[#Headers],[DICIEMBRE]])/(1.13),2)</f>
        <v>850</v>
      </c>
      <c r="F4" s="95"/>
      <c r="G4" s="112"/>
      <c r="H4" s="93" t="s">
        <v>8759</v>
      </c>
      <c r="I4" s="117">
        <f>ROUND(F8*0.13-F12*0.13-E14-E15,2)</f>
        <v>598.77</v>
      </c>
      <c r="XFC4" t="s">
        <v>7981</v>
      </c>
    </row>
    <row r="5" spans="1:10 16383:16383" ht="18" customHeight="1" x14ac:dyDescent="0.25">
      <c r="D5" s="93" t="s">
        <v>9453</v>
      </c>
      <c r="E5" s="94">
        <f>ROUND(SUMIFS(Tabla3[[#All],[EX SERVICE]],Tabla3[[#All],[MES]],Tabla7[[#Headers],[DICIEMBRE]]),2)</f>
        <v>52313.67</v>
      </c>
      <c r="F5" s="95" t="str">
        <f>IFERROR(+E2+E3-E4,"")</f>
        <v/>
      </c>
      <c r="G5" s="78"/>
      <c r="H5" s="93" t="s">
        <v>8761</v>
      </c>
      <c r="I5" s="103">
        <f>ROUND(F7*0.0175,2)+E16</f>
        <v>1200.52</v>
      </c>
      <c r="XFC5" t="s">
        <v>8153</v>
      </c>
    </row>
    <row r="6" spans="1:10 16383:16383" ht="18" customHeight="1" x14ac:dyDescent="0.25">
      <c r="D6" s="93" t="s">
        <v>8760</v>
      </c>
      <c r="E6" s="94">
        <f>ROUND(SUMIFS(Tabla2[[#All],[V. GRAVADA]],Tabla2[[#All],[MES]],Tabla7[[#Headers],[DICIEMBRE]],Tabla2[[#All],[TIPO DE DOC]],3),2)</f>
        <v>3850</v>
      </c>
      <c r="F6" s="95"/>
      <c r="G6" s="112"/>
      <c r="H6" s="110" t="s">
        <v>8763</v>
      </c>
      <c r="I6" s="104">
        <f>SUM(I4:I5)</f>
        <v>1799.29</v>
      </c>
      <c r="XFC6" t="s">
        <v>8265</v>
      </c>
    </row>
    <row r="7" spans="1:10 16383:16383" ht="18" customHeight="1" x14ac:dyDescent="0.25">
      <c r="D7" s="93" t="s">
        <v>8762</v>
      </c>
      <c r="E7" s="94">
        <f>ROUND(SUMIFS(Tabla2[[#All],[V. GRAVADA]],Tabla2[[#All],[MES]],Tabla7[[#Headers],[DICIEMBRE]],Tabla2[[#All],[TIPO DE DOC]],5),2)</f>
        <v>0</v>
      </c>
      <c r="F7" s="130">
        <f>SUM(E4:E6)</f>
        <v>57013.67</v>
      </c>
      <c r="G7" s="78"/>
      <c r="H7" s="84"/>
      <c r="I7" s="85"/>
      <c r="XFC7" t="s">
        <v>8322</v>
      </c>
    </row>
    <row r="8" spans="1:10 16383:16383" ht="18" customHeight="1" x14ac:dyDescent="0.25">
      <c r="D8" s="121" t="s">
        <v>8772</v>
      </c>
      <c r="E8" s="122"/>
      <c r="F8" s="123">
        <f>+E4+E6-E7</f>
        <v>4700</v>
      </c>
      <c r="G8" s="112"/>
      <c r="H8" s="78"/>
      <c r="I8" s="79"/>
      <c r="J8" s="15"/>
      <c r="XFC8" t="s">
        <v>8323</v>
      </c>
    </row>
    <row r="9" spans="1:10 16383:16383" ht="18" customHeight="1" x14ac:dyDescent="0.25">
      <c r="D9" s="93" t="s">
        <v>8764</v>
      </c>
      <c r="E9" s="94">
        <f>SUMIFS(Tabla1[[#All],[C. GRAVADA]],Tabla1[[#All],[MES]],Tabla7[[#Headers],[DICIEMBRE]],Tabla1[[#All],[TIPO DE DOC]],"03")</f>
        <v>94.07</v>
      </c>
      <c r="F9" s="96"/>
      <c r="G9" s="112"/>
      <c r="H9" s="78"/>
      <c r="I9" s="79"/>
      <c r="J9" s="15"/>
      <c r="XFC9" t="s">
        <v>8324</v>
      </c>
    </row>
    <row r="10" spans="1:10 16383:16383" ht="18" customHeight="1" x14ac:dyDescent="0.25">
      <c r="D10" s="93" t="s">
        <v>8765</v>
      </c>
      <c r="E10" s="94">
        <f>SUMIFS(Tabla1[[#All],[IMPOR BIENES]],Tabla1[[#All],[MES]],Tabla7[[#Headers],[DICIEMBRE]],Tabla1[[#All],[TIPO DE DOC]],12)</f>
        <v>0</v>
      </c>
      <c r="F10" s="96"/>
      <c r="XFC10" t="s">
        <v>8325</v>
      </c>
    </row>
    <row r="11" spans="1:10 16383:16383" ht="18" customHeight="1" x14ac:dyDescent="0.25">
      <c r="D11" s="93" t="s">
        <v>8766</v>
      </c>
      <c r="E11" s="94">
        <f>SUMIFS(Tabla1[[#All],[C. GRAVADA]],Tabla1[[#All],[MES]],Tabla7[[#Headers],[DICIEMBRE]],Tabla1[[#All],[TIPO DE DOC]],"05")</f>
        <v>0</v>
      </c>
      <c r="F11" s="97"/>
      <c r="G11" s="15"/>
      <c r="XFC11" t="s">
        <v>8326</v>
      </c>
    </row>
    <row r="12" spans="1:10 16383:16383" ht="18" customHeight="1" x14ac:dyDescent="0.25">
      <c r="D12" s="121" t="s">
        <v>8773</v>
      </c>
      <c r="E12" s="122"/>
      <c r="F12" s="123">
        <f>IFERROR(+E9+E10-E11,"")</f>
        <v>94.07</v>
      </c>
      <c r="G12" s="15"/>
      <c r="XFC12" t="s">
        <v>8327</v>
      </c>
    </row>
    <row r="13" spans="1:10 16383:16383" ht="18" customHeight="1" x14ac:dyDescent="0.25">
      <c r="D13" s="93" t="s">
        <v>8767</v>
      </c>
      <c r="E13" s="94">
        <f>SUMIFS(Tabla1[[#All],[C. EXENTAS]],Tabla1[[#All],[MES]],Tabla7[[#Headers],[DICIEMBRE]],Tabla1[[#All],[TIPO DE DOC]],"03")</f>
        <v>0</v>
      </c>
      <c r="F13" s="98"/>
      <c r="XFC13" t="s">
        <v>8328</v>
      </c>
    </row>
    <row r="14" spans="1:10 16383:16383" ht="18" customHeight="1" x14ac:dyDescent="0.25">
      <c r="D14" s="93" t="s">
        <v>8768</v>
      </c>
      <c r="E14" s="94">
        <f>SUMIFS(Tabla1[[#All],[PERCEPCIONES]],Tabla1[[#All],[MES]],Tabla7[[#Headers],[DICIEMBRE]],Tabla1[[#All],[TIPO DE DOC]],"03")</f>
        <v>0</v>
      </c>
      <c r="F14" s="99"/>
      <c r="XFC14" t="s">
        <v>8329</v>
      </c>
    </row>
    <row r="15" spans="1:10 16383:16383" ht="18" customHeight="1" x14ac:dyDescent="0.25">
      <c r="D15" s="93" t="s">
        <v>8769</v>
      </c>
      <c r="E15" s="94">
        <f>SUMIFS(Tabla6[[#Headers],[#Data],[Monto Retención 1%]],Tabla6[[#Headers],[#Data],[Mes]],Tabla7[[#Headers],[DICIEMBRE]])</f>
        <v>0</v>
      </c>
      <c r="F15" s="100"/>
    </row>
    <row r="16" spans="1:10 16383:16383" ht="18" customHeight="1" x14ac:dyDescent="0.25">
      <c r="D16" s="101" t="s">
        <v>9562</v>
      </c>
      <c r="E16" s="102">
        <v>202.78</v>
      </c>
      <c r="F16" s="98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2024-04-19T23:21:21Z</dcterms:modified>
</cp:coreProperties>
</file>