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Coding\Repos\fuck-UPE\大物实验\数据处理-公式保护branch\"/>
    </mc:Choice>
  </mc:AlternateContent>
  <xr:revisionPtr revIDLastSave="0" documentId="13_ncr:1_{AB708215-877F-4DB2-B924-8C9E6DFD06C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5" i="1"/>
  <c r="B25" i="1"/>
  <c r="E17" i="1"/>
  <c r="E16" i="1"/>
  <c r="B17" i="1"/>
  <c r="C17" i="1" s="1"/>
  <c r="B16" i="1"/>
  <c r="C16" i="1" s="1"/>
  <c r="C25" i="1" l="1"/>
  <c r="D25" i="1" s="1"/>
  <c r="D16" i="1"/>
  <c r="D17" i="1"/>
</calcChain>
</file>

<file path=xl/sharedStrings.xml><?xml version="1.0" encoding="utf-8"?>
<sst xmlns="http://schemas.openxmlformats.org/spreadsheetml/2006/main" count="45" uniqueCount="37">
  <si>
    <t>R0</t>
  </si>
  <si>
    <t>R1</t>
  </si>
  <si>
    <t>ΔR0</t>
  </si>
  <si>
    <t>ΔI</t>
  </si>
  <si>
    <t>换臂前</t>
  </si>
  <si>
    <t>换臂后</t>
  </si>
  <si>
    <t>R2</t>
  </si>
  <si>
    <t>R0（Ω）</t>
  </si>
  <si>
    <t>ΔR0（Ω）</t>
  </si>
  <si>
    <t>ΔI（nA）</t>
  </si>
  <si>
    <t>S（nA）</t>
  </si>
  <si>
    <t>根据情况，选取Ra=100Ω，Rb=100Ω，使比例臂的倍率C=1</t>
    <phoneticPr fontId="4" type="noConversion"/>
  </si>
  <si>
    <t>ΔI/nA</t>
    <phoneticPr fontId="4" type="noConversion"/>
  </si>
  <si>
    <t>ρc</t>
    <phoneticPr fontId="4" type="noConversion"/>
  </si>
  <si>
    <t>ρ0</t>
    <phoneticPr fontId="4" type="noConversion"/>
  </si>
  <si>
    <t>ρx</t>
    <phoneticPr fontId="4" type="noConversion"/>
  </si>
  <si>
    <t>电桥灵敏度S/nA</t>
    <phoneticPr fontId="4" type="noConversion"/>
  </si>
  <si>
    <t>△Rx</t>
    <phoneticPr fontId="4" type="noConversion"/>
  </si>
  <si>
    <t>Rx</t>
    <phoneticPr fontId="4" type="noConversion"/>
  </si>
  <si>
    <t>E（V）</t>
    <phoneticPr fontId="4" type="noConversion"/>
  </si>
  <si>
    <r>
      <t>根据情况，选取R</t>
    </r>
    <r>
      <rPr>
        <vertAlign val="subscript"/>
        <sz val="10.5"/>
        <color theme="1"/>
        <rFont val="等线"/>
        <family val="3"/>
        <charset val="134"/>
        <scheme val="minor"/>
      </rPr>
      <t>a</t>
    </r>
    <r>
      <rPr>
        <sz val="10.5"/>
        <color theme="1"/>
        <rFont val="等线"/>
        <family val="3"/>
        <charset val="134"/>
        <scheme val="minor"/>
      </rPr>
      <t>=10Ω，R</t>
    </r>
    <r>
      <rPr>
        <vertAlign val="subscript"/>
        <sz val="10.5"/>
        <color theme="1"/>
        <rFont val="等线"/>
        <family val="3"/>
        <charset val="134"/>
        <scheme val="minor"/>
      </rPr>
      <t>b</t>
    </r>
    <r>
      <rPr>
        <sz val="10.5"/>
        <color theme="1"/>
        <rFont val="等线"/>
        <family val="3"/>
        <charset val="134"/>
        <scheme val="minor"/>
      </rPr>
      <t>=1000Ω，使比例臂的倍率C=0.01</t>
    </r>
  </si>
  <si>
    <t>INPUT</t>
    <phoneticPr fontId="4" type="noConversion"/>
  </si>
  <si>
    <t>OUTPUT</t>
    <phoneticPr fontId="4" type="noConversion"/>
  </si>
  <si>
    <r>
      <t>2.测量未知电阻R</t>
    </r>
    <r>
      <rPr>
        <vertAlign val="subscript"/>
        <sz val="10.5"/>
        <color theme="1"/>
        <rFont val="等线"/>
        <family val="3"/>
        <charset val="134"/>
        <scheme val="minor"/>
      </rPr>
      <t>2</t>
    </r>
    <r>
      <rPr>
        <sz val="10.5"/>
        <color theme="1"/>
        <rFont val="等线"/>
        <family val="3"/>
        <charset val="134"/>
        <scheme val="minor"/>
      </rPr>
      <t>（即R</t>
    </r>
    <r>
      <rPr>
        <vertAlign val="subscript"/>
        <sz val="10.5"/>
        <color theme="1"/>
        <rFont val="等线"/>
        <family val="3"/>
        <charset val="134"/>
        <scheme val="minor"/>
      </rPr>
      <t>x</t>
    </r>
    <r>
      <rPr>
        <sz val="10.5"/>
        <color theme="1"/>
        <rFont val="等线"/>
        <family val="3"/>
        <charset val="134"/>
        <scheme val="minor"/>
      </rPr>
      <t>，约50Ω）及灵敏度</t>
    </r>
  </si>
  <si>
    <r>
      <t>1.测量未知电阻R</t>
    </r>
    <r>
      <rPr>
        <vertAlign val="subscript"/>
        <sz val="10.5"/>
        <color theme="1"/>
        <rFont val="等线"/>
        <family val="3"/>
        <charset val="134"/>
        <scheme val="minor"/>
      </rPr>
      <t>1</t>
    </r>
    <r>
      <rPr>
        <sz val="10.5"/>
        <color theme="1"/>
        <rFont val="等线"/>
        <family val="3"/>
        <charset val="134"/>
        <scheme val="minor"/>
      </rPr>
      <t>（即R</t>
    </r>
    <r>
      <rPr>
        <vertAlign val="subscript"/>
        <sz val="10.5"/>
        <color theme="1"/>
        <rFont val="等线"/>
        <family val="3"/>
        <charset val="134"/>
        <scheme val="minor"/>
      </rPr>
      <t>x</t>
    </r>
    <r>
      <rPr>
        <sz val="10.5"/>
        <color theme="1"/>
        <rFont val="等线"/>
        <family val="3"/>
        <charset val="134"/>
        <scheme val="minor"/>
      </rPr>
      <t>，约1200Ω）及灵敏度</t>
    </r>
  </si>
  <si>
    <r>
      <t>3.观察电桥灵敏度与电源电压的关系。取R</t>
    </r>
    <r>
      <rPr>
        <vertAlign val="subscript"/>
        <sz val="10.5"/>
        <color theme="1"/>
        <rFont val="等线"/>
        <family val="3"/>
        <charset val="134"/>
        <scheme val="minor"/>
      </rPr>
      <t>a</t>
    </r>
    <r>
      <rPr>
        <sz val="10.5"/>
        <color theme="1"/>
        <rFont val="等线"/>
        <family val="3"/>
        <charset val="134"/>
        <scheme val="minor"/>
      </rPr>
      <t>=R</t>
    </r>
    <r>
      <rPr>
        <vertAlign val="subscript"/>
        <sz val="10.5"/>
        <color theme="1"/>
        <rFont val="等线"/>
        <family val="3"/>
        <charset val="134"/>
        <scheme val="minor"/>
      </rPr>
      <t>b</t>
    </r>
    <r>
      <rPr>
        <sz val="10.5"/>
        <color theme="1"/>
        <rFont val="等线"/>
        <family val="3"/>
        <charset val="134"/>
        <scheme val="minor"/>
      </rPr>
      <t>=100Ω，R</t>
    </r>
    <r>
      <rPr>
        <vertAlign val="subscript"/>
        <sz val="10.5"/>
        <color theme="1"/>
        <rFont val="等线"/>
        <family val="3"/>
        <charset val="134"/>
        <scheme val="minor"/>
      </rPr>
      <t>x</t>
    </r>
    <r>
      <rPr>
        <sz val="10.5"/>
        <color theme="1"/>
        <rFont val="等线"/>
        <family val="3"/>
        <charset val="134"/>
        <scheme val="minor"/>
      </rPr>
      <t>=1200Ω</t>
    </r>
  </si>
  <si>
    <t>换臂前数据计算</t>
    <phoneticPr fontId="4" type="noConversion"/>
  </si>
  <si>
    <t>换臂前后数据计算</t>
    <phoneticPr fontId="4" type="noConversion"/>
  </si>
  <si>
    <t>蓝色格子：书上或ppt上给定的数据，一般不需要改</t>
    <phoneticPr fontId="4" type="noConversion"/>
  </si>
  <si>
    <t>黄色格子：自动输出数据</t>
    <phoneticPr fontId="4" type="noConversion"/>
  </si>
  <si>
    <t>红色格子：填入你的实验数据</t>
    <phoneticPr fontId="4" type="noConversion"/>
  </si>
  <si>
    <t>单臂电桥</t>
    <phoneticPr fontId="4" type="noConversion"/>
  </si>
  <si>
    <t>Authored by Axolyz.</t>
    <phoneticPr fontId="4" type="noConversion"/>
  </si>
  <si>
    <t>Licensed by GPL v3.</t>
    <phoneticPr fontId="4" type="noConversion"/>
  </si>
  <si>
    <t>Posted on https://github.com/Axolyz/fuck-university-physics-experiments.</t>
    <phoneticPr fontId="4" type="noConversion"/>
  </si>
  <si>
    <t>Welcome for stars, issues &amp; contribution.</t>
    <phoneticPr fontId="4" type="noConversion"/>
  </si>
  <si>
    <t>「この幻想郷では常識に囚われてはいけないのですね！」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</si>
</sst>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.5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vertAlign val="subscript"/>
      <sz val="10.5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ont="0" applyFill="0" applyAlignment="0" applyProtection="0"/>
  </cellStyleXfs>
  <cellXfs count="13">
    <xf numFmtId="0" fontId="0" fillId="0" borderId="0" xfId="0"/>
    <xf numFmtId="0" fontId="0" fillId="0" borderId="0" xfId="0" applyProtection="1">
      <protection locked="0"/>
    </xf>
    <xf numFmtId="0" fontId="0" fillId="0" borderId="1" xfId="1" applyFont="1" applyProtection="1">
      <protection locked="0"/>
    </xf>
    <xf numFmtId="0" fontId="0" fillId="4" borderId="1" xfId="1" applyFont="1" applyFill="1" applyProtection="1">
      <protection locked="0"/>
    </xf>
    <xf numFmtId="0" fontId="2" fillId="0" borderId="0" xfId="0" applyFont="1" applyProtection="1">
      <protection locked="0"/>
    </xf>
    <xf numFmtId="0" fontId="3" fillId="0" borderId="1" xfId="1" applyFont="1" applyAlignment="1" applyProtection="1">
      <alignment horizontal="center" vertical="center"/>
      <protection locked="0"/>
    </xf>
    <xf numFmtId="0" fontId="3" fillId="3" borderId="1" xfId="1" applyFont="1" applyFill="1" applyAlignment="1" applyProtection="1">
      <alignment horizontal="center" vertical="center"/>
      <protection locked="0"/>
    </xf>
    <xf numFmtId="0" fontId="3" fillId="0" borderId="1" xfId="1" applyFont="1" applyFill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6" fillId="3" borderId="1" xfId="1" applyFont="1" applyFill="1" applyAlignment="1" applyProtection="1">
      <alignment horizontal="center" vertical="center"/>
      <protection locked="0"/>
    </xf>
    <xf numFmtId="0" fontId="6" fillId="0" borderId="0" xfId="0" applyFont="1" applyProtection="1">
      <protection locked="0"/>
    </xf>
    <xf numFmtId="0" fontId="0" fillId="2" borderId="1" xfId="1" applyFont="1" applyFill="1" applyProtection="1"/>
    <xf numFmtId="0" fontId="3" fillId="2" borderId="1" xfId="1" applyFont="1" applyFill="1" applyAlignment="1" applyProtection="1">
      <alignment horizontal="center" vertical="center"/>
    </xf>
  </cellXfs>
  <cellStyles count="2">
    <cellStyle name="Normal" xfId="0" builtinId="0"/>
    <cellStyle name="Style 1" xfId="1" xr:uid="{9B41D9A9-34A4-4D72-B273-FE2E8E6906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workbookViewId="0">
      <selection activeCell="E15" sqref="E15:E17"/>
    </sheetView>
  </sheetViews>
  <sheetFormatPr defaultRowHeight="13.8" x14ac:dyDescent="0.25"/>
  <cols>
    <col min="1" max="1" width="16.5546875" style="1" customWidth="1"/>
    <col min="2" max="2" width="8.88671875" style="1"/>
    <col min="3" max="3" width="13.109375" style="1" bestFit="1" customWidth="1"/>
    <col min="4" max="16384" width="8.88671875" style="1"/>
  </cols>
  <sheetData>
    <row r="1" spans="1:5" x14ac:dyDescent="0.25">
      <c r="A1" s="1" t="s">
        <v>31</v>
      </c>
    </row>
    <row r="3" spans="1:5" x14ac:dyDescent="0.25">
      <c r="A3" s="1" t="s">
        <v>30</v>
      </c>
    </row>
    <row r="4" spans="1:5" x14ac:dyDescent="0.25">
      <c r="A4" s="1" t="s">
        <v>28</v>
      </c>
    </row>
    <row r="5" spans="1:5" x14ac:dyDescent="0.25">
      <c r="A5" s="1" t="s">
        <v>29</v>
      </c>
    </row>
    <row r="6" spans="1:5" ht="14.4" thickBot="1" x14ac:dyDescent="0.3"/>
    <row r="7" spans="1:5" ht="14.4" thickBot="1" x14ac:dyDescent="0.3">
      <c r="A7" s="2" t="s">
        <v>13</v>
      </c>
      <c r="B7" s="2" t="s">
        <v>14</v>
      </c>
    </row>
    <row r="8" spans="1:5" ht="14.4" thickBot="1" x14ac:dyDescent="0.3">
      <c r="A8" s="3">
        <v>1E-3</v>
      </c>
      <c r="B8" s="3">
        <v>1E-3</v>
      </c>
    </row>
    <row r="9" spans="1:5" ht="16.2" x14ac:dyDescent="0.35">
      <c r="A9" s="4" t="s">
        <v>24</v>
      </c>
    </row>
    <row r="10" spans="1:5" ht="14.4" thickBot="1" x14ac:dyDescent="0.3">
      <c r="A10" s="1" t="s">
        <v>11</v>
      </c>
    </row>
    <row r="11" spans="1:5" ht="14.4" thickBot="1" x14ac:dyDescent="0.3">
      <c r="A11" s="5" t="s">
        <v>21</v>
      </c>
      <c r="B11" s="5" t="s">
        <v>0</v>
      </c>
      <c r="C11" s="5" t="s">
        <v>1</v>
      </c>
      <c r="D11" s="5" t="s">
        <v>2</v>
      </c>
      <c r="E11" s="5" t="s">
        <v>12</v>
      </c>
    </row>
    <row r="12" spans="1:5" ht="14.4" thickBot="1" x14ac:dyDescent="0.3">
      <c r="A12" s="5" t="s">
        <v>4</v>
      </c>
      <c r="B12" s="6">
        <v>1185.0999999999999</v>
      </c>
      <c r="C12" s="6">
        <v>1185.0999999999999</v>
      </c>
      <c r="D12" s="6">
        <v>5</v>
      </c>
      <c r="E12" s="6">
        <v>105.6</v>
      </c>
    </row>
    <row r="13" spans="1:5" ht="14.4" thickBot="1" x14ac:dyDescent="0.3">
      <c r="A13" s="5" t="s">
        <v>5</v>
      </c>
      <c r="B13" s="6">
        <v>1185.3</v>
      </c>
      <c r="C13" s="6">
        <v>1185.3</v>
      </c>
      <c r="D13" s="6">
        <v>5</v>
      </c>
      <c r="E13" s="6">
        <v>105.7</v>
      </c>
    </row>
    <row r="14" spans="1:5" ht="14.4" thickBot="1" x14ac:dyDescent="0.3"/>
    <row r="15" spans="1:5" ht="14.4" thickBot="1" x14ac:dyDescent="0.3">
      <c r="A15" s="7" t="s">
        <v>22</v>
      </c>
      <c r="B15" s="7" t="s">
        <v>16</v>
      </c>
      <c r="C15" s="2" t="s">
        <v>15</v>
      </c>
      <c r="D15" s="2" t="s">
        <v>17</v>
      </c>
      <c r="E15" s="2" t="s">
        <v>18</v>
      </c>
    </row>
    <row r="16" spans="1:5" ht="14.4" thickBot="1" x14ac:dyDescent="0.3">
      <c r="A16" s="2" t="s">
        <v>26</v>
      </c>
      <c r="B16" s="11">
        <f>(E12)/(D12/B12)</f>
        <v>25029.311999999998</v>
      </c>
      <c r="C16" s="11">
        <f>SQRT(A8^2+B8^2+(0.1/B16)^2)</f>
        <v>1.4142192059742799E-3</v>
      </c>
      <c r="D16" s="11">
        <f>E16*C16</f>
        <v>1.6759911810001191</v>
      </c>
      <c r="E16" s="11">
        <f>C12</f>
        <v>1185.0999999999999</v>
      </c>
    </row>
    <row r="17" spans="1:5" ht="14.4" thickBot="1" x14ac:dyDescent="0.3">
      <c r="A17" s="2" t="s">
        <v>27</v>
      </c>
      <c r="B17" s="11">
        <f>(E13)/(D13/B13)</f>
        <v>25057.241999999998</v>
      </c>
      <c r="C17" s="11">
        <f>SQRT(B8^2+(0.1/B17)^2)</f>
        <v>1.0000079634588518E-3</v>
      </c>
      <c r="D17" s="11">
        <f>E17*C17</f>
        <v>1.1852094340727002</v>
      </c>
      <c r="E17" s="11">
        <f>SQRT(C13*C12)</f>
        <v>1185.1999957813027</v>
      </c>
    </row>
    <row r="19" spans="1:5" ht="16.2" x14ac:dyDescent="0.25">
      <c r="A19" s="8" t="s">
        <v>23</v>
      </c>
    </row>
    <row r="20" spans="1:5" ht="16.8" thickBot="1" x14ac:dyDescent="0.3">
      <c r="A20" s="8" t="s">
        <v>20</v>
      </c>
    </row>
    <row r="21" spans="1:5" ht="14.4" thickBot="1" x14ac:dyDescent="0.3">
      <c r="A21" s="2" t="s">
        <v>21</v>
      </c>
      <c r="B21" s="5" t="s">
        <v>0</v>
      </c>
      <c r="C21" s="5" t="s">
        <v>6</v>
      </c>
      <c r="D21" s="5" t="s">
        <v>2</v>
      </c>
      <c r="E21" s="5" t="s">
        <v>3</v>
      </c>
    </row>
    <row r="22" spans="1:5" ht="14.4" thickBot="1" x14ac:dyDescent="0.3">
      <c r="A22" s="2"/>
      <c r="B22" s="9">
        <v>4986</v>
      </c>
      <c r="C22" s="9">
        <v>4.9859999999999998</v>
      </c>
      <c r="D22" s="9">
        <v>5</v>
      </c>
      <c r="E22" s="9">
        <v>7</v>
      </c>
    </row>
    <row r="23" spans="1:5" ht="14.4" thickBot="1" x14ac:dyDescent="0.3"/>
    <row r="24" spans="1:5" ht="14.4" thickBot="1" x14ac:dyDescent="0.3">
      <c r="A24" s="7" t="s">
        <v>22</v>
      </c>
      <c r="B24" s="7" t="s">
        <v>16</v>
      </c>
      <c r="C24" s="2" t="s">
        <v>15</v>
      </c>
      <c r="D24" s="2" t="s">
        <v>17</v>
      </c>
      <c r="E24" s="2" t="s">
        <v>18</v>
      </c>
    </row>
    <row r="25" spans="1:5" ht="14.4" thickBot="1" x14ac:dyDescent="0.3">
      <c r="A25" s="2"/>
      <c r="B25" s="11">
        <f>(E22)/(D22/B22)</f>
        <v>6980.4</v>
      </c>
      <c r="C25" s="11">
        <f>SQRT(A8^2+B8^2+(0.1/B25)^2)</f>
        <v>1.4142861200293875E-3</v>
      </c>
      <c r="D25" s="11">
        <f>E25*C25</f>
        <v>7.0516305944665261E-3</v>
      </c>
      <c r="E25" s="11">
        <f>C22</f>
        <v>4.9859999999999998</v>
      </c>
    </row>
    <row r="27" spans="1:5" ht="16.8" thickBot="1" x14ac:dyDescent="0.4">
      <c r="A27" s="4" t="s">
        <v>25</v>
      </c>
    </row>
    <row r="28" spans="1:5" ht="14.4" thickBot="1" x14ac:dyDescent="0.3">
      <c r="A28" s="5" t="s">
        <v>19</v>
      </c>
      <c r="B28" s="5" t="s">
        <v>7</v>
      </c>
      <c r="C28" s="5" t="s">
        <v>8</v>
      </c>
      <c r="D28" s="5" t="s">
        <v>9</v>
      </c>
      <c r="E28" s="5" t="s">
        <v>10</v>
      </c>
    </row>
    <row r="29" spans="1:5" ht="14.4" thickBot="1" x14ac:dyDescent="0.3">
      <c r="A29" s="6">
        <v>0.6</v>
      </c>
      <c r="B29" s="6">
        <v>1185.2</v>
      </c>
      <c r="C29" s="6">
        <v>5</v>
      </c>
      <c r="D29" s="6">
        <v>17.7</v>
      </c>
      <c r="E29" s="12">
        <f>D29/(C29/B29)</f>
        <v>4195.6080000000002</v>
      </c>
    </row>
    <row r="30" spans="1:5" ht="14.4" thickBot="1" x14ac:dyDescent="0.3">
      <c r="A30" s="6">
        <v>1.24</v>
      </c>
      <c r="B30" s="6">
        <v>1185.0999999999999</v>
      </c>
      <c r="C30" s="6">
        <v>5</v>
      </c>
      <c r="D30" s="6">
        <v>36.700000000000003</v>
      </c>
      <c r="E30" s="12">
        <f>D30/(C30/B30)</f>
        <v>8698.634</v>
      </c>
    </row>
    <row r="31" spans="1:5" ht="14.4" thickBot="1" x14ac:dyDescent="0.3">
      <c r="A31" s="6">
        <v>1.58</v>
      </c>
      <c r="B31" s="6">
        <v>1185.0999999999999</v>
      </c>
      <c r="C31" s="6">
        <v>5</v>
      </c>
      <c r="D31" s="6">
        <v>46.8</v>
      </c>
      <c r="E31" s="12">
        <f>D31/(C31/B31)</f>
        <v>11092.535999999998</v>
      </c>
    </row>
    <row r="32" spans="1:5" ht="14.4" thickBot="1" x14ac:dyDescent="0.3">
      <c r="A32" s="6">
        <v>2.64</v>
      </c>
      <c r="B32" s="6">
        <v>1185.0999999999999</v>
      </c>
      <c r="C32" s="6">
        <v>5</v>
      </c>
      <c r="D32" s="6">
        <v>78</v>
      </c>
      <c r="E32" s="12">
        <f>D32/(C32/B32)</f>
        <v>18487.559999999998</v>
      </c>
    </row>
    <row r="33" spans="1:5" ht="14.4" thickBot="1" x14ac:dyDescent="0.3">
      <c r="A33" s="6">
        <v>3.54</v>
      </c>
      <c r="B33" s="6">
        <v>1185.0999999999999</v>
      </c>
      <c r="C33" s="6">
        <v>5</v>
      </c>
      <c r="D33" s="6">
        <v>105.6</v>
      </c>
      <c r="E33" s="12">
        <f>D33/(C33/B33)</f>
        <v>25029.311999999998</v>
      </c>
    </row>
    <row r="35" spans="1:5" x14ac:dyDescent="0.25">
      <c r="A35" s="1" t="s">
        <v>32</v>
      </c>
    </row>
    <row r="36" spans="1:5" x14ac:dyDescent="0.25">
      <c r="A36" s="1" t="s">
        <v>33</v>
      </c>
    </row>
    <row r="37" spans="1:5" x14ac:dyDescent="0.25">
      <c r="A37" s="1" t="s">
        <v>34</v>
      </c>
    </row>
    <row r="38" spans="1:5" x14ac:dyDescent="0.25">
      <c r="A38" s="1" t="s">
        <v>35</v>
      </c>
    </row>
    <row r="39" spans="1:5" x14ac:dyDescent="0.25">
      <c r="A39" s="10" t="s">
        <v>36</v>
      </c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 Li</dc:creator>
  <cp:lastModifiedBy>Axolyz Li</cp:lastModifiedBy>
  <dcterms:created xsi:type="dcterms:W3CDTF">2015-06-05T18:17:20Z</dcterms:created>
  <dcterms:modified xsi:type="dcterms:W3CDTF">2023-09-22T04:37:39Z</dcterms:modified>
</cp:coreProperties>
</file>