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61F5F84C-14BB-4E9B-8482-97941D52A9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Hlk131775424" localSheetId="0">Sheet1!#REF!</definedName>
    <definedName name="_Hlk131775427" localSheetId="0">Sheet1!#REF!</definedName>
    <definedName name="_Hlk13177543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9" i="1"/>
  <c r="C29" i="1" l="1"/>
  <c r="D26" i="1"/>
  <c r="C22" i="1"/>
  <c r="C21" i="1"/>
  <c r="C20" i="1"/>
  <c r="C19" i="1"/>
  <c r="D16" i="1"/>
  <c r="D15" i="1"/>
  <c r="C14" i="1"/>
  <c r="D11" i="1"/>
  <c r="D10" i="1"/>
  <c r="D19" i="1" l="1"/>
</calcChain>
</file>

<file path=xl/sharedStrings.xml><?xml version="1.0" encoding="utf-8"?>
<sst xmlns="http://schemas.openxmlformats.org/spreadsheetml/2006/main" count="36" uniqueCount="31">
  <si>
    <t>信号源</t>
  </si>
  <si>
    <t>自动测量</t>
  </si>
  <si>
    <t>光标测量</t>
  </si>
  <si>
    <t>读格测量</t>
  </si>
  <si>
    <t>变压器</t>
  </si>
  <si>
    <t>1:1</t>
    <phoneticPr fontId="3" type="noConversion"/>
  </si>
  <si>
    <t>1:2</t>
  </si>
  <si>
    <t>1:3</t>
  </si>
  <si>
    <t>2:3</t>
    <phoneticPr fontId="3" type="noConversion"/>
  </si>
  <si>
    <t>李萨如图形的nx/ny</t>
    <phoneticPr fontId="3" type="noConversion"/>
  </si>
  <si>
    <t>2x0</t>
    <phoneticPr fontId="3" type="noConversion"/>
  </si>
  <si>
    <t>2xm</t>
    <phoneticPr fontId="3" type="noConversion"/>
  </si>
  <si>
    <t>相位差θ(弧度制)</t>
    <phoneticPr fontId="3" type="noConversion"/>
  </si>
  <si>
    <t>角度制/°</t>
    <phoneticPr fontId="3" type="noConversion"/>
  </si>
  <si>
    <t>电路相位差-双踪显示法</t>
    <phoneticPr fontId="3" type="noConversion"/>
  </si>
  <si>
    <t>电路相位差-李萨如图法</t>
    <phoneticPr fontId="3" type="noConversion"/>
  </si>
  <si>
    <t>l0</t>
    <phoneticPr fontId="3" type="noConversion"/>
  </si>
  <si>
    <t>l</t>
    <phoneticPr fontId="3" type="noConversion"/>
  </si>
  <si>
    <t>相位差θ/°(角度制)</t>
    <phoneticPr fontId="3" type="noConversion"/>
  </si>
  <si>
    <t>蓝色格子：书上或ppt上给定的数据，一般不需要改</t>
    <phoneticPr fontId="3" type="noConversion"/>
  </si>
  <si>
    <t>黄色格子：自动输出数据</t>
    <phoneticPr fontId="3" type="noConversion"/>
  </si>
  <si>
    <t>示波器</t>
    <phoneticPr fontId="3" type="noConversion"/>
  </si>
  <si>
    <t>Posted on https://github.com/Axolyz/fuck-nku-physics-experiments.</t>
    <phoneticPr fontId="3" type="noConversion"/>
  </si>
  <si>
    <t>红色格子：填入你的实验数据，如本身自带数据请更改</t>
    <phoneticPr fontId="3" type="noConversion"/>
  </si>
  <si>
    <t>电压（峰峰值）/V 2dp</t>
    <phoneticPr fontId="3" type="noConversion"/>
  </si>
  <si>
    <t>频率/ms 3dp</t>
    <phoneticPr fontId="3" type="noConversion"/>
  </si>
  <si>
    <t>算出的市电频率fx/Hz 2dp</t>
    <phoneticPr fontId="3" type="noConversion"/>
  </si>
  <si>
    <t>周期/kHz 3sd</t>
    <phoneticPr fontId="3" type="noConversion"/>
  </si>
  <si>
    <t>周期/Hz 3sd</t>
    <phoneticPr fontId="3" type="noConversion"/>
  </si>
  <si>
    <t>平均市电频率/Hz 2dp</t>
    <phoneticPr fontId="3" type="noConversion"/>
  </si>
  <si>
    <t>函数发生器频率f信/Hz 2dp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</si>
</sst>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7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1" applyNumberFormat="0" applyFont="0" applyFill="0" applyAlignment="0" applyProtection="0">
      <alignment horizontal="justify" vertical="center" wrapText="1"/>
    </xf>
  </cellStyleXfs>
  <cellXfs count="2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20" fontId="0" fillId="0" borderId="0" xfId="0" applyNumberFormat="1" applyProtection="1">
      <protection locked="0"/>
    </xf>
    <xf numFmtId="0" fontId="4" fillId="0" borderId="1" xfId="1" applyFont="1" applyAlignment="1" applyProtection="1">
      <alignment horizontal="justify" vertical="center" wrapText="1"/>
      <protection locked="0"/>
    </xf>
    <xf numFmtId="0" fontId="4" fillId="0" borderId="1" xfId="1" applyFont="1" applyAlignment="1" applyProtection="1">
      <protection locked="0"/>
    </xf>
    <xf numFmtId="49" fontId="4" fillId="0" borderId="1" xfId="1" applyNumberFormat="1" applyFont="1" applyAlignment="1" applyProtection="1">
      <alignment horizontal="justify" vertical="center" wrapText="1"/>
      <protection locked="0"/>
    </xf>
    <xf numFmtId="49" fontId="4" fillId="0" borderId="0" xfId="1" applyNumberFormat="1" applyFont="1" applyFill="1" applyBorder="1" applyAlignment="1" applyProtection="1">
      <alignment horizontal="justify" vertical="center" wrapText="1"/>
      <protection locked="0"/>
    </xf>
    <xf numFmtId="0" fontId="0" fillId="0" borderId="1" xfId="1" applyFont="1" applyAlignment="1" applyProtection="1">
      <protection locked="0"/>
    </xf>
    <xf numFmtId="0" fontId="1" fillId="0" borderId="1" xfId="1" applyFont="1" applyAlignment="1" applyProtection="1">
      <protection locked="0"/>
    </xf>
    <xf numFmtId="0" fontId="5" fillId="2" borderId="1" xfId="1" applyFont="1" applyFill="1" applyAlignment="1" applyProtection="1">
      <protection locked="0"/>
    </xf>
    <xf numFmtId="0" fontId="1" fillId="2" borderId="1" xfId="1" applyFont="1" applyFill="1" applyAlignment="1" applyProtection="1">
      <protection locked="0"/>
    </xf>
    <xf numFmtId="0" fontId="6" fillId="0" borderId="0" xfId="0" applyFont="1" applyProtection="1">
      <protection locked="0"/>
    </xf>
    <xf numFmtId="0" fontId="0" fillId="3" borderId="1" xfId="1" applyFont="1" applyFill="1" applyAlignment="1" applyProtection="1"/>
    <xf numFmtId="0" fontId="1" fillId="3" borderId="1" xfId="1" applyFont="1" applyFill="1" applyAlignment="1" applyProtection="1"/>
    <xf numFmtId="176" fontId="4" fillId="2" borderId="1" xfId="1" applyNumberFormat="1" applyFont="1" applyFill="1" applyAlignment="1" applyProtection="1">
      <alignment horizontal="justify" vertical="center" wrapText="1"/>
      <protection locked="0"/>
    </xf>
    <xf numFmtId="176" fontId="4" fillId="3" borderId="1" xfId="1" applyNumberFormat="1" applyFont="1" applyFill="1" applyAlignment="1" applyProtection="1">
      <alignment horizontal="justify" vertical="center" wrapText="1"/>
    </xf>
    <xf numFmtId="177" fontId="4" fillId="2" borderId="1" xfId="1" applyNumberFormat="1" applyFont="1" applyFill="1" applyAlignment="1" applyProtection="1">
      <alignment horizontal="justify" vertical="center" wrapText="1"/>
      <protection locked="0"/>
    </xf>
    <xf numFmtId="11" fontId="4" fillId="3" borderId="1" xfId="1" applyNumberFormat="1" applyFont="1" applyFill="1" applyAlignment="1" applyProtection="1">
      <alignment horizontal="justify" vertical="center" wrapText="1"/>
    </xf>
    <xf numFmtId="11" fontId="4" fillId="2" borderId="1" xfId="1" applyNumberFormat="1" applyFont="1" applyFill="1" applyAlignment="1" applyProtection="1">
      <alignment horizontal="justify" vertical="center" wrapText="1"/>
      <protection locked="0"/>
    </xf>
    <xf numFmtId="177" fontId="4" fillId="3" borderId="1" xfId="1" applyNumberFormat="1" applyFont="1" applyFill="1" applyAlignment="1" applyProtection="1">
      <alignment horizontal="justify" vertical="center" wrapText="1"/>
    </xf>
    <xf numFmtId="177" fontId="4" fillId="3" borderId="1" xfId="1" applyNumberFormat="1" applyFont="1" applyFill="1" applyAlignment="1" applyProtection="1"/>
  </cellXfs>
  <cellStyles count="2">
    <cellStyle name="Normal" xfId="0" builtinId="0"/>
    <cellStyle name="Style 1" xfId="1" xr:uid="{5611FEBA-2FDA-4C4F-9660-4AEE428131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3" workbookViewId="0">
      <selection activeCell="E21" sqref="E21"/>
    </sheetView>
  </sheetViews>
  <sheetFormatPr defaultRowHeight="13.8" x14ac:dyDescent="0.25"/>
  <cols>
    <col min="1" max="1" width="23.77734375" style="1" bestFit="1" customWidth="1"/>
    <col min="2" max="2" width="26.21875" style="1" customWidth="1"/>
    <col min="3" max="3" width="24.88671875" style="1" customWidth="1"/>
    <col min="4" max="4" width="17.21875" style="1" bestFit="1" customWidth="1"/>
    <col min="5" max="5" width="14.109375" style="1" bestFit="1" customWidth="1"/>
    <col min="6" max="16384" width="8.88671875" style="1"/>
  </cols>
  <sheetData>
    <row r="1" spans="1:7" x14ac:dyDescent="0.25">
      <c r="A1" s="1" t="s">
        <v>21</v>
      </c>
      <c r="C1" s="1" t="s">
        <v>22</v>
      </c>
    </row>
    <row r="3" spans="1:7" x14ac:dyDescent="0.25">
      <c r="A3" s="1" t="s">
        <v>23</v>
      </c>
    </row>
    <row r="4" spans="1:7" x14ac:dyDescent="0.25">
      <c r="A4" s="1" t="s">
        <v>19</v>
      </c>
      <c r="B4" s="2"/>
      <c r="C4" s="2"/>
      <c r="D4" s="2"/>
      <c r="G4" s="3"/>
    </row>
    <row r="5" spans="1:7" x14ac:dyDescent="0.25">
      <c r="A5" s="1" t="s">
        <v>20</v>
      </c>
      <c r="B5" s="2"/>
      <c r="C5" s="2"/>
      <c r="D5" s="2"/>
    </row>
    <row r="7" spans="1:7" ht="14.4" thickBot="1" x14ac:dyDescent="0.3"/>
    <row r="8" spans="1:7" ht="14.4" thickBot="1" x14ac:dyDescent="0.3">
      <c r="A8" s="4" t="s">
        <v>0</v>
      </c>
      <c r="B8" s="4" t="s">
        <v>24</v>
      </c>
      <c r="C8" s="4" t="s">
        <v>27</v>
      </c>
      <c r="D8" s="4" t="s">
        <v>25</v>
      </c>
    </row>
    <row r="9" spans="1:7" ht="14.4" thickBot="1" x14ac:dyDescent="0.3">
      <c r="A9" s="4" t="s">
        <v>1</v>
      </c>
      <c r="B9" s="17">
        <v>6.12</v>
      </c>
      <c r="C9" s="18">
        <f>1/D9</f>
        <v>1.0040160642570282</v>
      </c>
      <c r="D9" s="15">
        <v>0.996</v>
      </c>
    </row>
    <row r="10" spans="1:7" ht="14.4" thickBot="1" x14ac:dyDescent="0.3">
      <c r="A10" s="4" t="s">
        <v>2</v>
      </c>
      <c r="B10" s="17">
        <v>6.1</v>
      </c>
      <c r="C10" s="19">
        <v>1</v>
      </c>
      <c r="D10" s="16">
        <f>1/C10</f>
        <v>1</v>
      </c>
    </row>
    <row r="11" spans="1:7" ht="14.4" thickBot="1" x14ac:dyDescent="0.3">
      <c r="A11" s="4" t="s">
        <v>3</v>
      </c>
      <c r="B11" s="17">
        <v>6</v>
      </c>
      <c r="C11" s="19">
        <v>1</v>
      </c>
      <c r="D11" s="16">
        <f>1/C11</f>
        <v>1</v>
      </c>
    </row>
    <row r="12" spans="1:7" ht="14.4" thickBot="1" x14ac:dyDescent="0.3">
      <c r="A12" s="2"/>
      <c r="B12" s="2"/>
      <c r="C12" s="2"/>
      <c r="D12" s="2"/>
    </row>
    <row r="13" spans="1:7" ht="14.4" thickBot="1" x14ac:dyDescent="0.3">
      <c r="A13" s="4" t="s">
        <v>4</v>
      </c>
      <c r="B13" s="4" t="s">
        <v>24</v>
      </c>
      <c r="C13" s="4" t="s">
        <v>28</v>
      </c>
      <c r="D13" s="4" t="s">
        <v>25</v>
      </c>
    </row>
    <row r="14" spans="1:7" ht="14.4" thickBot="1" x14ac:dyDescent="0.3">
      <c r="A14" s="4" t="s">
        <v>1</v>
      </c>
      <c r="B14" s="17">
        <v>6.08</v>
      </c>
      <c r="C14" s="18">
        <f>1000/D14</f>
        <v>50</v>
      </c>
      <c r="D14" s="15">
        <v>20</v>
      </c>
    </row>
    <row r="15" spans="1:7" ht="14.4" thickBot="1" x14ac:dyDescent="0.3">
      <c r="A15" s="4" t="s">
        <v>2</v>
      </c>
      <c r="B15" s="17">
        <v>6.04</v>
      </c>
      <c r="C15" s="19">
        <v>50</v>
      </c>
      <c r="D15" s="16">
        <f>1000/C15</f>
        <v>20</v>
      </c>
    </row>
    <row r="16" spans="1:7" ht="14.4" thickBot="1" x14ac:dyDescent="0.3">
      <c r="A16" s="4" t="s">
        <v>3</v>
      </c>
      <c r="B16" s="17">
        <v>6</v>
      </c>
      <c r="C16" s="19">
        <v>50</v>
      </c>
      <c r="D16" s="16">
        <f>1000/C16</f>
        <v>20</v>
      </c>
    </row>
    <row r="17" spans="1:4" ht="14.4" thickBot="1" x14ac:dyDescent="0.3">
      <c r="A17" s="2"/>
      <c r="B17" s="2"/>
      <c r="C17" s="2"/>
      <c r="D17" s="2"/>
    </row>
    <row r="18" spans="1:4" ht="14.4" thickBot="1" x14ac:dyDescent="0.3">
      <c r="A18" s="5" t="s">
        <v>9</v>
      </c>
      <c r="B18" s="5" t="s">
        <v>30</v>
      </c>
      <c r="C18" s="5" t="s">
        <v>26</v>
      </c>
      <c r="D18" s="5" t="s">
        <v>29</v>
      </c>
    </row>
    <row r="19" spans="1:4" ht="14.4" thickBot="1" x14ac:dyDescent="0.3">
      <c r="A19" s="6" t="s">
        <v>5</v>
      </c>
      <c r="B19" s="17">
        <v>50.1</v>
      </c>
      <c r="C19" s="20">
        <f>B19</f>
        <v>50.1</v>
      </c>
      <c r="D19" s="21">
        <f>AVERAGE(C19:C22)</f>
        <v>50.057916666666664</v>
      </c>
    </row>
    <row r="20" spans="1:4" ht="14.4" thickBot="1" x14ac:dyDescent="0.3">
      <c r="A20" s="6" t="s">
        <v>6</v>
      </c>
      <c r="B20" s="17">
        <v>100.09</v>
      </c>
      <c r="C20" s="20">
        <f>B20/2</f>
        <v>50.045000000000002</v>
      </c>
      <c r="D20" s="5"/>
    </row>
    <row r="21" spans="1:4" ht="14.4" thickBot="1" x14ac:dyDescent="0.3">
      <c r="A21" s="6" t="s">
        <v>7</v>
      </c>
      <c r="B21" s="17">
        <v>150.12</v>
      </c>
      <c r="C21" s="20">
        <f>B21/3</f>
        <v>50.04</v>
      </c>
      <c r="D21" s="5"/>
    </row>
    <row r="22" spans="1:4" ht="14.4" thickBot="1" x14ac:dyDescent="0.3">
      <c r="A22" s="6" t="s">
        <v>8</v>
      </c>
      <c r="B22" s="17">
        <v>75.069999999999993</v>
      </c>
      <c r="C22" s="20">
        <f>2*B22/3</f>
        <v>50.04666666666666</v>
      </c>
      <c r="D22" s="5"/>
    </row>
    <row r="23" spans="1:4" x14ac:dyDescent="0.25">
      <c r="A23" s="2"/>
      <c r="B23" s="2"/>
      <c r="D23" s="2"/>
    </row>
    <row r="24" spans="1:4" ht="14.4" thickBot="1" x14ac:dyDescent="0.3">
      <c r="A24" s="7" t="s">
        <v>15</v>
      </c>
    </row>
    <row r="25" spans="1:4" ht="14.4" thickBot="1" x14ac:dyDescent="0.3">
      <c r="A25" s="8" t="s">
        <v>10</v>
      </c>
      <c r="B25" s="8" t="s">
        <v>11</v>
      </c>
      <c r="C25" s="9" t="s">
        <v>12</v>
      </c>
      <c r="D25" s="8" t="s">
        <v>13</v>
      </c>
    </row>
    <row r="26" spans="1:4" ht="14.4" thickBot="1" x14ac:dyDescent="0.3">
      <c r="A26" s="10">
        <v>4.2</v>
      </c>
      <c r="B26" s="10">
        <v>6.04</v>
      </c>
      <c r="C26" s="13">
        <f>ASIN(A26/B26)</f>
        <v>0.76892660833103665</v>
      </c>
      <c r="D26" s="13">
        <f>DEGREES(C26)</f>
        <v>44.056249412677282</v>
      </c>
    </row>
    <row r="27" spans="1:4" ht="14.4" thickBot="1" x14ac:dyDescent="0.3">
      <c r="A27" s="1" t="s">
        <v>14</v>
      </c>
    </row>
    <row r="28" spans="1:4" ht="14.4" thickBot="1" x14ac:dyDescent="0.3">
      <c r="A28" s="8" t="s">
        <v>16</v>
      </c>
      <c r="B28" s="8" t="s">
        <v>17</v>
      </c>
      <c r="C28" s="9" t="s">
        <v>18</v>
      </c>
    </row>
    <row r="29" spans="1:4" ht="14.4" thickBot="1" x14ac:dyDescent="0.3">
      <c r="A29" s="11">
        <v>80</v>
      </c>
      <c r="B29" s="11">
        <v>620</v>
      </c>
      <c r="C29" s="14">
        <f>360*(A29/B29)</f>
        <v>46.451612903225808</v>
      </c>
    </row>
    <row r="34" spans="1:1" x14ac:dyDescent="0.25">
      <c r="A34" s="1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2024-04-02T10:00:19Z</dcterms:modified>
</cp:coreProperties>
</file>