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8EE6BA4-6D79-4939-A80C-4F8F02AFDD6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_Hlk131775424" localSheetId="0">Sheet1!#REF!</definedName>
    <definedName name="_Hlk131775427" localSheetId="0">Sheet1!#REF!</definedName>
    <definedName name="_Hlk13177543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28" i="1"/>
  <c r="C25" i="1"/>
  <c r="D25" i="1" s="1"/>
  <c r="C21" i="1"/>
  <c r="C20" i="1"/>
  <c r="C19" i="1"/>
  <c r="C18" i="1"/>
  <c r="D18" i="1" s="1"/>
  <c r="D15" i="1"/>
  <c r="D14" i="1"/>
  <c r="D13" i="1"/>
  <c r="D10" i="1"/>
  <c r="D9" i="1"/>
</calcChain>
</file>

<file path=xl/sharedStrings.xml><?xml version="1.0" encoding="utf-8"?>
<sst xmlns="http://schemas.openxmlformats.org/spreadsheetml/2006/main" count="38" uniqueCount="33">
  <si>
    <t>信号源</t>
  </si>
  <si>
    <t>自动测量</t>
  </si>
  <si>
    <t>光标测量</t>
  </si>
  <si>
    <t>读格测量</t>
  </si>
  <si>
    <t>电压（峰峰值）/V</t>
  </si>
  <si>
    <t>变压器</t>
  </si>
  <si>
    <t>函数发生器频率f信/Hz</t>
    <phoneticPr fontId="3" type="noConversion"/>
  </si>
  <si>
    <t>算出的市电频率fx/Hz</t>
    <phoneticPr fontId="3" type="noConversion"/>
  </si>
  <si>
    <t>1:1</t>
    <phoneticPr fontId="3" type="noConversion"/>
  </si>
  <si>
    <t>1:2</t>
  </si>
  <si>
    <t>1:3</t>
  </si>
  <si>
    <t>2:3</t>
    <phoneticPr fontId="3" type="noConversion"/>
  </si>
  <si>
    <t>李萨如图形的nx/ny</t>
    <phoneticPr fontId="3" type="noConversion"/>
  </si>
  <si>
    <t>平均市电频率/Hz</t>
    <phoneticPr fontId="3" type="noConversion"/>
  </si>
  <si>
    <t>2x0</t>
    <phoneticPr fontId="3" type="noConversion"/>
  </si>
  <si>
    <t>2xm</t>
    <phoneticPr fontId="3" type="noConversion"/>
  </si>
  <si>
    <t>相位差θ(弧度制)</t>
    <phoneticPr fontId="3" type="noConversion"/>
  </si>
  <si>
    <t>角度制/°</t>
    <phoneticPr fontId="3" type="noConversion"/>
  </si>
  <si>
    <t>电路相位差-双踪显示法</t>
    <phoneticPr fontId="3" type="noConversion"/>
  </si>
  <si>
    <t>电路相位差-李萨如图法</t>
    <phoneticPr fontId="3" type="noConversion"/>
  </si>
  <si>
    <t>l0</t>
    <phoneticPr fontId="3" type="noConversion"/>
  </si>
  <si>
    <t>l</t>
    <phoneticPr fontId="3" type="noConversion"/>
  </si>
  <si>
    <t>相位差θ/°(角度制)</t>
    <phoneticPr fontId="3" type="noConversion"/>
  </si>
  <si>
    <t>红色格子：填入你的实验数据，预定义为1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</si>
  <si>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</si>
  <si>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</si>
  <si>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示波器实验</t>
    <phoneticPr fontId="3" type="noConversion"/>
  </si>
  <si>
    <t>Author: Axolyz</t>
  </si>
  <si>
    <t>Website: https://github.com/Axolyz/fuck-university-physics-experiments. Stars, issues &amp; contributes are welcomed.</t>
    <phoneticPr fontId="3" type="noConversion"/>
  </si>
  <si>
    <t>Licensed by GPL v3</t>
    <phoneticPr fontId="3" type="noConversion"/>
  </si>
  <si>
    <t>周期/ms</t>
    <phoneticPr fontId="3" type="noConversion"/>
  </si>
  <si>
    <t>频率/Hz</t>
    <phoneticPr fontId="3" type="noConversion"/>
  </si>
  <si>
    <t>频率/kHz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</si>
</sst>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1" applyNumberFormat="0" applyFont="0" applyFill="0" applyAlignment="0" applyProtection="0">
      <alignment horizontal="justify" vertical="center" wrapText="1"/>
    </xf>
  </cellStyleXfs>
  <cellXfs count="20">
    <xf numFmtId="0" fontId="0" fillId="0" borderId="0" xfId="0"/>
    <xf numFmtId="20" fontId="0" fillId="0" borderId="0" xfId="0" applyNumberFormat="1"/>
    <xf numFmtId="0" fontId="4" fillId="0" borderId="0" xfId="0" applyFont="1"/>
    <xf numFmtId="0" fontId="4" fillId="0" borderId="1" xfId="1" applyFont="1" applyAlignment="1">
      <alignment horizontal="justify" vertical="center" wrapText="1"/>
    </xf>
    <xf numFmtId="0" fontId="4" fillId="2" borderId="1" xfId="1" applyFont="1" applyFill="1" applyAlignment="1">
      <alignment horizontal="justify" vertical="center" wrapText="1"/>
    </xf>
    <xf numFmtId="0" fontId="4" fillId="3" borderId="1" xfId="1" applyFont="1" applyFill="1" applyAlignment="1">
      <alignment horizontal="justify" vertical="center" wrapText="1"/>
    </xf>
    <xf numFmtId="49" fontId="4" fillId="0" borderId="1" xfId="1" applyNumberFormat="1" applyFont="1" applyAlignment="1">
      <alignment horizontal="justify" vertical="center" wrapText="1"/>
    </xf>
    <xf numFmtId="0" fontId="4" fillId="0" borderId="1" xfId="1" applyFont="1" applyAlignment="1"/>
    <xf numFmtId="0" fontId="4" fillId="3" borderId="1" xfId="1" applyFont="1" applyFill="1" applyAlignment="1"/>
    <xf numFmtId="49" fontId="4" fillId="0" borderId="0" xfId="1" applyNumberFormat="1" applyFont="1" applyFill="1" applyBorder="1" applyAlignment="1">
      <alignment horizontal="justify" vertical="center" wrapText="1"/>
    </xf>
    <xf numFmtId="0" fontId="0" fillId="0" borderId="1" xfId="1" applyFont="1" applyAlignment="1"/>
    <xf numFmtId="0" fontId="1" fillId="0" borderId="1" xfId="1" applyFont="1" applyAlignment="1"/>
    <xf numFmtId="0" fontId="5" fillId="2" borderId="1" xfId="1" applyFont="1" applyFill="1" applyAlignment="1"/>
    <xf numFmtId="0" fontId="0" fillId="3" borderId="1" xfId="1" applyFont="1" applyFill="1" applyAlignment="1"/>
    <xf numFmtId="0" fontId="1" fillId="2" borderId="1" xfId="1" applyFont="1" applyFill="1" applyAlignment="1"/>
    <xf numFmtId="0" fontId="1" fillId="3" borderId="1" xfId="1" applyFont="1" applyFill="1" applyAlignment="1"/>
    <xf numFmtId="0" fontId="4" fillId="0" borderId="1" xfId="1" applyFont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3" borderId="1" xfId="1" applyFont="1" applyFill="1" applyBorder="1" applyAlignment="1">
      <alignment horizontal="justify" vertical="center" wrapText="1"/>
    </xf>
    <xf numFmtId="0" fontId="0" fillId="3" borderId="2" xfId="0" applyFill="1" applyBorder="1" applyAlignment="1">
      <alignment horizontal="left"/>
    </xf>
  </cellXfs>
  <cellStyles count="2">
    <cellStyle name="Style 1" xfId="1" xr:uid="{5611FEBA-2FDA-4C4F-9660-4AEE428131F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0" workbookViewId="0">
      <selection activeCell="E23" sqref="E23"/>
    </sheetView>
  </sheetViews>
  <sheetFormatPr defaultRowHeight="13.8" x14ac:dyDescent="0.25"/>
  <cols>
    <col min="1" max="1" width="23.77734375" bestFit="1" customWidth="1"/>
    <col min="2" max="2" width="22.21875" bestFit="1" customWidth="1"/>
    <col min="3" max="3" width="21" bestFit="1" customWidth="1"/>
    <col min="4" max="4" width="17.21875" bestFit="1" customWidth="1"/>
    <col min="5" max="5" width="14.109375" bestFit="1" customWidth="1"/>
  </cols>
  <sheetData>
    <row r="1" spans="1:7" x14ac:dyDescent="0.25">
      <c r="A1" t="s">
        <v>26</v>
      </c>
    </row>
    <row r="3" spans="1:7" x14ac:dyDescent="0.25">
      <c r="A3" t="s">
        <v>23</v>
      </c>
    </row>
    <row r="4" spans="1:7" x14ac:dyDescent="0.25">
      <c r="A4" t="s">
        <v>24</v>
      </c>
      <c r="B4" s="2"/>
      <c r="C4" s="2"/>
      <c r="D4" s="2"/>
      <c r="G4" s="1"/>
    </row>
    <row r="5" spans="1:7" x14ac:dyDescent="0.25">
      <c r="A5" t="s">
        <v>25</v>
      </c>
      <c r="B5" s="2"/>
      <c r="C5" s="2"/>
      <c r="D5" s="2"/>
    </row>
    <row r="6" spans="1:7" ht="14.4" thickBot="1" x14ac:dyDescent="0.3"/>
    <row r="7" spans="1:7" ht="14.4" thickBot="1" x14ac:dyDescent="0.3">
      <c r="A7" s="16" t="s">
        <v>0</v>
      </c>
      <c r="B7" s="16" t="s">
        <v>4</v>
      </c>
      <c r="C7" s="16" t="s">
        <v>30</v>
      </c>
      <c r="D7" s="16" t="s">
        <v>32</v>
      </c>
    </row>
    <row r="8" spans="1:7" ht="14.4" thickBot="1" x14ac:dyDescent="0.3">
      <c r="A8" s="16" t="s">
        <v>1</v>
      </c>
      <c r="B8" s="17">
        <v>6.2</v>
      </c>
      <c r="C8" s="17">
        <v>1</v>
      </c>
      <c r="D8" s="19">
        <f>1/C8</f>
        <v>1</v>
      </c>
    </row>
    <row r="9" spans="1:7" ht="14.4" thickBot="1" x14ac:dyDescent="0.3">
      <c r="A9" s="16" t="s">
        <v>2</v>
      </c>
      <c r="B9" s="17">
        <v>6.2</v>
      </c>
      <c r="C9" s="17">
        <v>0.98</v>
      </c>
      <c r="D9" s="18">
        <f>1/C9</f>
        <v>1.0204081632653061</v>
      </c>
    </row>
    <row r="10" spans="1:7" ht="14.4" thickBot="1" x14ac:dyDescent="0.3">
      <c r="A10" s="16" t="s">
        <v>3</v>
      </c>
      <c r="B10" s="17">
        <v>6.2</v>
      </c>
      <c r="C10" s="17">
        <v>1</v>
      </c>
      <c r="D10" s="18">
        <f>1/C10</f>
        <v>1</v>
      </c>
    </row>
    <row r="11" spans="1:7" ht="14.4" thickBot="1" x14ac:dyDescent="0.3">
      <c r="A11" s="2"/>
      <c r="B11" s="2"/>
      <c r="C11" s="2"/>
      <c r="D11" s="2"/>
    </row>
    <row r="12" spans="1:7" ht="14.4" thickBot="1" x14ac:dyDescent="0.3">
      <c r="A12" s="3" t="s">
        <v>5</v>
      </c>
      <c r="B12" s="3" t="s">
        <v>4</v>
      </c>
      <c r="C12" s="3" t="s">
        <v>30</v>
      </c>
      <c r="D12" s="3" t="s">
        <v>31</v>
      </c>
    </row>
    <row r="13" spans="1:7" ht="14.4" thickBot="1" x14ac:dyDescent="0.3">
      <c r="A13" s="3" t="s">
        <v>1</v>
      </c>
      <c r="B13" s="4">
        <v>5.92</v>
      </c>
      <c r="C13" s="4">
        <v>20</v>
      </c>
      <c r="D13" s="5">
        <f>1000/C13</f>
        <v>50</v>
      </c>
    </row>
    <row r="14" spans="1:7" ht="14.4" thickBot="1" x14ac:dyDescent="0.3">
      <c r="A14" s="3" t="s">
        <v>2</v>
      </c>
      <c r="B14" s="4">
        <v>5.92</v>
      </c>
      <c r="C14" s="4">
        <v>20</v>
      </c>
      <c r="D14" s="5">
        <f>1000/C14</f>
        <v>50</v>
      </c>
    </row>
    <row r="15" spans="1:7" ht="14.4" thickBot="1" x14ac:dyDescent="0.3">
      <c r="A15" s="3" t="s">
        <v>3</v>
      </c>
      <c r="B15" s="4">
        <v>6</v>
      </c>
      <c r="C15" s="4">
        <v>20</v>
      </c>
      <c r="D15" s="5">
        <f>1000/C15</f>
        <v>50</v>
      </c>
    </row>
    <row r="16" spans="1:7" ht="14.4" thickBot="1" x14ac:dyDescent="0.3">
      <c r="A16" s="2"/>
      <c r="B16" s="2"/>
      <c r="C16" s="2"/>
      <c r="D16" s="2"/>
    </row>
    <row r="17" spans="1:4" ht="14.4" thickBot="1" x14ac:dyDescent="0.3">
      <c r="A17" s="7" t="s">
        <v>12</v>
      </c>
      <c r="B17" s="7" t="s">
        <v>6</v>
      </c>
      <c r="C17" s="7" t="s">
        <v>7</v>
      </c>
      <c r="D17" s="7" t="s">
        <v>13</v>
      </c>
    </row>
    <row r="18" spans="1:4" ht="14.4" thickBot="1" x14ac:dyDescent="0.3">
      <c r="A18" s="6" t="s">
        <v>8</v>
      </c>
      <c r="B18" s="4">
        <v>50.05</v>
      </c>
      <c r="C18" s="5">
        <f>B18</f>
        <v>50.05</v>
      </c>
      <c r="D18" s="8">
        <f>AVERAGE(C18:C21)</f>
        <v>50.038916666666665</v>
      </c>
    </row>
    <row r="19" spans="1:4" ht="14.4" thickBot="1" x14ac:dyDescent="0.3">
      <c r="A19" s="6" t="s">
        <v>9</v>
      </c>
      <c r="B19" s="4">
        <v>100.11</v>
      </c>
      <c r="C19" s="5">
        <f>B19/2</f>
        <v>50.055</v>
      </c>
      <c r="D19" s="7"/>
    </row>
    <row r="20" spans="1:4" ht="14.4" thickBot="1" x14ac:dyDescent="0.3">
      <c r="A20" s="6" t="s">
        <v>10</v>
      </c>
      <c r="B20" s="4">
        <v>150.1</v>
      </c>
      <c r="C20" s="5">
        <f>B20/3</f>
        <v>50.033333333333331</v>
      </c>
      <c r="D20" s="7"/>
    </row>
    <row r="21" spans="1:4" ht="14.4" thickBot="1" x14ac:dyDescent="0.3">
      <c r="A21" s="6" t="s">
        <v>11</v>
      </c>
      <c r="B21" s="4">
        <v>75.025999999999996</v>
      </c>
      <c r="C21" s="5">
        <f>2*B21/3</f>
        <v>50.017333333333333</v>
      </c>
      <c r="D21" s="7"/>
    </row>
    <row r="22" spans="1:4" x14ac:dyDescent="0.25">
      <c r="A22" s="2"/>
      <c r="B22" s="2"/>
      <c r="D22" s="2"/>
    </row>
    <row r="23" spans="1:4" ht="14.4" thickBot="1" x14ac:dyDescent="0.3">
      <c r="A23" s="9" t="s">
        <v>19</v>
      </c>
    </row>
    <row r="24" spans="1:4" ht="14.4" thickBot="1" x14ac:dyDescent="0.3">
      <c r="A24" s="10" t="s">
        <v>14</v>
      </c>
      <c r="B24" s="10" t="s">
        <v>15</v>
      </c>
      <c r="C24" s="11" t="s">
        <v>16</v>
      </c>
      <c r="D24" s="10" t="s">
        <v>17</v>
      </c>
    </row>
    <row r="25" spans="1:4" ht="14.4" thickBot="1" x14ac:dyDescent="0.3">
      <c r="A25" s="12">
        <v>22.4</v>
      </c>
      <c r="B25" s="12">
        <v>31.2</v>
      </c>
      <c r="C25" s="13">
        <f>ASIN(A25/B25)</f>
        <v>0.80085098486715467</v>
      </c>
      <c r="D25" s="13">
        <f>DEGREES(C25)</f>
        <v>45.885381451783324</v>
      </c>
    </row>
    <row r="26" spans="1:4" ht="14.4" thickBot="1" x14ac:dyDescent="0.3">
      <c r="A26" t="s">
        <v>18</v>
      </c>
    </row>
    <row r="27" spans="1:4" ht="14.4" thickBot="1" x14ac:dyDescent="0.3">
      <c r="A27" s="10" t="s">
        <v>20</v>
      </c>
      <c r="B27" s="10" t="s">
        <v>21</v>
      </c>
      <c r="C27" s="11" t="s">
        <v>22</v>
      </c>
    </row>
    <row r="28" spans="1:4" ht="14.4" thickBot="1" x14ac:dyDescent="0.3">
      <c r="A28" s="14">
        <v>80</v>
      </c>
      <c r="B28" s="14">
        <v>624</v>
      </c>
      <c r="C28" s="15">
        <f>360*(A28/B28)</f>
        <v>46.153846153846146</v>
      </c>
    </row>
    <row r="30" spans="1:4" x14ac:dyDescent="0.25">
      <c r="A30" t="s">
        <v>27</v>
      </c>
    </row>
    <row r="31" spans="1:4" x14ac:dyDescent="0.25">
      <c r="A31" t="s">
        <v>28</v>
      </c>
    </row>
    <row r="32" spans="1:4" x14ac:dyDescent="0.25">
      <c r="A32" t="s">
        <v>29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DELL</cp:lastModifiedBy>
  <dcterms:created xsi:type="dcterms:W3CDTF">2015-06-05T18:17:20Z</dcterms:created>
  <dcterms:modified xsi:type="dcterms:W3CDTF">2023-06-04T07:28:39Z</dcterms:modified>
</cp:coreProperties>
</file>