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Coding\Repos\fuck-UPE\大物实验\数据处理-main\"/>
    </mc:Choice>
  </mc:AlternateContent>
  <xr:revisionPtr revIDLastSave="0" documentId="13_ncr:1_{020E1244-6BB7-4798-BB99-1B1DE3A2326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D22" i="1"/>
  <c r="B22" i="1"/>
  <c r="B26" i="1" s="1"/>
  <c r="B27" i="1" s="1"/>
  <c r="C20" i="1"/>
  <c r="D20" i="1"/>
  <c r="B20" i="1"/>
  <c r="C15" i="1"/>
  <c r="D15" i="1"/>
  <c r="B15" i="1"/>
  <c r="D11" i="1"/>
  <c r="C11" i="1"/>
  <c r="B11" i="1"/>
  <c r="D26" i="1" l="1"/>
  <c r="D27" i="1" s="1"/>
  <c r="C26" i="1"/>
  <c r="C27" i="1" s="1"/>
</calcChain>
</file>

<file path=xl/sharedStrings.xml><?xml version="1.0" encoding="utf-8"?>
<sst xmlns="http://schemas.openxmlformats.org/spreadsheetml/2006/main" count="34" uniqueCount="32">
  <si>
    <t>冰的溶解热实验</t>
    <phoneticPr fontId="2" type="noConversion"/>
  </si>
  <si>
    <t>第一次</t>
    <phoneticPr fontId="2" type="noConversion"/>
  </si>
  <si>
    <t>第二次</t>
    <phoneticPr fontId="2" type="noConversion"/>
  </si>
  <si>
    <t>第三次</t>
    <phoneticPr fontId="2" type="noConversion"/>
  </si>
  <si>
    <t>时间/s</t>
    <phoneticPr fontId="2" type="noConversion"/>
  </si>
  <si>
    <t>温度/℃</t>
    <phoneticPr fontId="2" type="noConversion"/>
  </si>
  <si>
    <t>溶解热L/(J/kg)</t>
    <phoneticPr fontId="2" type="noConversion"/>
  </si>
  <si>
    <t>c/(kJ/(kg*K))</t>
    <phoneticPr fontId="2" type="noConversion"/>
  </si>
  <si>
    <t>c1/(kJ/(kg*K))</t>
    <phoneticPr fontId="2" type="noConversion"/>
  </si>
  <si>
    <t>c2/(kJ/(kg*K))</t>
    <phoneticPr fontId="2" type="noConversion"/>
  </si>
  <si>
    <t>给定L0/(J/kg)（用于计算定值误差）</t>
    <phoneticPr fontId="2" type="noConversion"/>
  </si>
  <si>
    <t>定值误差</t>
    <phoneticPr fontId="2" type="noConversion"/>
  </si>
  <si>
    <t>mi/g</t>
    <phoneticPr fontId="2" type="noConversion"/>
  </si>
  <si>
    <t>θe1/℃</t>
    <phoneticPr fontId="2" type="noConversion"/>
  </si>
  <si>
    <t>θe2/℃</t>
    <phoneticPr fontId="2" type="noConversion"/>
  </si>
  <si>
    <t>θe平均/℃</t>
    <phoneticPr fontId="2" type="noConversion"/>
  </si>
  <si>
    <t>初始温度θ1/℃（必填）</t>
    <phoneticPr fontId="2" type="noConversion"/>
  </si>
  <si>
    <t>终了温度θ2/℃（必填）</t>
    <phoneticPr fontId="2" type="noConversion"/>
  </si>
  <si>
    <t>搅拌器m2/g</t>
    <phoneticPr fontId="2" type="noConversion"/>
  </si>
  <si>
    <t>内筒m1/g</t>
    <phoneticPr fontId="2" type="noConversion"/>
  </si>
  <si>
    <t>内筒，搅拌器和水m+m1+m2/g</t>
    <phoneticPr fontId="2" type="noConversion"/>
  </si>
  <si>
    <t>水m/g</t>
    <phoneticPr fontId="2" type="noConversion"/>
  </si>
  <si>
    <t>内筒，搅拌器，水和冰m+m1+m2+mi/g</t>
    <phoneticPr fontId="2" type="noConversion"/>
  </si>
  <si>
    <t>蓝色格子：书上或ppt上给定的数据，一般不需要改</t>
    <phoneticPr fontId="2" type="noConversion"/>
  </si>
  <si>
    <t>黄色格子：自动输出数据</t>
    <phoneticPr fontId="2" type="noConversion"/>
  </si>
  <si>
    <t>实验次数</t>
    <phoneticPr fontId="2" type="noConversion"/>
  </si>
  <si>
    <t>Authored by Axolyz.</t>
    <phoneticPr fontId="2" type="noConversion"/>
  </si>
  <si>
    <t>Licensed by GPL v3.</t>
    <phoneticPr fontId="2" type="noConversion"/>
  </si>
  <si>
    <t>Welcome for stars, issues &amp; contribution.</t>
    <phoneticPr fontId="2" type="noConversion"/>
  </si>
  <si>
    <t>Posted on https://github.com/Axolyz/fuck-nku-physics-experiments.</t>
    <phoneticPr fontId="2" type="noConversion"/>
  </si>
  <si>
    <t>过程中的温度（以下是个用于作图方便的纯表格，不包含公式, 选中后可以直接用excel散点作图）</t>
    <phoneticPr fontId="2" type="noConversion"/>
  </si>
  <si>
    <t>红色格子：填入你的实验数据，如本身自带数据请更改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</si>
</sst>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1" applyNumberFormat="0" applyFont="0" applyFill="0" applyAlignment="0" applyProtection="0"/>
  </cellStyleXfs>
  <cellXfs count="9">
    <xf numFmtId="0" fontId="0" fillId="0" borderId="0" xfId="0"/>
    <xf numFmtId="0" fontId="0" fillId="0" borderId="1" xfId="1" applyFont="1" applyProtection="1">
      <protection locked="0"/>
    </xf>
    <xf numFmtId="0" fontId="0" fillId="2" borderId="1" xfId="1" applyFont="1" applyFill="1" applyProtection="1">
      <protection locked="0"/>
    </xf>
    <xf numFmtId="0" fontId="0" fillId="0" borderId="0" xfId="0" applyProtection="1">
      <protection locked="0"/>
    </xf>
    <xf numFmtId="0" fontId="0" fillId="4" borderId="1" xfId="1" applyFont="1" applyFill="1" applyProtection="1">
      <protection locked="0"/>
    </xf>
    <xf numFmtId="0" fontId="3" fillId="4" borderId="1" xfId="1" applyFont="1" applyFill="1" applyProtection="1">
      <protection locked="0"/>
    </xf>
    <xf numFmtId="0" fontId="4" fillId="0" borderId="0" xfId="0" applyFont="1" applyProtection="1">
      <protection locked="0"/>
    </xf>
    <xf numFmtId="0" fontId="0" fillId="2" borderId="1" xfId="1" applyFont="1" applyFill="1" applyProtection="1"/>
    <xf numFmtId="0" fontId="0" fillId="3" borderId="1" xfId="1" applyFont="1" applyFill="1" applyProtection="1"/>
  </cellXfs>
  <cellStyles count="2">
    <cellStyle name="Normal" xfId="0" builtinId="0"/>
    <cellStyle name="Style 1" xfId="1" xr:uid="{7BF1D558-E753-4F30-8235-FA3FCA256C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"/>
  <sheetViews>
    <sheetView tabSelected="1" workbookViewId="0">
      <selection activeCell="G19" sqref="G19"/>
    </sheetView>
  </sheetViews>
  <sheetFormatPr defaultRowHeight="13.8" x14ac:dyDescent="0.25"/>
  <cols>
    <col min="1" max="1" width="35.88671875" style="3" customWidth="1"/>
    <col min="2" max="16384" width="8.88671875" style="3"/>
  </cols>
  <sheetData>
    <row r="1" spans="1:4" x14ac:dyDescent="0.25">
      <c r="A1" s="3" t="s">
        <v>0</v>
      </c>
    </row>
    <row r="3" spans="1:4" x14ac:dyDescent="0.25">
      <c r="A3" s="3" t="s">
        <v>31</v>
      </c>
    </row>
    <row r="4" spans="1:4" x14ac:dyDescent="0.25">
      <c r="A4" s="3" t="s">
        <v>23</v>
      </c>
    </row>
    <row r="5" spans="1:4" x14ac:dyDescent="0.25">
      <c r="A5" s="3" t="s">
        <v>24</v>
      </c>
    </row>
    <row r="6" spans="1:4" ht="14.4" thickBot="1" x14ac:dyDescent="0.3"/>
    <row r="7" spans="1:4" ht="14.4" thickBot="1" x14ac:dyDescent="0.3">
      <c r="A7" s="1" t="s">
        <v>25</v>
      </c>
      <c r="B7" s="1" t="s">
        <v>1</v>
      </c>
      <c r="C7" s="1" t="s">
        <v>2</v>
      </c>
      <c r="D7" s="1" t="s">
        <v>3</v>
      </c>
    </row>
    <row r="8" spans="1:4" ht="14.4" thickBot="1" x14ac:dyDescent="0.3">
      <c r="A8" s="1" t="s">
        <v>7</v>
      </c>
      <c r="B8" s="2">
        <v>4.1867999999999999</v>
      </c>
      <c r="C8" s="2">
        <v>4.1867999999999999</v>
      </c>
      <c r="D8" s="2">
        <v>4.1867999999999999</v>
      </c>
    </row>
    <row r="9" spans="1:4" ht="14.4" thickBot="1" x14ac:dyDescent="0.3">
      <c r="A9" s="1" t="s">
        <v>8</v>
      </c>
      <c r="B9" s="2">
        <v>0.38500000000000001</v>
      </c>
      <c r="C9" s="2">
        <v>0.38500000000000001</v>
      </c>
      <c r="D9" s="2">
        <v>0.38500000000000001</v>
      </c>
    </row>
    <row r="10" spans="1:4" ht="14.4" thickBot="1" x14ac:dyDescent="0.3">
      <c r="A10" s="1" t="s">
        <v>9</v>
      </c>
      <c r="B10" s="2">
        <v>0.37</v>
      </c>
      <c r="C10" s="2">
        <v>0.37</v>
      </c>
      <c r="D10" s="2">
        <v>0.37</v>
      </c>
    </row>
    <row r="11" spans="1:4" ht="14.4" thickBot="1" x14ac:dyDescent="0.3">
      <c r="A11" s="1" t="s">
        <v>10</v>
      </c>
      <c r="B11" s="7">
        <f>3.341*10^5</f>
        <v>334100</v>
      </c>
      <c r="C11" s="7">
        <f>3.341*10^5</f>
        <v>334100</v>
      </c>
      <c r="D11" s="7">
        <f>3.341*10^5</f>
        <v>334100</v>
      </c>
    </row>
    <row r="12" spans="1:4" ht="14.4" thickBot="1" x14ac:dyDescent="0.3">
      <c r="A12" s="1"/>
      <c r="B12" s="1"/>
      <c r="C12" s="1"/>
      <c r="D12" s="1"/>
    </row>
    <row r="13" spans="1:4" ht="14.4" thickBot="1" x14ac:dyDescent="0.3">
      <c r="A13" s="1" t="s">
        <v>13</v>
      </c>
      <c r="B13" s="4">
        <v>18.600000000000001</v>
      </c>
      <c r="C13" s="4">
        <v>18.600000000000001</v>
      </c>
      <c r="D13" s="4">
        <v>18.600000000000001</v>
      </c>
    </row>
    <row r="14" spans="1:4" ht="14.4" thickBot="1" x14ac:dyDescent="0.3">
      <c r="A14" s="1" t="s">
        <v>14</v>
      </c>
      <c r="B14" s="4">
        <v>18.600000000000001</v>
      </c>
      <c r="C14" s="4">
        <v>18.600000000000001</v>
      </c>
      <c r="D14" s="4">
        <v>18.600000000000001</v>
      </c>
    </row>
    <row r="15" spans="1:4" ht="14.4" thickBot="1" x14ac:dyDescent="0.3">
      <c r="A15" s="1" t="s">
        <v>15</v>
      </c>
      <c r="B15" s="8">
        <f>(B13+B14)/2</f>
        <v>18.600000000000001</v>
      </c>
      <c r="C15" s="8">
        <f t="shared" ref="C15:D15" si="0">(C13+C14)/2</f>
        <v>18.600000000000001</v>
      </c>
      <c r="D15" s="8">
        <f t="shared" si="0"/>
        <v>18.600000000000001</v>
      </c>
    </row>
    <row r="16" spans="1:4" ht="14.4" thickBot="1" x14ac:dyDescent="0.3">
      <c r="A16" s="1"/>
      <c r="B16" s="1"/>
      <c r="C16" s="1"/>
      <c r="D16" s="1"/>
    </row>
    <row r="17" spans="1:4" ht="14.4" thickBot="1" x14ac:dyDescent="0.3">
      <c r="A17" s="1" t="s">
        <v>19</v>
      </c>
      <c r="B17" s="5">
        <v>107.1</v>
      </c>
      <c r="C17" s="5"/>
      <c r="D17" s="5"/>
    </row>
    <row r="18" spans="1:4" ht="14.4" thickBot="1" x14ac:dyDescent="0.3">
      <c r="A18" s="1" t="s">
        <v>18</v>
      </c>
      <c r="B18" s="5">
        <v>1.214E-2</v>
      </c>
      <c r="C18" s="5"/>
      <c r="D18" s="5"/>
    </row>
    <row r="19" spans="1:4" ht="14.4" thickBot="1" x14ac:dyDescent="0.3">
      <c r="A19" s="1" t="s">
        <v>20</v>
      </c>
      <c r="B19" s="5">
        <v>247.47</v>
      </c>
      <c r="C19" s="5"/>
      <c r="D19" s="5"/>
    </row>
    <row r="20" spans="1:4" ht="14.4" thickBot="1" x14ac:dyDescent="0.3">
      <c r="A20" s="1" t="s">
        <v>21</v>
      </c>
      <c r="B20" s="8">
        <f>B19-B18-B17</f>
        <v>140.35786000000002</v>
      </c>
      <c r="C20" s="8">
        <f t="shared" ref="C20:D20" si="1">C19-C18-C17</f>
        <v>0</v>
      </c>
      <c r="D20" s="8">
        <f t="shared" si="1"/>
        <v>0</v>
      </c>
    </row>
    <row r="21" spans="1:4" ht="14.4" thickBot="1" x14ac:dyDescent="0.3">
      <c r="A21" s="1" t="s">
        <v>22</v>
      </c>
      <c r="B21" s="4">
        <v>279.07</v>
      </c>
      <c r="C21" s="4"/>
      <c r="D21" s="4"/>
    </row>
    <row r="22" spans="1:4" ht="14.4" thickBot="1" x14ac:dyDescent="0.3">
      <c r="A22" s="1" t="s">
        <v>12</v>
      </c>
      <c r="B22" s="8">
        <f>B21-B19</f>
        <v>31.599999999999994</v>
      </c>
      <c r="C22" s="8">
        <f t="shared" ref="C22:D22" si="2">C21-C19</f>
        <v>0</v>
      </c>
      <c r="D22" s="8">
        <f t="shared" si="2"/>
        <v>0</v>
      </c>
    </row>
    <row r="23" spans="1:4" ht="14.4" thickBot="1" x14ac:dyDescent="0.3">
      <c r="A23" s="1" t="s">
        <v>16</v>
      </c>
      <c r="B23" s="4">
        <v>29.6</v>
      </c>
      <c r="C23" s="4"/>
      <c r="D23" s="4"/>
    </row>
    <row r="24" spans="1:4" ht="14.4" thickBot="1" x14ac:dyDescent="0.3">
      <c r="A24" s="1" t="s">
        <v>17</v>
      </c>
      <c r="B24" s="4">
        <v>11.6</v>
      </c>
      <c r="C24" s="4"/>
      <c r="D24" s="4"/>
    </row>
    <row r="25" spans="1:4" ht="14.4" thickBot="1" x14ac:dyDescent="0.3">
      <c r="A25" s="1"/>
      <c r="B25" s="1"/>
      <c r="C25" s="1"/>
      <c r="D25" s="1"/>
    </row>
    <row r="26" spans="1:4" ht="14.4" thickBot="1" x14ac:dyDescent="0.3">
      <c r="A26" s="1" t="s">
        <v>6</v>
      </c>
      <c r="B26" s="8">
        <f>1000/B22*(B8*B20+B9*B17+B10*B18)*(B23-B24)-B8*B24</f>
        <v>358178.93441316468</v>
      </c>
      <c r="C26" s="8" t="e">
        <f>1/C22*(C8*C20+C9*C17+C10*C18)*(C23-C24)-C8*C24</f>
        <v>#DIV/0!</v>
      </c>
      <c r="D26" s="8" t="e">
        <f>1/D22*(D8*D20+D9*D17+D10*D18)*(D23-D24)-D8*D24</f>
        <v>#DIV/0!</v>
      </c>
    </row>
    <row r="27" spans="1:4" ht="14.4" thickBot="1" x14ac:dyDescent="0.3">
      <c r="A27" s="1" t="s">
        <v>11</v>
      </c>
      <c r="B27" s="8">
        <f>(B26-B11)/B11</f>
        <v>7.2071039847843993E-2</v>
      </c>
      <c r="C27" s="8" t="e">
        <f>(C26-C11)/C11</f>
        <v>#DIV/0!</v>
      </c>
      <c r="D27" s="8" t="e">
        <f>(D26-D11)/D11</f>
        <v>#DIV/0!</v>
      </c>
    </row>
    <row r="29" spans="1:4" ht="14.4" thickBot="1" x14ac:dyDescent="0.3">
      <c r="A29" s="3" t="s">
        <v>30</v>
      </c>
    </row>
    <row r="30" spans="1:4" ht="14.4" thickBot="1" x14ac:dyDescent="0.3">
      <c r="A30" s="1" t="s">
        <v>4</v>
      </c>
      <c r="B30" s="1" t="s">
        <v>5</v>
      </c>
      <c r="C30" s="1" t="s">
        <v>5</v>
      </c>
      <c r="D30" s="1" t="s">
        <v>5</v>
      </c>
    </row>
    <row r="31" spans="1:4" ht="14.4" thickBot="1" x14ac:dyDescent="0.3">
      <c r="A31" s="1">
        <v>10</v>
      </c>
      <c r="B31" s="4"/>
      <c r="C31" s="4"/>
      <c r="D31" s="4"/>
    </row>
    <row r="32" spans="1:4" ht="14.4" thickBot="1" x14ac:dyDescent="0.3">
      <c r="A32" s="1">
        <v>20</v>
      </c>
      <c r="B32" s="4"/>
      <c r="C32" s="4"/>
      <c r="D32" s="4"/>
    </row>
    <row r="33" spans="1:4" ht="14.4" thickBot="1" x14ac:dyDescent="0.3">
      <c r="A33" s="1">
        <v>30</v>
      </c>
      <c r="B33" s="4"/>
      <c r="C33" s="4"/>
      <c r="D33" s="4"/>
    </row>
    <row r="34" spans="1:4" ht="14.4" thickBot="1" x14ac:dyDescent="0.3">
      <c r="A34" s="1">
        <v>40</v>
      </c>
      <c r="B34" s="4"/>
      <c r="C34" s="4"/>
      <c r="D34" s="4"/>
    </row>
    <row r="35" spans="1:4" ht="14.4" thickBot="1" x14ac:dyDescent="0.3">
      <c r="A35" s="1">
        <v>50</v>
      </c>
      <c r="B35" s="4"/>
      <c r="C35" s="4"/>
      <c r="D35" s="4"/>
    </row>
    <row r="36" spans="1:4" ht="14.4" thickBot="1" x14ac:dyDescent="0.3">
      <c r="A36" s="1">
        <v>60</v>
      </c>
      <c r="B36" s="4"/>
      <c r="C36" s="4"/>
      <c r="D36" s="4"/>
    </row>
    <row r="37" spans="1:4" ht="14.4" thickBot="1" x14ac:dyDescent="0.3">
      <c r="A37" s="1">
        <v>90</v>
      </c>
      <c r="B37" s="4"/>
      <c r="C37" s="4"/>
      <c r="D37" s="4"/>
    </row>
    <row r="38" spans="1:4" ht="14.4" thickBot="1" x14ac:dyDescent="0.3">
      <c r="A38" s="1">
        <v>120</v>
      </c>
      <c r="B38" s="4"/>
      <c r="C38" s="4"/>
      <c r="D38" s="4"/>
    </row>
    <row r="39" spans="1:4" ht="14.4" thickBot="1" x14ac:dyDescent="0.3">
      <c r="A39" s="1">
        <v>150</v>
      </c>
      <c r="B39" s="4"/>
      <c r="C39" s="4"/>
      <c r="D39" s="4"/>
    </row>
    <row r="40" spans="1:4" ht="14.4" thickBot="1" x14ac:dyDescent="0.3">
      <c r="A40" s="1">
        <v>180</v>
      </c>
      <c r="B40" s="4"/>
      <c r="C40" s="4"/>
      <c r="D40" s="4"/>
    </row>
    <row r="41" spans="1:4" ht="14.4" thickBot="1" x14ac:dyDescent="0.3">
      <c r="A41" s="1">
        <v>210</v>
      </c>
      <c r="B41" s="4"/>
      <c r="C41" s="4"/>
      <c r="D41" s="4"/>
    </row>
    <row r="42" spans="1:4" ht="14.4" thickBot="1" x14ac:dyDescent="0.3">
      <c r="A42" s="1">
        <v>240</v>
      </c>
      <c r="B42" s="4"/>
      <c r="C42" s="4"/>
      <c r="D42" s="4"/>
    </row>
    <row r="43" spans="1:4" ht="14.4" thickBot="1" x14ac:dyDescent="0.3">
      <c r="A43" s="1">
        <v>270</v>
      </c>
      <c r="B43" s="4"/>
      <c r="C43" s="4"/>
      <c r="D43" s="4"/>
    </row>
    <row r="44" spans="1:4" ht="14.4" thickBot="1" x14ac:dyDescent="0.3">
      <c r="A44" s="1">
        <v>300</v>
      </c>
      <c r="B44" s="4"/>
      <c r="C44" s="4"/>
      <c r="D44" s="4"/>
    </row>
    <row r="45" spans="1:4" ht="14.4" thickBot="1" x14ac:dyDescent="0.3">
      <c r="A45" s="1">
        <v>330</v>
      </c>
      <c r="B45" s="4"/>
      <c r="C45" s="4"/>
      <c r="D45" s="4"/>
    </row>
    <row r="46" spans="1:4" ht="14.4" thickBot="1" x14ac:dyDescent="0.3">
      <c r="A46" s="1">
        <v>360</v>
      </c>
      <c r="B46" s="4"/>
      <c r="C46" s="4"/>
      <c r="D46" s="4"/>
    </row>
    <row r="47" spans="1:4" ht="14.4" thickBot="1" x14ac:dyDescent="0.3">
      <c r="A47" s="1">
        <v>390</v>
      </c>
      <c r="B47" s="4"/>
      <c r="C47" s="4"/>
      <c r="D47" s="4"/>
    </row>
    <row r="48" spans="1:4" ht="14.4" thickBot="1" x14ac:dyDescent="0.3">
      <c r="A48" s="1">
        <v>420</v>
      </c>
      <c r="B48" s="4"/>
      <c r="C48" s="4"/>
      <c r="D48" s="4"/>
    </row>
    <row r="49" spans="1:4" ht="14.4" thickBot="1" x14ac:dyDescent="0.3">
      <c r="A49" s="1">
        <v>450</v>
      </c>
      <c r="B49" s="4"/>
      <c r="C49" s="4"/>
      <c r="D49" s="4"/>
    </row>
    <row r="51" spans="1:4" x14ac:dyDescent="0.25">
      <c r="A51" s="3" t="s">
        <v>26</v>
      </c>
    </row>
    <row r="52" spans="1:4" x14ac:dyDescent="0.25">
      <c r="A52" s="3" t="s">
        <v>27</v>
      </c>
    </row>
    <row r="53" spans="1:4" x14ac:dyDescent="0.25">
      <c r="A53" s="3" t="s">
        <v>29</v>
      </c>
    </row>
    <row r="54" spans="1:4" x14ac:dyDescent="0.25">
      <c r="A54" s="3" t="s">
        <v>28</v>
      </c>
    </row>
    <row r="55" spans="1:4" x14ac:dyDescent="0.25">
      <c r="A55" s="6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 Li</dc:creator>
  <cp:lastModifiedBy>Axolyz Li</cp:lastModifiedBy>
  <dcterms:created xsi:type="dcterms:W3CDTF">2015-06-05T18:17:20Z</dcterms:created>
  <dcterms:modified xsi:type="dcterms:W3CDTF">2024-03-01T02:07:19Z</dcterms:modified>
</cp:coreProperties>
</file>