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bén\Documents\GitHub\zord-project\"/>
    </mc:Choice>
  </mc:AlternateContent>
  <bookViews>
    <workbookView xWindow="0" yWindow="0" windowWidth="15990" windowHeight="7470"/>
  </bookViews>
  <sheets>
    <sheet name="Hoja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E18" i="1" s="1"/>
  <c r="D17" i="1"/>
  <c r="E17" i="1" s="1"/>
  <c r="D19" i="1"/>
  <c r="E24" i="1" l="1"/>
  <c r="E3" i="1"/>
  <c r="E1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3" i="1" l="1"/>
  <c r="E26" i="1" s="1"/>
</calcChain>
</file>

<file path=xl/sharedStrings.xml><?xml version="1.0" encoding="utf-8"?>
<sst xmlns="http://schemas.openxmlformats.org/spreadsheetml/2006/main" count="46" uniqueCount="46">
  <si>
    <t>http://es.rs-online.com/web/p/diodos-schottky-y-rectificadores/7103695/</t>
  </si>
  <si>
    <t>http://es.rs-online.com/web/p/condensadores-de-aluminio/0568852/</t>
  </si>
  <si>
    <t>MOSFET IRF7842PBF</t>
  </si>
  <si>
    <t>http://es.rs-online.com/web/p/transistores-mosfet/6886879/</t>
  </si>
  <si>
    <t>zéner MM3Z12VT1G</t>
  </si>
  <si>
    <t>http://es.rs-online.com/web/p/diodos-zener/6878219/</t>
  </si>
  <si>
    <t>http://es.rs-online.com/web/p/array-de-resistencias/5225579/</t>
  </si>
  <si>
    <t>conector uUSB SMD</t>
  </si>
  <si>
    <t>http://es.rs-online.com/web/p/conectores-micro-usb/7142344/</t>
  </si>
  <si>
    <t>PTC 500mA</t>
  </si>
  <si>
    <t>http://es.rs-online.com/web/p/fusibles-para-montaje-superficial-rearmables/6478156/</t>
  </si>
  <si>
    <t>PTC CG0603MLC-05LE</t>
  </si>
  <si>
    <t>http://es.rs-online.com/web/p/varistores-de-oxido-metalico/6909938/</t>
  </si>
  <si>
    <t>http://es.rs-online.com/web/p/nucleos-de-ferrita/7926300/</t>
  </si>
  <si>
    <t>driver CP2102-GM</t>
  </si>
  <si>
    <t>http://es.rs-online.com/web/p/products/5268841/</t>
  </si>
  <si>
    <t>conector USB</t>
  </si>
  <si>
    <t>http://es.rs-online.com/web/p/conectores-usb-tipo-a/7378791/</t>
  </si>
  <si>
    <t>http://es.rs-online.com/web/p/diodos-schottky-y-rectificadores/7734514/</t>
  </si>
  <si>
    <t>uC ATSAM3X8E</t>
  </si>
  <si>
    <t>http://es.rs-online.com/web/p/microcontroladores/7692527/</t>
  </si>
  <si>
    <t>http://es.rs-online.com/web/p/resonadores-ceramicos/7926527/</t>
  </si>
  <si>
    <t>https://es.aliexpress.com/store/product/10-100-pieces-lot-New-type-3-6-2-5-switch-SMD-smt-3x6x2-5mm/1248738_32714250239.html?spm=2114.04010208.3.1.NafJK4&amp;ws_ab_test=searchweb0_0,searchweb201602_4_10065_10068_10084_10083_10080_10082_10081_10060_10061_10062_10056_10037_10055_10054_10059_10032_10078_10079_10077_10073_10070_10052_423_10050_10051,searchweb201603_2&amp;btsid=492297db-fd82-43c8-8abe-99985ddf844a</t>
  </si>
  <si>
    <t>http://es.rs-online.com/web/p/unidades-de-cristal/5476985/</t>
  </si>
  <si>
    <t>http://es.rs-online.com/web/p/reguladores-de-tension-de-baja-caida/5361546/</t>
  </si>
  <si>
    <t>diode SS1P3L</t>
  </si>
  <si>
    <t>capacitor 33uF</t>
  </si>
  <si>
    <t>array 4 resistor 0603 1k</t>
  </si>
  <si>
    <t>diode CD1206-S01575</t>
  </si>
  <si>
    <t>resonator CSTCE12M0G15L99-R0</t>
  </si>
  <si>
    <t>crystal 32,768MHz</t>
  </si>
  <si>
    <t>LDO 3V3 LM3940IMP</t>
  </si>
  <si>
    <t>pushbutton SMD</t>
  </si>
  <si>
    <t>IMPORTANT NOTES:</t>
  </si>
  <si>
    <t>Resistors, capacitors and leds (all SMD 0603) haven't been included because buying them in kits in eBay or Aliexpress is cheaper</t>
  </si>
  <si>
    <t>The list of components has been designed to make purchases cost-effective from 3 assemblied PCBs. For smaller purchases, look for another distributor</t>
  </si>
  <si>
    <t>Needed</t>
  </si>
  <si>
    <t>Component</t>
  </si>
  <si>
    <t>Quantity</t>
  </si>
  <si>
    <t>Price per unit (€)</t>
  </si>
  <si>
    <t>Total price (€)</t>
  </si>
  <si>
    <t>Subtotal (€)</t>
  </si>
  <si>
    <t>Shipping cost (€)</t>
  </si>
  <si>
    <t>Total (€)</t>
  </si>
  <si>
    <t>Link</t>
  </si>
  <si>
    <t>inductor BLM21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</si>
</sst>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/>
    <xf numFmtId="0" fontId="1" fillId="0" borderId="2" xfId="1" applyBorder="1"/>
    <xf numFmtId="0" fontId="0" fillId="0" borderId="0" xfId="0" applyBorder="1"/>
    <xf numFmtId="0" fontId="1" fillId="0" borderId="0" xfId="1" applyBorder="1"/>
    <xf numFmtId="0" fontId="0" fillId="0" borderId="3" xfId="0" applyBorder="1"/>
    <xf numFmtId="0" fontId="1" fillId="0" borderId="3" xfId="1" applyBorder="1"/>
    <xf numFmtId="0" fontId="0" fillId="0" borderId="0" xfId="0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Alignment="1">
      <alignment horizontal="right"/>
    </xf>
    <xf numFmtId="0" fontId="0" fillId="0" borderId="0" xfId="0" applyBorder="1" applyAlignme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.rs-online.com/web/p/nucleos-de-ferrita/7926300/" TargetMode="External"/><Relationship Id="rId13" Type="http://schemas.openxmlformats.org/officeDocument/2006/relationships/hyperlink" Target="http://es.rs-online.com/web/p/resonadores-ceramicos/7926527/" TargetMode="External"/><Relationship Id="rId3" Type="http://schemas.openxmlformats.org/officeDocument/2006/relationships/hyperlink" Target="http://es.rs-online.com/web/p/diodos-schottky-y-rectificadores/7103695/" TargetMode="External"/><Relationship Id="rId7" Type="http://schemas.openxmlformats.org/officeDocument/2006/relationships/hyperlink" Target="http://es.rs-online.com/web/p/varistores-de-oxido-metalico/6909938/" TargetMode="External"/><Relationship Id="rId12" Type="http://schemas.openxmlformats.org/officeDocument/2006/relationships/hyperlink" Target="http://es.rs-online.com/web/p/microcontroladores/7692527/" TargetMode="External"/><Relationship Id="rId2" Type="http://schemas.openxmlformats.org/officeDocument/2006/relationships/hyperlink" Target="http://es.rs-online.com/web/p/conectores-micro-usb/7142344/" TargetMode="External"/><Relationship Id="rId1" Type="http://schemas.openxmlformats.org/officeDocument/2006/relationships/hyperlink" Target="http://es.rs-online.com/web/p/condensadores-de-aluminio/0568852/" TargetMode="External"/><Relationship Id="rId6" Type="http://schemas.openxmlformats.org/officeDocument/2006/relationships/hyperlink" Target="http://es.rs-online.com/web/p/array-de-resistencias/5225579/" TargetMode="External"/><Relationship Id="rId11" Type="http://schemas.openxmlformats.org/officeDocument/2006/relationships/hyperlink" Target="http://es.rs-online.com/web/p/diodos-schottky-y-rectificadores/7734514/" TargetMode="External"/><Relationship Id="rId5" Type="http://schemas.openxmlformats.org/officeDocument/2006/relationships/hyperlink" Target="http://es.rs-online.com/web/p/diodos-zener/6878219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es.rs-online.com/web/p/conectores-usb-tipo-a/7378791/" TargetMode="External"/><Relationship Id="rId4" Type="http://schemas.openxmlformats.org/officeDocument/2006/relationships/hyperlink" Target="http://es.rs-online.com/web/p/transistores-mosfet/6886879/" TargetMode="External"/><Relationship Id="rId9" Type="http://schemas.openxmlformats.org/officeDocument/2006/relationships/hyperlink" Target="http://es.rs-online.com/web/p/products/5268841/" TargetMode="External"/><Relationship Id="rId14" Type="http://schemas.openxmlformats.org/officeDocument/2006/relationships/hyperlink" Target="http://es.rs-online.com/web/p/fusibles-para-montaje-superficial-rearmables/647815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tabSelected="1" workbookViewId="0">
      <selection activeCell="D5" sqref="D5"/>
    </sheetView>
  </sheetViews>
  <sheetFormatPr baseColWidth="10" defaultColWidth="11.42578125" defaultRowHeight="15" x14ac:dyDescent="0.25"/>
  <cols>
    <col min="1" max="1" width="8.140625" bestFit="1" customWidth="1"/>
    <col min="2" max="2" width="29.42578125" style="1" bestFit="1" customWidth="1"/>
    <col min="3" max="3" width="8.7109375" style="1" bestFit="1" customWidth="1"/>
    <col min="4" max="4" width="22.28515625" style="1" bestFit="1" customWidth="1"/>
    <col min="5" max="5" width="21.42578125" style="1" bestFit="1" customWidth="1"/>
    <col min="6" max="6" width="80.42578125" bestFit="1" customWidth="1"/>
  </cols>
  <sheetData>
    <row r="2" spans="1:6" s="23" customFormat="1" x14ac:dyDescent="0.25">
      <c r="A2" s="22" t="s">
        <v>36</v>
      </c>
      <c r="B2" s="22" t="s">
        <v>37</v>
      </c>
      <c r="C2" s="22" t="s">
        <v>38</v>
      </c>
      <c r="D2" s="22" t="s">
        <v>39</v>
      </c>
      <c r="E2" s="22" t="s">
        <v>40</v>
      </c>
      <c r="F2" s="22" t="s">
        <v>44</v>
      </c>
    </row>
    <row r="3" spans="1:6" x14ac:dyDescent="0.25">
      <c r="A3" s="5">
        <v>1</v>
      </c>
      <c r="B3" s="12" t="s">
        <v>25</v>
      </c>
      <c r="C3" s="2">
        <v>50</v>
      </c>
      <c r="D3" s="2">
        <v>7.9000000000000001E-2</v>
      </c>
      <c r="E3" s="2">
        <f>C3*D3</f>
        <v>3.95</v>
      </c>
      <c r="F3" s="6" t="s">
        <v>0</v>
      </c>
    </row>
    <row r="4" spans="1:6" x14ac:dyDescent="0.25">
      <c r="A4" s="7">
        <v>2</v>
      </c>
      <c r="B4" s="11" t="s">
        <v>26</v>
      </c>
      <c r="C4" s="3">
        <v>10</v>
      </c>
      <c r="D4" s="3">
        <v>0.114</v>
      </c>
      <c r="E4" s="3">
        <f t="shared" ref="E4:E19" si="0">C4*D4</f>
        <v>1.1400000000000001</v>
      </c>
      <c r="F4" s="8" t="s">
        <v>1</v>
      </c>
    </row>
    <row r="5" spans="1:6" x14ac:dyDescent="0.25">
      <c r="A5" s="7">
        <v>1</v>
      </c>
      <c r="B5" s="11" t="s">
        <v>2</v>
      </c>
      <c r="C5" s="3">
        <v>5</v>
      </c>
      <c r="D5" s="3">
        <v>1.6519999999999999</v>
      </c>
      <c r="E5" s="3">
        <f t="shared" si="0"/>
        <v>8.26</v>
      </c>
      <c r="F5" s="8" t="s">
        <v>3</v>
      </c>
    </row>
    <row r="6" spans="1:6" x14ac:dyDescent="0.25">
      <c r="A6" s="7">
        <v>1</v>
      </c>
      <c r="B6" s="11" t="s">
        <v>4</v>
      </c>
      <c r="C6" s="3">
        <v>25</v>
      </c>
      <c r="D6" s="3">
        <v>0.113</v>
      </c>
      <c r="E6" s="3">
        <f t="shared" si="0"/>
        <v>2.8250000000000002</v>
      </c>
      <c r="F6" s="8" t="s">
        <v>5</v>
      </c>
    </row>
    <row r="7" spans="1:6" x14ac:dyDescent="0.25">
      <c r="A7" s="7">
        <v>5</v>
      </c>
      <c r="B7" s="11" t="s">
        <v>27</v>
      </c>
      <c r="C7" s="3">
        <v>50</v>
      </c>
      <c r="D7" s="3">
        <v>3.6999999999999998E-2</v>
      </c>
      <c r="E7" s="3">
        <f t="shared" si="0"/>
        <v>1.8499999999999999</v>
      </c>
      <c r="F7" s="8" t="s">
        <v>6</v>
      </c>
    </row>
    <row r="8" spans="1:6" x14ac:dyDescent="0.25">
      <c r="A8" s="7">
        <v>1</v>
      </c>
      <c r="B8" s="11" t="s">
        <v>7</v>
      </c>
      <c r="C8" s="3">
        <v>5</v>
      </c>
      <c r="D8" s="3">
        <v>0.41399999999999998</v>
      </c>
      <c r="E8" s="3">
        <f t="shared" si="0"/>
        <v>2.0699999999999998</v>
      </c>
      <c r="F8" s="8" t="s">
        <v>8</v>
      </c>
    </row>
    <row r="9" spans="1:6" x14ac:dyDescent="0.25">
      <c r="A9" s="7">
        <v>2</v>
      </c>
      <c r="B9" s="11" t="s">
        <v>9</v>
      </c>
      <c r="C9" s="3">
        <v>10</v>
      </c>
      <c r="D9" s="3">
        <v>0.30599999999999999</v>
      </c>
      <c r="E9" s="3">
        <f t="shared" si="0"/>
        <v>3.06</v>
      </c>
      <c r="F9" s="8" t="s">
        <v>10</v>
      </c>
    </row>
    <row r="10" spans="1:6" x14ac:dyDescent="0.25">
      <c r="A10" s="7">
        <v>5</v>
      </c>
      <c r="B10" s="11" t="s">
        <v>11</v>
      </c>
      <c r="C10" s="3">
        <v>25</v>
      </c>
      <c r="D10" s="3">
        <v>0.106</v>
      </c>
      <c r="E10" s="3">
        <f t="shared" si="0"/>
        <v>2.65</v>
      </c>
      <c r="F10" s="8" t="s">
        <v>12</v>
      </c>
    </row>
    <row r="11" spans="1:6" x14ac:dyDescent="0.25">
      <c r="A11" s="7">
        <v>3</v>
      </c>
      <c r="B11" s="11" t="s">
        <v>45</v>
      </c>
      <c r="C11" s="3">
        <v>25</v>
      </c>
      <c r="D11" s="3">
        <v>2.1000000000000001E-2</v>
      </c>
      <c r="E11" s="3">
        <f t="shared" si="0"/>
        <v>0.52500000000000002</v>
      </c>
      <c r="F11" s="8" t="s">
        <v>13</v>
      </c>
    </row>
    <row r="12" spans="1:6" x14ac:dyDescent="0.25">
      <c r="A12" s="7">
        <v>1</v>
      </c>
      <c r="B12" s="11" t="s">
        <v>14</v>
      </c>
      <c r="C12" s="3">
        <v>1</v>
      </c>
      <c r="D12" s="3">
        <v>2.48</v>
      </c>
      <c r="E12" s="3">
        <f t="shared" si="0"/>
        <v>2.48</v>
      </c>
      <c r="F12" s="8" t="s">
        <v>15</v>
      </c>
    </row>
    <row r="13" spans="1:6" x14ac:dyDescent="0.25">
      <c r="A13" s="7">
        <v>1</v>
      </c>
      <c r="B13" s="11" t="s">
        <v>16</v>
      </c>
      <c r="C13" s="3">
        <v>1</v>
      </c>
      <c r="D13" s="3">
        <v>0.7</v>
      </c>
      <c r="E13" s="3">
        <f t="shared" si="0"/>
        <v>0.7</v>
      </c>
      <c r="F13" s="8" t="s">
        <v>17</v>
      </c>
    </row>
    <row r="14" spans="1:6" x14ac:dyDescent="0.25">
      <c r="A14" s="7">
        <v>1</v>
      </c>
      <c r="B14" s="11" t="s">
        <v>28</v>
      </c>
      <c r="C14" s="3">
        <v>100</v>
      </c>
      <c r="D14" s="3">
        <v>3.2599999999999997E-2</v>
      </c>
      <c r="E14" s="3">
        <f t="shared" si="0"/>
        <v>3.26</v>
      </c>
      <c r="F14" s="8" t="s">
        <v>18</v>
      </c>
    </row>
    <row r="15" spans="1:6" x14ac:dyDescent="0.25">
      <c r="A15" s="7">
        <v>1</v>
      </c>
      <c r="B15" s="11" t="s">
        <v>19</v>
      </c>
      <c r="C15" s="3">
        <v>1</v>
      </c>
      <c r="D15" s="3">
        <v>10.94</v>
      </c>
      <c r="E15" s="3">
        <f t="shared" si="0"/>
        <v>10.94</v>
      </c>
      <c r="F15" s="8" t="s">
        <v>20</v>
      </c>
    </row>
    <row r="16" spans="1:6" x14ac:dyDescent="0.25">
      <c r="A16" s="7">
        <v>1</v>
      </c>
      <c r="B16" s="11" t="s">
        <v>29</v>
      </c>
      <c r="C16" s="3">
        <v>5</v>
      </c>
      <c r="D16" s="3">
        <v>0.28799999999999998</v>
      </c>
      <c r="E16" s="3">
        <f t="shared" si="0"/>
        <v>1.44</v>
      </c>
      <c r="F16" s="8" t="s">
        <v>21</v>
      </c>
    </row>
    <row r="17" spans="1:7" x14ac:dyDescent="0.25">
      <c r="A17" s="13">
        <v>1</v>
      </c>
      <c r="B17" s="11" t="s">
        <v>30</v>
      </c>
      <c r="C17" s="3">
        <v>10</v>
      </c>
      <c r="D17" s="3">
        <f>0.334*1.21</f>
        <v>0.40414</v>
      </c>
      <c r="E17" s="3">
        <f>C17*D17</f>
        <v>4.0414000000000003</v>
      </c>
      <c r="F17" s="8" t="s">
        <v>23</v>
      </c>
    </row>
    <row r="18" spans="1:7" x14ac:dyDescent="0.25">
      <c r="A18" s="7">
        <v>1</v>
      </c>
      <c r="B18" s="3" t="s">
        <v>31</v>
      </c>
      <c r="C18" s="3">
        <v>1</v>
      </c>
      <c r="D18" s="3">
        <f>1.19*1.21</f>
        <v>1.4399</v>
      </c>
      <c r="E18" s="3">
        <f>C18*D18</f>
        <v>1.4399</v>
      </c>
      <c r="F18" s="8" t="s">
        <v>24</v>
      </c>
    </row>
    <row r="19" spans="1:7" x14ac:dyDescent="0.25">
      <c r="A19" s="9">
        <v>1</v>
      </c>
      <c r="B19" s="4" t="s">
        <v>32</v>
      </c>
      <c r="C19" s="4">
        <v>10</v>
      </c>
      <c r="D19" s="4">
        <f>0.41/10</f>
        <v>4.0999999999999995E-2</v>
      </c>
      <c r="E19" s="4">
        <f t="shared" si="0"/>
        <v>0.40999999999999992</v>
      </c>
      <c r="F19" s="10" t="s">
        <v>22</v>
      </c>
    </row>
    <row r="20" spans="1:7" x14ac:dyDescent="0.25">
      <c r="A20" s="24" t="s">
        <v>33</v>
      </c>
      <c r="B20" s="24"/>
      <c r="C20" s="25" t="s">
        <v>34</v>
      </c>
      <c r="D20" s="25"/>
      <c r="E20" s="25"/>
      <c r="F20" s="25"/>
      <c r="G20" s="15"/>
    </row>
    <row r="21" spans="1:7" x14ac:dyDescent="0.25">
      <c r="A21" s="16"/>
      <c r="B21" s="17"/>
      <c r="C21" s="26" t="s">
        <v>35</v>
      </c>
      <c r="D21" s="26"/>
      <c r="E21" s="26"/>
      <c r="F21" s="26"/>
      <c r="G21" s="26"/>
    </row>
    <row r="22" spans="1:7" x14ac:dyDescent="0.25">
      <c r="B22" s="14"/>
    </row>
    <row r="23" spans="1:7" x14ac:dyDescent="0.25">
      <c r="B23" s="14"/>
      <c r="D23" s="18" t="s">
        <v>41</v>
      </c>
      <c r="E23" s="19">
        <f>SUM(E3:E19)</f>
        <v>51.041299999999993</v>
      </c>
    </row>
    <row r="24" spans="1:7" x14ac:dyDescent="0.25">
      <c r="B24" s="14"/>
      <c r="D24" s="18" t="s">
        <v>42</v>
      </c>
      <c r="E24" s="19">
        <f>5*1.21</f>
        <v>6.05</v>
      </c>
    </row>
    <row r="25" spans="1:7" ht="15.75" thickBot="1" x14ac:dyDescent="0.3">
      <c r="B25" s="14"/>
    </row>
    <row r="26" spans="1:7" ht="15.75" thickBot="1" x14ac:dyDescent="0.3">
      <c r="B26" s="14"/>
      <c r="D26" s="20" t="s">
        <v>43</v>
      </c>
      <c r="E26" s="21">
        <f>E23+E24</f>
        <v>57.09129999999999</v>
      </c>
    </row>
    <row r="27" spans="1:7" x14ac:dyDescent="0.25">
      <c r="B27" s="14"/>
    </row>
    <row r="28" spans="1:7" x14ac:dyDescent="0.25">
      <c r="B28" s="14"/>
    </row>
  </sheetData>
  <mergeCells count="3">
    <mergeCell ref="A20:B20"/>
    <mergeCell ref="C20:F20"/>
    <mergeCell ref="C21:G21"/>
  </mergeCells>
  <hyperlinks>
    <hyperlink ref="F4" r:id="rId1"/>
    <hyperlink ref="F8" r:id="rId2"/>
    <hyperlink ref="F3" r:id="rId3"/>
    <hyperlink ref="F5" r:id="rId4"/>
    <hyperlink ref="F6" r:id="rId5"/>
    <hyperlink ref="F7" r:id="rId6"/>
    <hyperlink ref="F10" r:id="rId7"/>
    <hyperlink ref="F11" r:id="rId8"/>
    <hyperlink ref="F12" r:id="rId9"/>
    <hyperlink ref="F13" r:id="rId10"/>
    <hyperlink ref="F14" r:id="rId11"/>
    <hyperlink ref="F15" r:id="rId12"/>
    <hyperlink ref="F16" r:id="rId13"/>
    <hyperlink ref="F9" r:id="rId14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ruben_espino@hotmail.com</dc:creator>
  <cp:keywords/>
  <dc:description/>
  <cp:lastModifiedBy>ruben_espino@hotmail.com</cp:lastModifiedBy>
  <cp:revision/>
  <dcterms:created xsi:type="dcterms:W3CDTF">2016-06-29T15:20:08Z</dcterms:created>
  <dcterms:modified xsi:type="dcterms:W3CDTF">2017-03-10T12:00:22Z</dcterms:modified>
  <cp:category/>
  <cp:contentStatus/>
</cp:coreProperties>
</file>