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Sem5\Hausdorff\Results\"/>
    </mc:Choice>
  </mc:AlternateContent>
  <xr:revisionPtr revIDLastSave="0" documentId="13_ncr:1_{2D60ECE7-C04B-4673-AC02-AB54F5C4300D}" xr6:coauthVersionLast="47" xr6:coauthVersionMax="47" xr10:uidLastSave="{00000000-0000-0000-0000-000000000000}"/>
  <bookViews>
    <workbookView xWindow="-120" yWindow="-120" windowWidth="29040" windowHeight="15720" xr2:uid="{B2AFDC7F-E8CC-4187-9F4B-7A735A4181DD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4" i="1"/>
  <c r="D4" i="1" s="1"/>
  <c r="C5" i="1"/>
  <c r="D5" i="1" s="1"/>
  <c r="C6" i="1"/>
  <c r="D6" i="1" s="1"/>
  <c r="C7" i="1"/>
  <c r="D7" i="1" s="1"/>
  <c r="E27" i="3"/>
  <c r="E28" i="3"/>
  <c r="E29" i="3"/>
  <c r="E30" i="3"/>
  <c r="E31" i="3"/>
  <c r="E26" i="3"/>
  <c r="D27" i="3"/>
  <c r="D26" i="3"/>
  <c r="D28" i="3"/>
  <c r="D29" i="3"/>
  <c r="D30" i="3"/>
  <c r="D31" i="3"/>
  <c r="C31" i="3"/>
  <c r="C30" i="3"/>
  <c r="C29" i="3"/>
  <c r="C28" i="3"/>
  <c r="C27" i="3"/>
  <c r="C26" i="3"/>
  <c r="X5" i="3"/>
  <c r="X6" i="3"/>
  <c r="X7" i="3"/>
  <c r="X8" i="3"/>
  <c r="X9" i="3"/>
  <c r="X4" i="3"/>
  <c r="Z4" i="3" s="1"/>
  <c r="V5" i="3"/>
  <c r="V6" i="3"/>
  <c r="V7" i="3"/>
  <c r="V8" i="3"/>
  <c r="V9" i="3"/>
  <c r="V4" i="3"/>
  <c r="T5" i="3"/>
  <c r="T6" i="3"/>
  <c r="T7" i="3"/>
  <c r="T8" i="3"/>
  <c r="T9" i="3"/>
  <c r="T4" i="3"/>
  <c r="R5" i="3"/>
  <c r="R6" i="3"/>
  <c r="R7" i="3"/>
  <c r="R8" i="3"/>
  <c r="R9" i="3"/>
  <c r="R4" i="3"/>
  <c r="P5" i="3"/>
  <c r="P6" i="3"/>
  <c r="P7" i="3"/>
  <c r="P8" i="3"/>
  <c r="P9" i="3"/>
  <c r="P4" i="3"/>
  <c r="N5" i="3"/>
  <c r="N6" i="3"/>
  <c r="N7" i="3"/>
  <c r="N8" i="3"/>
  <c r="N9" i="3"/>
  <c r="N4" i="3"/>
  <c r="L5" i="3"/>
  <c r="L6" i="3"/>
  <c r="L7" i="3"/>
  <c r="L8" i="3"/>
  <c r="L9" i="3"/>
  <c r="L4" i="3"/>
  <c r="J5" i="3"/>
  <c r="J6" i="3"/>
  <c r="J7" i="3"/>
  <c r="J8" i="3"/>
  <c r="J9" i="3"/>
  <c r="J4" i="3"/>
  <c r="H5" i="3"/>
  <c r="H6" i="3"/>
  <c r="H7" i="3"/>
  <c r="H8" i="3"/>
  <c r="H9" i="3"/>
  <c r="H4" i="3"/>
  <c r="F5" i="3"/>
  <c r="F6" i="3"/>
  <c r="F7" i="3"/>
  <c r="F8" i="3"/>
  <c r="F9" i="3"/>
  <c r="F4" i="3"/>
  <c r="D5" i="3"/>
  <c r="Z5" i="3" s="1"/>
  <c r="D6" i="3"/>
  <c r="Z6" i="3" s="1"/>
  <c r="D7" i="3"/>
  <c r="Z7" i="3" s="1"/>
  <c r="D8" i="3"/>
  <c r="Z8" i="3" s="1"/>
  <c r="D9" i="3"/>
  <c r="Z9" i="3" s="1"/>
  <c r="D4" i="3"/>
  <c r="D14" i="2"/>
  <c r="D15" i="2"/>
  <c r="D16" i="2"/>
  <c r="D17" i="2"/>
  <c r="D18" i="2"/>
  <c r="D19" i="2"/>
  <c r="H14" i="2"/>
  <c r="H15" i="2"/>
  <c r="H16" i="2"/>
  <c r="H17" i="2"/>
  <c r="H18" i="2"/>
  <c r="H19" i="2"/>
  <c r="L14" i="2"/>
  <c r="L15" i="2"/>
  <c r="L16" i="2"/>
  <c r="L17" i="2"/>
  <c r="L18" i="2"/>
  <c r="L19" i="2"/>
  <c r="L25" i="2"/>
  <c r="L26" i="2"/>
  <c r="L27" i="2"/>
  <c r="L28" i="2"/>
  <c r="L29" i="2"/>
  <c r="L24" i="2"/>
  <c r="H25" i="2"/>
  <c r="H26" i="2"/>
  <c r="H27" i="2"/>
  <c r="H28" i="2"/>
  <c r="H29" i="2"/>
  <c r="H24" i="2"/>
  <c r="D25" i="2"/>
  <c r="D26" i="2"/>
  <c r="D27" i="2"/>
  <c r="D28" i="2"/>
  <c r="D29" i="2"/>
  <c r="D24" i="2"/>
  <c r="P15" i="2"/>
  <c r="P16" i="2"/>
  <c r="P17" i="2"/>
  <c r="P18" i="2"/>
  <c r="P19" i="2"/>
  <c r="P14" i="2"/>
  <c r="P5" i="2"/>
  <c r="P6" i="2"/>
  <c r="P7" i="2"/>
  <c r="P8" i="2"/>
  <c r="P9" i="2"/>
  <c r="P4" i="2"/>
  <c r="L5" i="2"/>
  <c r="L6" i="2"/>
  <c r="L7" i="2"/>
  <c r="L8" i="2"/>
  <c r="L9" i="2"/>
  <c r="L4" i="2"/>
  <c r="E5" i="2"/>
  <c r="E6" i="2"/>
  <c r="E7" i="2"/>
  <c r="E8" i="2"/>
  <c r="E9" i="2"/>
  <c r="E4" i="2"/>
  <c r="C5" i="2"/>
  <c r="C6" i="2"/>
  <c r="C7" i="2"/>
  <c r="C8" i="2"/>
  <c r="C9" i="2"/>
  <c r="C4" i="2"/>
  <c r="C3" i="1" l="1"/>
  <c r="D3" i="1" s="1"/>
</calcChain>
</file>

<file path=xl/sharedStrings.xml><?xml version="1.0" encoding="utf-8"?>
<sst xmlns="http://schemas.openxmlformats.org/spreadsheetml/2006/main" count="132" uniqueCount="42">
  <si>
    <t>PROCESSES</t>
  </si>
  <si>
    <t>SPEEDUP</t>
  </si>
  <si>
    <t>TIME (s)</t>
  </si>
  <si>
    <t>GoldenRetriever</t>
  </si>
  <si>
    <t>Human</t>
  </si>
  <si>
    <t>Wolf</t>
  </si>
  <si>
    <t>Horse</t>
  </si>
  <si>
    <t>Lion</t>
  </si>
  <si>
    <t>Eagle</t>
  </si>
  <si>
    <t>Dolphin</t>
  </si>
  <si>
    <t>Dolphin -&gt; M11</t>
  </si>
  <si>
    <t>Bull</t>
  </si>
  <si>
    <t>Bull -&gt; M8</t>
  </si>
  <si>
    <t>Dog</t>
  </si>
  <si>
    <t>Dog -&gt; M1</t>
  </si>
  <si>
    <t>Camel</t>
  </si>
  <si>
    <t>Camel -&gt; M10</t>
  </si>
  <si>
    <t>Giraffe</t>
  </si>
  <si>
    <t>Giraffe -&gt; M9</t>
  </si>
  <si>
    <t>Human -&gt; M3</t>
  </si>
  <si>
    <t>GoldenRetriever -&gt; M8</t>
  </si>
  <si>
    <t>Wolf -&gt; M1</t>
  </si>
  <si>
    <t>Horse -&gt; M11</t>
  </si>
  <si>
    <t>Lion -&gt; M2</t>
  </si>
  <si>
    <t>Eagle -&gt; M2</t>
  </si>
  <si>
    <t>Среднее Ускорение</t>
  </si>
  <si>
    <t>Vertices</t>
  </si>
  <si>
    <t>EFFICIENCY</t>
  </si>
  <si>
    <t>Size</t>
  </si>
  <si>
    <t>as</t>
  </si>
  <si>
    <t>865K</t>
  </si>
  <si>
    <t>135K</t>
  </si>
  <si>
    <t>541K</t>
  </si>
  <si>
    <t>29K</t>
  </si>
  <si>
    <t>209K</t>
  </si>
  <si>
    <t>740K</t>
  </si>
  <si>
    <t>204K</t>
  </si>
  <si>
    <t>145K</t>
  </si>
  <si>
    <t>953K</t>
  </si>
  <si>
    <t>903K</t>
  </si>
  <si>
    <t>982K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</si>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</sst>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9"/>
      <color rgb="FFFF000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0" fillId="0" borderId="0" xfId="0" applyFont="1"/>
    <xf numFmtId="0" fontId="3" fillId="0" borderId="0" xfId="0" applyFont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2" fontId="0" fillId="0" borderId="10" xfId="0" applyNumberFormat="1" applyBorder="1"/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/>
    <xf numFmtId="0" fontId="0" fillId="0" borderId="0" xfId="0" applyBorder="1"/>
    <xf numFmtId="0" fontId="0" fillId="0" borderId="10" xfId="0" applyBorder="1"/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8" xfId="0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164" fontId="8" fillId="4" borderId="6" xfId="0" applyNumberFormat="1" applyFont="1" applyFill="1" applyBorder="1"/>
    <xf numFmtId="2" fontId="8" fillId="4" borderId="7" xfId="0" applyNumberFormat="1" applyFont="1" applyFill="1" applyBorder="1"/>
    <xf numFmtId="164" fontId="8" fillId="4" borderId="8" xfId="0" applyNumberFormat="1" applyFont="1" applyFill="1" applyBorder="1"/>
    <xf numFmtId="2" fontId="8" fillId="4" borderId="10" xfId="0" applyNumberFormat="1" applyFont="1" applyFill="1" applyBorder="1"/>
    <xf numFmtId="164" fontId="8" fillId="5" borderId="6" xfId="0" applyNumberFormat="1" applyFont="1" applyFill="1" applyBorder="1"/>
    <xf numFmtId="2" fontId="8" fillId="5" borderId="7" xfId="0" applyNumberFormat="1" applyFont="1" applyFill="1" applyBorder="1"/>
    <xf numFmtId="164" fontId="8" fillId="5" borderId="8" xfId="0" applyNumberFormat="1" applyFont="1" applyFill="1" applyBorder="1"/>
    <xf numFmtId="2" fontId="8" fillId="5" borderId="10" xfId="0" applyNumberFormat="1" applyFont="1" applyFill="1" applyBorder="1"/>
    <xf numFmtId="164" fontId="8" fillId="6" borderId="6" xfId="0" applyNumberFormat="1" applyFont="1" applyFill="1" applyBorder="1"/>
    <xf numFmtId="2" fontId="8" fillId="6" borderId="7" xfId="0" applyNumberFormat="1" applyFont="1" applyFill="1" applyBorder="1"/>
    <xf numFmtId="164" fontId="8" fillId="6" borderId="8" xfId="0" applyNumberFormat="1" applyFont="1" applyFill="1" applyBorder="1"/>
    <xf numFmtId="2" fontId="8" fillId="6" borderId="10" xfId="0" applyNumberFormat="1" applyFont="1" applyFill="1" applyBorder="1"/>
    <xf numFmtId="164" fontId="8" fillId="7" borderId="6" xfId="0" applyNumberFormat="1" applyFont="1" applyFill="1" applyBorder="1"/>
    <xf numFmtId="2" fontId="8" fillId="7" borderId="7" xfId="0" applyNumberFormat="1" applyFont="1" applyFill="1" applyBorder="1"/>
    <xf numFmtId="164" fontId="8" fillId="7" borderId="8" xfId="0" applyNumberFormat="1" applyFont="1" applyFill="1" applyBorder="1"/>
    <xf numFmtId="2" fontId="8" fillId="7" borderId="10" xfId="0" applyNumberFormat="1" applyFont="1" applyFill="1" applyBorder="1"/>
    <xf numFmtId="164" fontId="8" fillId="8" borderId="6" xfId="0" applyNumberFormat="1" applyFont="1" applyFill="1" applyBorder="1"/>
    <xf numFmtId="2" fontId="8" fillId="8" borderId="7" xfId="0" applyNumberFormat="1" applyFont="1" applyFill="1" applyBorder="1"/>
    <xf numFmtId="164" fontId="8" fillId="8" borderId="8" xfId="0" applyNumberFormat="1" applyFont="1" applyFill="1" applyBorder="1"/>
    <xf numFmtId="2" fontId="8" fillId="8" borderId="10" xfId="0" applyNumberFormat="1" applyFont="1" applyFill="1" applyBorder="1"/>
    <xf numFmtId="164" fontId="8" fillId="9" borderId="6" xfId="0" applyNumberFormat="1" applyFont="1" applyFill="1" applyBorder="1"/>
    <xf numFmtId="2" fontId="8" fillId="9" borderId="7" xfId="0" applyNumberFormat="1" applyFont="1" applyFill="1" applyBorder="1"/>
    <xf numFmtId="164" fontId="8" fillId="9" borderId="8" xfId="0" applyNumberFormat="1" applyFont="1" applyFill="1" applyBorder="1"/>
    <xf numFmtId="2" fontId="8" fillId="9" borderId="10" xfId="0" applyNumberFormat="1" applyFont="1" applyFill="1" applyBorder="1"/>
    <xf numFmtId="164" fontId="8" fillId="10" borderId="6" xfId="0" applyNumberFormat="1" applyFont="1" applyFill="1" applyBorder="1"/>
    <xf numFmtId="2" fontId="8" fillId="10" borderId="7" xfId="0" applyNumberFormat="1" applyFont="1" applyFill="1" applyBorder="1"/>
    <xf numFmtId="164" fontId="8" fillId="10" borderId="8" xfId="0" applyNumberFormat="1" applyFont="1" applyFill="1" applyBorder="1"/>
    <xf numFmtId="2" fontId="8" fillId="10" borderId="10" xfId="0" applyNumberFormat="1" applyFont="1" applyFill="1" applyBorder="1"/>
    <xf numFmtId="164" fontId="8" fillId="11" borderId="6" xfId="0" applyNumberFormat="1" applyFont="1" applyFill="1" applyBorder="1"/>
    <xf numFmtId="2" fontId="8" fillId="11" borderId="7" xfId="0" applyNumberFormat="1" applyFont="1" applyFill="1" applyBorder="1"/>
    <xf numFmtId="164" fontId="8" fillId="11" borderId="8" xfId="0" applyNumberFormat="1" applyFont="1" applyFill="1" applyBorder="1"/>
    <xf numFmtId="2" fontId="8" fillId="11" borderId="10" xfId="0" applyNumberFormat="1" applyFont="1" applyFill="1" applyBorder="1"/>
    <xf numFmtId="164" fontId="8" fillId="12" borderId="6" xfId="0" applyNumberFormat="1" applyFont="1" applyFill="1" applyBorder="1"/>
    <xf numFmtId="2" fontId="8" fillId="12" borderId="7" xfId="0" applyNumberFormat="1" applyFont="1" applyFill="1" applyBorder="1"/>
    <xf numFmtId="164" fontId="8" fillId="12" borderId="8" xfId="0" applyNumberFormat="1" applyFont="1" applyFill="1" applyBorder="1"/>
    <xf numFmtId="2" fontId="8" fillId="12" borderId="10" xfId="0" applyNumberFormat="1" applyFont="1" applyFill="1" applyBorder="1"/>
    <xf numFmtId="164" fontId="8" fillId="13" borderId="6" xfId="0" applyNumberFormat="1" applyFont="1" applyFill="1" applyBorder="1"/>
    <xf numFmtId="2" fontId="8" fillId="13" borderId="7" xfId="0" applyNumberFormat="1" applyFont="1" applyFill="1" applyBorder="1"/>
    <xf numFmtId="164" fontId="8" fillId="13" borderId="8" xfId="0" applyNumberFormat="1" applyFont="1" applyFill="1" applyBorder="1"/>
    <xf numFmtId="2" fontId="8" fillId="13" borderId="10" xfId="0" applyNumberFormat="1" applyFont="1" applyFill="1" applyBorder="1"/>
    <xf numFmtId="164" fontId="8" fillId="4" borderId="22" xfId="0" applyNumberFormat="1" applyFont="1" applyFill="1" applyBorder="1"/>
    <xf numFmtId="2" fontId="8" fillId="4" borderId="19" xfId="0" applyNumberFormat="1" applyFont="1" applyFill="1" applyBorder="1"/>
    <xf numFmtId="164" fontId="8" fillId="5" borderId="22" xfId="0" applyNumberFormat="1" applyFont="1" applyFill="1" applyBorder="1"/>
    <xf numFmtId="2" fontId="8" fillId="5" borderId="19" xfId="0" applyNumberFormat="1" applyFont="1" applyFill="1" applyBorder="1"/>
    <xf numFmtId="164" fontId="8" fillId="6" borderId="22" xfId="0" applyNumberFormat="1" applyFont="1" applyFill="1" applyBorder="1"/>
    <xf numFmtId="2" fontId="8" fillId="6" borderId="19" xfId="0" applyNumberFormat="1" applyFont="1" applyFill="1" applyBorder="1"/>
    <xf numFmtId="164" fontId="8" fillId="7" borderId="22" xfId="0" applyNumberFormat="1" applyFont="1" applyFill="1" applyBorder="1"/>
    <xf numFmtId="2" fontId="8" fillId="7" borderId="19" xfId="0" applyNumberFormat="1" applyFont="1" applyFill="1" applyBorder="1"/>
    <xf numFmtId="164" fontId="8" fillId="13" borderId="22" xfId="0" applyNumberFormat="1" applyFont="1" applyFill="1" applyBorder="1"/>
    <xf numFmtId="2" fontId="8" fillId="13" borderId="19" xfId="0" applyNumberFormat="1" applyFont="1" applyFill="1" applyBorder="1"/>
    <xf numFmtId="164" fontId="8" fillId="9" borderId="22" xfId="0" applyNumberFormat="1" applyFont="1" applyFill="1" applyBorder="1"/>
    <xf numFmtId="2" fontId="8" fillId="9" borderId="19" xfId="0" applyNumberFormat="1" applyFont="1" applyFill="1" applyBorder="1"/>
    <xf numFmtId="164" fontId="8" fillId="10" borderId="22" xfId="0" applyNumberFormat="1" applyFont="1" applyFill="1" applyBorder="1"/>
    <xf numFmtId="2" fontId="8" fillId="10" borderId="19" xfId="0" applyNumberFormat="1" applyFont="1" applyFill="1" applyBorder="1"/>
    <xf numFmtId="164" fontId="8" fillId="11" borderId="22" xfId="0" applyNumberFormat="1" applyFont="1" applyFill="1" applyBorder="1"/>
    <xf numFmtId="2" fontId="8" fillId="11" borderId="19" xfId="0" applyNumberFormat="1" applyFont="1" applyFill="1" applyBorder="1"/>
    <xf numFmtId="164" fontId="8" fillId="12" borderId="22" xfId="0" applyNumberFormat="1" applyFont="1" applyFill="1" applyBorder="1"/>
    <xf numFmtId="2" fontId="8" fillId="12" borderId="19" xfId="0" applyNumberFormat="1" applyFont="1" applyFill="1" applyBorder="1"/>
    <xf numFmtId="164" fontId="8" fillId="8" borderId="22" xfId="0" applyNumberFormat="1" applyFont="1" applyFill="1" applyBorder="1"/>
    <xf numFmtId="2" fontId="8" fillId="8" borderId="19" xfId="0" applyNumberFormat="1" applyFont="1" applyFill="1" applyBorder="1"/>
    <xf numFmtId="0" fontId="7" fillId="4" borderId="26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0" borderId="2" xfId="0" applyBorder="1"/>
    <xf numFmtId="2" fontId="0" fillId="0" borderId="18" xfId="0" applyNumberFormat="1" applyBorder="1"/>
    <xf numFmtId="0" fontId="0" fillId="0" borderId="11" xfId="0" applyBorder="1"/>
    <xf numFmtId="0" fontId="7" fillId="4" borderId="29" xfId="0" applyFont="1" applyFill="1" applyBorder="1" applyAlignment="1">
      <alignment horizontal="center" vertical="center"/>
    </xf>
    <xf numFmtId="2" fontId="0" fillId="14" borderId="1" xfId="0" applyNumberFormat="1" applyFill="1" applyBorder="1"/>
    <xf numFmtId="1" fontId="0" fillId="14" borderId="1" xfId="0" applyNumberFormat="1" applyFill="1" applyBorder="1"/>
    <xf numFmtId="2" fontId="2" fillId="15" borderId="1" xfId="0" applyNumberFormat="1" applyFont="1" applyFill="1" applyBorder="1"/>
    <xf numFmtId="0" fontId="0" fillId="0" borderId="12" xfId="0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0" fillId="14" borderId="7" xfId="0" applyNumberFormat="1" applyFill="1" applyBorder="1"/>
    <xf numFmtId="2" fontId="2" fillId="15" borderId="7" xfId="0" applyNumberFormat="1" applyFont="1" applyFill="1" applyBorder="1"/>
    <xf numFmtId="2" fontId="0" fillId="14" borderId="9" xfId="0" applyNumberFormat="1" applyFill="1" applyBorder="1"/>
    <xf numFmtId="2" fontId="2" fillId="15" borderId="9" xfId="0" applyNumberFormat="1" applyFont="1" applyFill="1" applyBorder="1"/>
    <xf numFmtId="1" fontId="0" fillId="14" borderId="10" xfId="0" applyNumberFormat="1" applyFill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16" borderId="20" xfId="0" applyNumberForma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Parallel </a:t>
            </a:r>
            <a:r>
              <a:rPr lang="tr-TR" sz="1600" b="1" baseline="0">
                <a:solidFill>
                  <a:sysClr val="windowText" lastClr="000000"/>
                </a:solidFill>
              </a:rPr>
              <a:t>Naive Hausdorff Distance</a:t>
            </a:r>
            <a:endParaRPr lang="tr-TR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476158710283679"/>
          <c:y val="1.8511073241417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02081122852408"/>
          <c:y val="0.16713312789766924"/>
          <c:w val="0.80068850855627705"/>
          <c:h val="0.68833158627994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  <a:alpha val="96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Sayfa1!$B$2:$B$7</c:f>
              <c:numCache>
                <c:formatCode>0.0</c:formatCode>
                <c:ptCount val="6"/>
                <c:pt idx="0">
                  <c:v>38990.078420000005</c:v>
                </c:pt>
                <c:pt idx="1">
                  <c:v>19594.116900000001</c:v>
                </c:pt>
                <c:pt idx="2">
                  <c:v>9795.5229200000012</c:v>
                </c:pt>
                <c:pt idx="3">
                  <c:v>4950.0496800000001</c:v>
                </c:pt>
                <c:pt idx="4">
                  <c:v>2575.3610100000001</c:v>
                </c:pt>
                <c:pt idx="5">
                  <c:v>1394.3084799999999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3B0-9241-673A10D19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4692672"/>
        <c:axId val="1054693504"/>
      </c:barChart>
      <c:lineChart>
        <c:grouping val="standard"/>
        <c:varyColors val="0"/>
        <c:ser>
          <c:idx val="1"/>
          <c:order val="1"/>
          <c:tx>
            <c:strRef>
              <c:f>Sayfa1!$C$1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Sayfa1!$C$2:$C$7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1.9898869961319872</c:v>
                </c:pt>
                <c:pt idx="2">
                  <c:v>3.9803978550641785</c:v>
                </c:pt>
                <c:pt idx="3">
                  <c:v>7.8767044657216463</c:v>
                </c:pt>
                <c:pt idx="4">
                  <c:v>15.139655476883998</c:v>
                </c:pt>
                <c:pt idx="5">
                  <c:v>27.963738999851746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8-43B0-9241-673A10D19FEA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C4-4581-B335-2D2E8E4CC121}"/>
              </c:ext>
            </c:extLst>
          </c:dPt>
          <c:dLbls>
            <c:dLbl>
              <c:idx val="0"/>
              <c:layout>
                <c:manualLayout>
                  <c:x val="-4.3412592078706002E-3"/>
                  <c:y val="2.4681430988556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C4-4581-B335-2D2E8E4CC121}"/>
                </c:ext>
              </c:extLst>
            </c:dLbl>
            <c:dLbl>
              <c:idx val="1"/>
              <c:layout>
                <c:manualLayout>
                  <c:x val="2.1706296039353001E-3"/>
                  <c:y val="2.46814309885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C4-4581-B335-2D2E8E4CC121}"/>
                </c:ext>
              </c:extLst>
            </c:dLbl>
            <c:dLbl>
              <c:idx val="2"/>
              <c:layout>
                <c:manualLayout>
                  <c:x val="0"/>
                  <c:y val="2.7766609862126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C4-4581-B335-2D2E8E4CC121}"/>
                </c:ext>
              </c:extLst>
            </c:dLbl>
            <c:dLbl>
              <c:idx val="3"/>
              <c:layout>
                <c:manualLayout>
                  <c:x val="2.1706296039353001E-3"/>
                  <c:y val="1.8511073241417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C4-4581-B335-2D2E8E4CC121}"/>
                </c:ext>
              </c:extLst>
            </c:dLbl>
            <c:dLbl>
              <c:idx val="4"/>
              <c:layout>
                <c:manualLayout>
                  <c:x val="-1.5917766545461419E-16"/>
                  <c:y val="1.5425894367848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C4-4581-B335-2D2E8E4CC121}"/>
                </c:ext>
              </c:extLst>
            </c:dLbl>
            <c:dLbl>
              <c:idx val="5"/>
              <c:layout>
                <c:manualLayout>
                  <c:x val="2.1706296039351409E-3"/>
                  <c:y val="1.5425894367848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C4-4581-B335-2D2E8E4CC121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Sayfa1!$D$2:$D$7</c:f>
              <c:numCache>
                <c:formatCode>0.00</c:formatCode>
                <c:ptCount val="6"/>
                <c:pt idx="0">
                  <c:v>1</c:v>
                </c:pt>
                <c:pt idx="1">
                  <c:v>0.99494349806599358</c:v>
                </c:pt>
                <c:pt idx="2">
                  <c:v>0.99509946376604463</c:v>
                </c:pt>
                <c:pt idx="3">
                  <c:v>0.98458805821520579</c:v>
                </c:pt>
                <c:pt idx="4">
                  <c:v>0.9462284673052499</c:v>
                </c:pt>
                <c:pt idx="5">
                  <c:v>0.87386684374536705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581-B335-2D2E8E4CC1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8611984"/>
        <c:axId val="1228600336"/>
      </c:lineChart>
      <c:catAx>
        <c:axId val="10546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Processes</a:t>
                </a:r>
              </a:p>
            </c:rich>
          </c:tx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4693504"/>
        <c:crosses val="autoZero"/>
        <c:auto val="1"/>
        <c:lblAlgn val="ctr"/>
        <c:lblOffset val="100"/>
        <c:noMultiLvlLbl val="0"/>
      </c:catAx>
      <c:valAx>
        <c:axId val="1054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2.6166764362758519E-3"/>
              <c:y val="0.38269171179932227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4692672"/>
        <c:crosses val="autoZero"/>
        <c:crossBetween val="between"/>
      </c:valAx>
      <c:valAx>
        <c:axId val="122860033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Speedup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&amp; Efficiency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604137748774324"/>
              <c:y val="0.35146358676014933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8611984"/>
        <c:crosses val="max"/>
        <c:crossBetween val="between"/>
      </c:valAx>
      <c:catAx>
        <c:axId val="122861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860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3052592073915"/>
          <c:y val="8.6662778767133394E-2"/>
          <c:w val="0.50646197047637176"/>
          <c:h val="4.1511662927482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352837</xdr:colOff>
      <xdr:row>0</xdr:row>
      <xdr:rowOff>0</xdr:rowOff>
    </xdr:from>
    <xdr:to>
      <xdr:col>15</xdr:col>
      <xdr:colOff>240195</xdr:colOff>
      <xdr:row>23</xdr:row>
      <xdr:rowOff>149086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D16F8DE-9C8F-4D65-903A-149B207CB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F6C2-EC25-4B3E-BCE0-855100FCA57B}">
  <dimension ref="A1:S15"/>
  <sheetViews>
    <sheetView tabSelected="1" zoomScale="115" zoomScaleNormal="115" workbookViewId="0">
      <selection activeCell="T12" sqref="T12"/>
    </sheetView>
  </sheetViews>
  <sheetFormatPr defaultRowHeight="15" x14ac:dyDescent="0.25"/>
  <cols>
    <col min="1" max="1" width="12.5703125" customWidth="1"/>
    <col min="2" max="2" width="15.85546875" customWidth="1"/>
    <col min="3" max="3" width="14.140625" customWidth="1"/>
    <col min="4" max="4" width="12.5703125" customWidth="1"/>
  </cols>
  <sheetData>
    <row r="1" spans="1:19" ht="15.75" x14ac:dyDescent="0.25">
      <c r="A1" s="3" t="s">
        <v>0</v>
      </c>
      <c r="B1" s="3" t="s">
        <v>2</v>
      </c>
      <c r="C1" s="4" t="s">
        <v>1</v>
      </c>
      <c r="D1" s="4" t="s">
        <v>27</v>
      </c>
    </row>
    <row r="2" spans="1:19" x14ac:dyDescent="0.25">
      <c r="A2" s="1">
        <v>1</v>
      </c>
      <c r="B2" s="74">
        <v>38990.078420000005</v>
      </c>
      <c r="C2" s="1">
        <f>$B$2/B2</f>
        <v>1</v>
      </c>
      <c r="D2" s="5">
        <f>$C2/$A2</f>
        <v>1</v>
      </c>
    </row>
    <row r="3" spans="1:19" x14ac:dyDescent="0.25">
      <c r="A3" s="1">
        <v>2</v>
      </c>
      <c r="B3" s="36">
        <v>19594.116900000001</v>
      </c>
      <c r="C3" s="5">
        <f t="shared" ref="C3:C7" si="0">$B$2/B3</f>
        <v>1.9898869961319872</v>
      </c>
      <c r="D3" s="5">
        <f t="shared" ref="D3:D7" si="1">$C3/$A3</f>
        <v>0.99494349806599358</v>
      </c>
    </row>
    <row r="4" spans="1:19" x14ac:dyDescent="0.25">
      <c r="A4" s="1">
        <v>4</v>
      </c>
      <c r="B4" s="36">
        <v>9795.5229200000012</v>
      </c>
      <c r="C4" s="5">
        <f t="shared" si="0"/>
        <v>3.9803978550641785</v>
      </c>
      <c r="D4" s="5">
        <f t="shared" si="1"/>
        <v>0.99509946376604463</v>
      </c>
    </row>
    <row r="5" spans="1:19" x14ac:dyDescent="0.25">
      <c r="A5" s="1">
        <v>8</v>
      </c>
      <c r="B5" s="36">
        <v>4950.0496800000001</v>
      </c>
      <c r="C5" s="5">
        <f t="shared" si="0"/>
        <v>7.8767044657216463</v>
      </c>
      <c r="D5" s="5">
        <f t="shared" si="1"/>
        <v>0.98458805821520579</v>
      </c>
    </row>
    <row r="6" spans="1:19" x14ac:dyDescent="0.25">
      <c r="A6" s="1">
        <v>16</v>
      </c>
      <c r="B6" s="36">
        <v>2575.3610100000001</v>
      </c>
      <c r="C6" s="5">
        <f t="shared" si="0"/>
        <v>15.139655476883998</v>
      </c>
      <c r="D6" s="5">
        <f t="shared" si="1"/>
        <v>0.9462284673052499</v>
      </c>
    </row>
    <row r="7" spans="1:19" ht="15.75" thickBot="1" x14ac:dyDescent="0.3">
      <c r="A7" s="1">
        <v>32</v>
      </c>
      <c r="B7" s="38">
        <v>1394.3084799999999</v>
      </c>
      <c r="C7" s="5">
        <f t="shared" si="0"/>
        <v>27.963738999851746</v>
      </c>
      <c r="D7" s="5">
        <f t="shared" si="1"/>
        <v>0.87386684374536705</v>
      </c>
    </row>
    <row r="11" spans="1:19" x14ac:dyDescent="0.25">
      <c r="A11" s="7"/>
    </row>
    <row r="15" spans="1:19" x14ac:dyDescent="0.25">
      <c r="S15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CB3C-3F08-4ABF-81AB-DC0E48A72EC9}">
  <dimension ref="A1:R29"/>
  <sheetViews>
    <sheetView topLeftCell="A4" zoomScale="115" zoomScaleNormal="115" workbookViewId="0">
      <selection activeCell="J22" sqref="J22:L22"/>
    </sheetView>
  </sheetViews>
  <sheetFormatPr defaultRowHeight="15" x14ac:dyDescent="0.25"/>
  <cols>
    <col min="1" max="1" width="13.7109375" customWidth="1"/>
    <col min="2" max="2" width="13.28515625" customWidth="1"/>
    <col min="3" max="3" width="14.140625" customWidth="1"/>
    <col min="4" max="4" width="11.28515625" customWidth="1"/>
    <col min="5" max="5" width="11.85546875" customWidth="1"/>
    <col min="6" max="6" width="13.28515625" customWidth="1"/>
    <col min="7" max="7" width="13" customWidth="1"/>
    <col min="8" max="8" width="12.7109375" customWidth="1"/>
    <col min="9" max="9" width="9.140625" customWidth="1"/>
    <col min="10" max="10" width="13.28515625" customWidth="1"/>
    <col min="11" max="11" width="11.7109375" customWidth="1"/>
    <col min="12" max="12" width="11.5703125" customWidth="1"/>
    <col min="14" max="14" width="13.7109375" customWidth="1"/>
    <col min="15" max="15" width="12.42578125" customWidth="1"/>
    <col min="16" max="16" width="14.28515625" customWidth="1"/>
  </cols>
  <sheetData>
    <row r="1" spans="1:16" ht="15.75" thickBot="1" x14ac:dyDescent="0.3"/>
    <row r="2" spans="1:16" x14ac:dyDescent="0.25">
      <c r="B2" s="130" t="s">
        <v>19</v>
      </c>
      <c r="C2" s="133"/>
      <c r="D2" s="134" t="s">
        <v>20</v>
      </c>
      <c r="E2" s="135"/>
      <c r="F2" s="25" t="s">
        <v>21</v>
      </c>
      <c r="G2" s="26"/>
      <c r="H2" s="27"/>
      <c r="I2" s="14"/>
      <c r="J2" s="25" t="s">
        <v>21</v>
      </c>
      <c r="K2" s="26"/>
      <c r="L2" s="27"/>
      <c r="M2" s="14"/>
      <c r="N2" s="130" t="s">
        <v>22</v>
      </c>
      <c r="O2" s="131"/>
      <c r="P2" s="132"/>
    </row>
    <row r="3" spans="1:16" ht="15.75" x14ac:dyDescent="0.25">
      <c r="A3" s="20" t="s">
        <v>0</v>
      </c>
      <c r="B3" s="21" t="s">
        <v>2</v>
      </c>
      <c r="C3" s="22" t="s">
        <v>1</v>
      </c>
      <c r="D3" s="21" t="s">
        <v>2</v>
      </c>
      <c r="E3" s="22" t="s">
        <v>1</v>
      </c>
      <c r="F3" s="20"/>
      <c r="I3" s="16"/>
      <c r="J3" s="20" t="s">
        <v>0</v>
      </c>
      <c r="K3" s="21" t="s">
        <v>2</v>
      </c>
      <c r="L3" s="22" t="s">
        <v>1</v>
      </c>
      <c r="M3" s="16"/>
      <c r="N3" s="20" t="s">
        <v>0</v>
      </c>
      <c r="O3" s="21" t="s">
        <v>2</v>
      </c>
      <c r="P3" s="22" t="s">
        <v>1</v>
      </c>
    </row>
    <row r="4" spans="1:16" x14ac:dyDescent="0.25">
      <c r="A4" s="23">
        <v>1</v>
      </c>
      <c r="B4" s="2">
        <v>6344.3038299999998</v>
      </c>
      <c r="C4" s="10">
        <f t="shared" ref="C4:C9" si="0">$B$4/B4</f>
        <v>1</v>
      </c>
      <c r="D4" s="2">
        <v>6109.1739200000002</v>
      </c>
      <c r="E4" s="10">
        <f t="shared" ref="E4:E9" si="1">$D$4/D4</f>
        <v>1</v>
      </c>
      <c r="F4" s="8"/>
      <c r="J4" s="8">
        <v>1</v>
      </c>
      <c r="K4" s="2">
        <v>1238.5593100000001</v>
      </c>
      <c r="L4" s="10">
        <f t="shared" ref="L4:L9" si="2">$K$4/K4</f>
        <v>1</v>
      </c>
      <c r="N4" s="8">
        <v>1</v>
      </c>
      <c r="O4" s="2">
        <v>3805.0702200000001</v>
      </c>
      <c r="P4" s="10">
        <f t="shared" ref="P4:P9" si="3">$O$4/O4</f>
        <v>1</v>
      </c>
    </row>
    <row r="5" spans="1:16" x14ac:dyDescent="0.25">
      <c r="A5" s="23">
        <v>2</v>
      </c>
      <c r="B5" s="2">
        <v>3211.6042600000001</v>
      </c>
      <c r="C5" s="10">
        <f t="shared" si="0"/>
        <v>1.9754313783355113</v>
      </c>
      <c r="D5" s="2">
        <v>3009.9733200000001</v>
      </c>
      <c r="E5" s="10">
        <f t="shared" si="1"/>
        <v>2.0296438773749661</v>
      </c>
      <c r="F5" s="8"/>
      <c r="J5" s="8">
        <v>2</v>
      </c>
      <c r="K5" s="2">
        <v>635.85972000000004</v>
      </c>
      <c r="L5" s="10">
        <f t="shared" si="2"/>
        <v>1.9478499282829238</v>
      </c>
      <c r="N5" s="8">
        <v>2</v>
      </c>
      <c r="O5" s="2">
        <v>1904.85754</v>
      </c>
      <c r="P5" s="10">
        <f t="shared" si="3"/>
        <v>1.997561570929866</v>
      </c>
    </row>
    <row r="6" spans="1:16" x14ac:dyDescent="0.25">
      <c r="A6" s="23">
        <v>4</v>
      </c>
      <c r="B6" s="2">
        <v>1581.87771</v>
      </c>
      <c r="C6" s="10">
        <f t="shared" si="0"/>
        <v>4.0106158585419349</v>
      </c>
      <c r="D6" s="2">
        <v>1535.1008899999999</v>
      </c>
      <c r="E6" s="10">
        <f t="shared" si="1"/>
        <v>3.9796562947729126</v>
      </c>
      <c r="F6" s="8"/>
      <c r="J6" s="8">
        <v>4</v>
      </c>
      <c r="K6" s="2">
        <v>312.61554000000001</v>
      </c>
      <c r="L6" s="10">
        <f t="shared" si="2"/>
        <v>3.9619249574093471</v>
      </c>
      <c r="N6" s="8">
        <v>4</v>
      </c>
      <c r="O6" s="2">
        <v>959.87148999999999</v>
      </c>
      <c r="P6" s="10">
        <f t="shared" si="3"/>
        <v>3.9641454711817725</v>
      </c>
    </row>
    <row r="7" spans="1:16" x14ac:dyDescent="0.25">
      <c r="A7" s="23">
        <v>8</v>
      </c>
      <c r="B7" s="2">
        <v>804.27999</v>
      </c>
      <c r="C7" s="10">
        <f t="shared" si="0"/>
        <v>7.8881781330901939</v>
      </c>
      <c r="D7" s="2">
        <v>763.15341000000001</v>
      </c>
      <c r="E7" s="10">
        <f t="shared" si="1"/>
        <v>8.0051714897008726</v>
      </c>
      <c r="F7" s="8"/>
      <c r="J7" s="8">
        <v>8</v>
      </c>
      <c r="K7" s="2">
        <v>157.44566</v>
      </c>
      <c r="L7" s="10">
        <f t="shared" si="2"/>
        <v>7.8665827308291636</v>
      </c>
      <c r="N7" s="8">
        <v>8</v>
      </c>
      <c r="O7" s="2">
        <v>481.52929</v>
      </c>
      <c r="P7" s="10">
        <f t="shared" si="3"/>
        <v>7.9020535178659639</v>
      </c>
    </row>
    <row r="8" spans="1:16" x14ac:dyDescent="0.25">
      <c r="A8" s="23">
        <v>16</v>
      </c>
      <c r="B8" s="2">
        <v>416.85750000000002</v>
      </c>
      <c r="C8" s="10">
        <f t="shared" si="0"/>
        <v>15.219358725703627</v>
      </c>
      <c r="D8" s="2">
        <v>400.87011000000001</v>
      </c>
      <c r="E8" s="10">
        <f t="shared" si="1"/>
        <v>15.239784078688231</v>
      </c>
      <c r="F8" s="8"/>
      <c r="J8" s="8">
        <v>16</v>
      </c>
      <c r="K8" s="2">
        <v>82.123540000000006</v>
      </c>
      <c r="L8" s="10">
        <f t="shared" si="2"/>
        <v>15.081660020987892</v>
      </c>
      <c r="N8" s="8">
        <v>16</v>
      </c>
      <c r="O8" s="2">
        <v>252.37853000000001</v>
      </c>
      <c r="P8" s="10">
        <f t="shared" si="3"/>
        <v>15.076838033726562</v>
      </c>
    </row>
    <row r="9" spans="1:16" ht="15.75" thickBot="1" x14ac:dyDescent="0.3">
      <c r="A9" s="24">
        <v>32</v>
      </c>
      <c r="B9" s="12">
        <v>227.58150000000001</v>
      </c>
      <c r="C9" s="13">
        <f t="shared" si="0"/>
        <v>27.877063074107514</v>
      </c>
      <c r="D9" s="12">
        <v>214.18790000000001</v>
      </c>
      <c r="E9" s="13">
        <f t="shared" si="1"/>
        <v>28.522497862857797</v>
      </c>
      <c r="F9" s="11"/>
      <c r="J9" s="11">
        <v>32</v>
      </c>
      <c r="K9" s="12">
        <v>45.179659999999998</v>
      </c>
      <c r="L9" s="13">
        <f t="shared" si="2"/>
        <v>27.414090986961835</v>
      </c>
      <c r="N9" s="11">
        <v>32</v>
      </c>
      <c r="O9" s="12">
        <v>135.40665999999999</v>
      </c>
      <c r="P9" s="13">
        <f t="shared" si="3"/>
        <v>28.101056624541219</v>
      </c>
    </row>
    <row r="11" spans="1:16" ht="15.75" thickBot="1" x14ac:dyDescent="0.3"/>
    <row r="12" spans="1:16" x14ac:dyDescent="0.25">
      <c r="B12" s="130" t="s">
        <v>23</v>
      </c>
      <c r="C12" s="131"/>
      <c r="D12" s="132"/>
      <c r="E12" s="14"/>
      <c r="F12" s="130" t="s">
        <v>24</v>
      </c>
      <c r="G12" s="131"/>
      <c r="H12" s="132"/>
      <c r="I12" s="14"/>
      <c r="J12" s="130" t="s">
        <v>10</v>
      </c>
      <c r="K12" s="131"/>
      <c r="L12" s="132"/>
      <c r="M12" s="14"/>
      <c r="N12" s="130" t="s">
        <v>12</v>
      </c>
      <c r="O12" s="131"/>
      <c r="P12" s="132"/>
    </row>
    <row r="13" spans="1:16" ht="15.75" x14ac:dyDescent="0.25">
      <c r="B13" s="20" t="s">
        <v>0</v>
      </c>
      <c r="C13" s="21" t="s">
        <v>2</v>
      </c>
      <c r="D13" s="22" t="s">
        <v>1</v>
      </c>
      <c r="E13" s="16"/>
      <c r="F13" s="20" t="s">
        <v>0</v>
      </c>
      <c r="G13" s="21" t="s">
        <v>2</v>
      </c>
      <c r="H13" s="22" t="s">
        <v>1</v>
      </c>
      <c r="I13" s="16"/>
      <c r="J13" s="20" t="s">
        <v>0</v>
      </c>
      <c r="K13" s="21" t="s">
        <v>2</v>
      </c>
      <c r="L13" s="22" t="s">
        <v>1</v>
      </c>
      <c r="M13" s="16"/>
      <c r="N13" s="20" t="s">
        <v>0</v>
      </c>
      <c r="O13" s="21" t="s">
        <v>2</v>
      </c>
      <c r="P13" s="22" t="s">
        <v>1</v>
      </c>
    </row>
    <row r="14" spans="1:16" x14ac:dyDescent="0.25">
      <c r="B14" s="8">
        <v>1</v>
      </c>
      <c r="C14" s="2">
        <v>225.50916000000001</v>
      </c>
      <c r="D14" s="9">
        <f>$C$14/C14</f>
        <v>1</v>
      </c>
      <c r="F14" s="8">
        <v>1</v>
      </c>
      <c r="G14" s="2">
        <v>1552.02189</v>
      </c>
      <c r="H14" s="10">
        <f>$G$14/G14</f>
        <v>1</v>
      </c>
      <c r="J14" s="8">
        <v>1</v>
      </c>
      <c r="K14" s="2">
        <v>4992.0573599999998</v>
      </c>
      <c r="L14" s="10">
        <f>$K$14/K14</f>
        <v>1</v>
      </c>
      <c r="N14" s="8">
        <v>1</v>
      </c>
      <c r="O14" s="2">
        <v>1528.09917</v>
      </c>
      <c r="P14" s="10">
        <f>$O$14/O14</f>
        <v>1</v>
      </c>
    </row>
    <row r="15" spans="1:16" x14ac:dyDescent="0.25">
      <c r="B15" s="8">
        <v>2</v>
      </c>
      <c r="C15" s="2">
        <v>113.95151</v>
      </c>
      <c r="D15" s="9">
        <f t="shared" ref="D15:D19" si="4">$C$14/C15</f>
        <v>1.9789922924233301</v>
      </c>
      <c r="F15" s="8">
        <v>2</v>
      </c>
      <c r="G15" s="2">
        <v>782.59691999999995</v>
      </c>
      <c r="H15" s="10">
        <f t="shared" ref="H15:H19" si="5">$G$14/G15</f>
        <v>1.9831689217483761</v>
      </c>
      <c r="J15" s="8">
        <v>2</v>
      </c>
      <c r="K15" s="2">
        <v>2489.4723800000002</v>
      </c>
      <c r="L15" s="10">
        <f t="shared" ref="L15:L19" si="6">$K$14/K15</f>
        <v>2.0052672205184296</v>
      </c>
      <c r="N15" s="8">
        <v>2</v>
      </c>
      <c r="O15" s="2">
        <v>760.24554000000001</v>
      </c>
      <c r="P15" s="10">
        <f t="shared" ref="P15:P19" si="7">$O$14/O15</f>
        <v>2.0100074115528517</v>
      </c>
    </row>
    <row r="16" spans="1:16" x14ac:dyDescent="0.25">
      <c r="B16" s="8">
        <v>4</v>
      </c>
      <c r="C16" s="2">
        <v>57.761960000000002</v>
      </c>
      <c r="D16" s="9">
        <f t="shared" si="4"/>
        <v>3.9041119795796404</v>
      </c>
      <c r="F16" s="8">
        <v>4</v>
      </c>
      <c r="G16" s="2">
        <v>391.79863999999998</v>
      </c>
      <c r="H16" s="10">
        <f t="shared" si="5"/>
        <v>3.9612743168276441</v>
      </c>
      <c r="J16" s="8">
        <v>4</v>
      </c>
      <c r="K16" s="2">
        <v>1251.8728799999999</v>
      </c>
      <c r="L16" s="10">
        <f t="shared" si="6"/>
        <v>3.9876711443737003</v>
      </c>
      <c r="N16" s="8">
        <v>4</v>
      </c>
      <c r="O16" s="2">
        <v>384.14166</v>
      </c>
      <c r="P16" s="10">
        <f t="shared" si="7"/>
        <v>3.977957428517386</v>
      </c>
    </row>
    <row r="17" spans="2:18" x14ac:dyDescent="0.25">
      <c r="B17" s="8">
        <v>8</v>
      </c>
      <c r="C17" s="2">
        <v>29.097989999999999</v>
      </c>
      <c r="D17" s="9">
        <f t="shared" si="4"/>
        <v>7.7499909787583272</v>
      </c>
      <c r="F17" s="8">
        <v>8</v>
      </c>
      <c r="G17" s="2">
        <v>198.25934000000001</v>
      </c>
      <c r="H17" s="10">
        <f t="shared" si="5"/>
        <v>7.8282409797187862</v>
      </c>
      <c r="J17" s="8">
        <v>8</v>
      </c>
      <c r="K17" s="2">
        <v>637.38895000000002</v>
      </c>
      <c r="L17" s="10">
        <f t="shared" si="6"/>
        <v>7.8320425228582948</v>
      </c>
      <c r="N17" s="8">
        <v>8</v>
      </c>
      <c r="O17" s="2">
        <v>193.59109000000001</v>
      </c>
      <c r="P17" s="10">
        <f t="shared" si="7"/>
        <v>7.8934375027280437</v>
      </c>
    </row>
    <row r="18" spans="2:18" x14ac:dyDescent="0.25">
      <c r="B18" s="8">
        <v>16</v>
      </c>
      <c r="C18" s="2">
        <v>15.266859999999999</v>
      </c>
      <c r="D18" s="9">
        <f t="shared" si="4"/>
        <v>14.771155299780048</v>
      </c>
      <c r="F18" s="8">
        <v>16</v>
      </c>
      <c r="G18" s="2">
        <v>104.86624</v>
      </c>
      <c r="H18" s="10">
        <f t="shared" si="5"/>
        <v>14.80001466630252</v>
      </c>
      <c r="J18" s="8">
        <v>16</v>
      </c>
      <c r="K18" s="2">
        <v>330.64924000000002</v>
      </c>
      <c r="L18" s="10">
        <f t="shared" si="6"/>
        <v>15.097743336715364</v>
      </c>
      <c r="N18" s="8">
        <v>16</v>
      </c>
      <c r="O18" s="2">
        <v>102.10281000000001</v>
      </c>
      <c r="P18" s="10">
        <f t="shared" si="7"/>
        <v>14.966279282617196</v>
      </c>
    </row>
    <row r="19" spans="2:18" ht="15.75" thickBot="1" x14ac:dyDescent="0.3">
      <c r="B19" s="11">
        <v>32</v>
      </c>
      <c r="C19" s="12">
        <v>9.0215899999999998</v>
      </c>
      <c r="D19" s="19">
        <f t="shared" si="4"/>
        <v>24.996609245155234</v>
      </c>
      <c r="F19" s="11">
        <v>32</v>
      </c>
      <c r="G19" s="12">
        <v>56.578319999999998</v>
      </c>
      <c r="H19" s="13">
        <f t="shared" si="5"/>
        <v>27.431388736887204</v>
      </c>
      <c r="J19" s="11">
        <v>32</v>
      </c>
      <c r="K19" s="12">
        <v>181.62129999999999</v>
      </c>
      <c r="L19" s="13">
        <f t="shared" si="6"/>
        <v>27.486078780407365</v>
      </c>
      <c r="N19" s="11">
        <v>32</v>
      </c>
      <c r="O19" s="12">
        <v>54.212049999999998</v>
      </c>
      <c r="P19" s="13">
        <f t="shared" si="7"/>
        <v>28.187444857739195</v>
      </c>
    </row>
    <row r="21" spans="2:18" ht="15.75" thickBot="1" x14ac:dyDescent="0.3">
      <c r="P21" s="18"/>
      <c r="Q21" s="18"/>
      <c r="R21" s="18"/>
    </row>
    <row r="22" spans="2:18" x14ac:dyDescent="0.25">
      <c r="B22" s="130" t="s">
        <v>14</v>
      </c>
      <c r="C22" s="131"/>
      <c r="D22" s="132"/>
      <c r="E22" s="14"/>
      <c r="F22" s="130" t="s">
        <v>16</v>
      </c>
      <c r="G22" s="131"/>
      <c r="H22" s="132"/>
      <c r="I22" s="14"/>
      <c r="J22" s="130" t="s">
        <v>18</v>
      </c>
      <c r="K22" s="131"/>
      <c r="L22" s="132"/>
      <c r="M22" s="14"/>
      <c r="N22" s="17"/>
      <c r="O22" s="17"/>
      <c r="P22" s="17"/>
    </row>
    <row r="23" spans="2:18" ht="15.75" x14ac:dyDescent="0.25">
      <c r="B23" s="20" t="s">
        <v>0</v>
      </c>
      <c r="C23" s="21" t="s">
        <v>2</v>
      </c>
      <c r="D23" s="22" t="s">
        <v>1</v>
      </c>
      <c r="E23" s="16"/>
      <c r="F23" s="20" t="s">
        <v>0</v>
      </c>
      <c r="G23" s="21" t="s">
        <v>2</v>
      </c>
      <c r="H23" s="22" t="s">
        <v>1</v>
      </c>
      <c r="I23" s="16"/>
      <c r="J23" s="20" t="s">
        <v>0</v>
      </c>
      <c r="K23" s="21" t="s">
        <v>2</v>
      </c>
      <c r="L23" s="22" t="s">
        <v>1</v>
      </c>
      <c r="M23" s="16"/>
      <c r="N23" s="17"/>
      <c r="O23" s="17"/>
      <c r="P23" s="17"/>
    </row>
    <row r="24" spans="2:18" x14ac:dyDescent="0.25">
      <c r="B24" s="8">
        <v>1</v>
      </c>
      <c r="C24" s="2">
        <v>1091.72983</v>
      </c>
      <c r="D24" s="10">
        <f>$C$24/C24</f>
        <v>1</v>
      </c>
      <c r="F24" s="8">
        <v>1</v>
      </c>
      <c r="G24" s="2">
        <v>6185.4213300000001</v>
      </c>
      <c r="H24" s="10">
        <f>$G$24/G24</f>
        <v>1</v>
      </c>
      <c r="J24" s="8">
        <v>1</v>
      </c>
      <c r="K24" s="2">
        <v>5918.1324000000004</v>
      </c>
      <c r="L24" s="10">
        <f>$K$24/K24</f>
        <v>1</v>
      </c>
      <c r="N24" s="17"/>
      <c r="O24" s="17"/>
      <c r="P24" s="17"/>
    </row>
    <row r="25" spans="2:18" x14ac:dyDescent="0.25">
      <c r="B25" s="8">
        <v>2</v>
      </c>
      <c r="C25" s="2">
        <v>549.53049999999996</v>
      </c>
      <c r="D25" s="10">
        <f t="shared" ref="D25:D29" si="8">$C$24/C25</f>
        <v>1.9866592118180886</v>
      </c>
      <c r="F25" s="8">
        <v>2</v>
      </c>
      <c r="G25" s="2">
        <v>3143.5584100000001</v>
      </c>
      <c r="H25" s="10">
        <f t="shared" ref="H25:H29" si="9">$G$24/G25</f>
        <v>1.9676495624587425</v>
      </c>
      <c r="J25" s="8">
        <v>2</v>
      </c>
      <c r="K25" s="2">
        <v>2992.4668000000001</v>
      </c>
      <c r="L25" s="10">
        <f t="shared" ref="L25:L29" si="10">$K$24/K25</f>
        <v>1.9776768784870062</v>
      </c>
      <c r="N25" s="17"/>
      <c r="O25" s="17"/>
      <c r="P25" s="17"/>
    </row>
    <row r="26" spans="2:18" x14ac:dyDescent="0.25">
      <c r="B26" s="8">
        <v>4</v>
      </c>
      <c r="C26" s="2">
        <v>278.34055000000001</v>
      </c>
      <c r="D26" s="10">
        <f t="shared" si="8"/>
        <v>3.9222809252909787</v>
      </c>
      <c r="F26" s="8">
        <v>4</v>
      </c>
      <c r="G26" s="2">
        <v>1558.1304399999999</v>
      </c>
      <c r="H26" s="10">
        <f t="shared" si="9"/>
        <v>3.9697711893748768</v>
      </c>
      <c r="J26" s="8">
        <v>4</v>
      </c>
      <c r="K26" s="2">
        <v>1484.01116</v>
      </c>
      <c r="L26" s="10">
        <f t="shared" si="10"/>
        <v>3.9879298481825436</v>
      </c>
      <c r="N26" s="17"/>
      <c r="O26" s="17"/>
      <c r="P26" s="17"/>
    </row>
    <row r="27" spans="2:18" x14ac:dyDescent="0.25">
      <c r="B27" s="8">
        <v>8</v>
      </c>
      <c r="C27" s="2">
        <v>140.59107</v>
      </c>
      <c r="D27" s="10">
        <f t="shared" si="8"/>
        <v>7.765285732586003</v>
      </c>
      <c r="F27" s="8">
        <v>8</v>
      </c>
      <c r="G27" s="2">
        <v>790.47394999999995</v>
      </c>
      <c r="H27" s="10">
        <f t="shared" si="9"/>
        <v>7.8249527767486846</v>
      </c>
      <c r="J27" s="8">
        <v>8</v>
      </c>
      <c r="K27" s="2">
        <v>754.23893999999996</v>
      </c>
      <c r="L27" s="10">
        <f t="shared" si="10"/>
        <v>7.8464954355180874</v>
      </c>
      <c r="N27" s="17"/>
      <c r="O27" s="17"/>
      <c r="P27" s="17"/>
    </row>
    <row r="28" spans="2:18" x14ac:dyDescent="0.25">
      <c r="B28" s="8">
        <v>16</v>
      </c>
      <c r="C28" s="2">
        <v>72.71696</v>
      </c>
      <c r="D28" s="10">
        <f t="shared" si="8"/>
        <v>15.013414064614363</v>
      </c>
      <c r="F28" s="8">
        <v>16</v>
      </c>
      <c r="G28" s="2">
        <v>406.64362</v>
      </c>
      <c r="H28" s="10">
        <f t="shared" si="9"/>
        <v>15.210914485760284</v>
      </c>
      <c r="J28" s="8">
        <v>16</v>
      </c>
      <c r="K28" s="2">
        <v>390.88560000000001</v>
      </c>
      <c r="L28" s="10">
        <f t="shared" si="10"/>
        <v>15.140318292615538</v>
      </c>
      <c r="N28" s="17"/>
      <c r="O28" s="17"/>
      <c r="P28" s="17"/>
    </row>
    <row r="29" spans="2:18" ht="15.75" thickBot="1" x14ac:dyDescent="0.3">
      <c r="B29" s="11">
        <v>32</v>
      </c>
      <c r="C29" s="12">
        <v>40.928080000000001</v>
      </c>
      <c r="D29" s="13">
        <f t="shared" si="8"/>
        <v>26.674347538413723</v>
      </c>
      <c r="F29" s="11">
        <v>32</v>
      </c>
      <c r="G29" s="12">
        <v>218.93725000000001</v>
      </c>
      <c r="H29" s="13">
        <f t="shared" si="9"/>
        <v>28.252028058267836</v>
      </c>
      <c r="J29" s="11">
        <v>32</v>
      </c>
      <c r="K29" s="12">
        <v>210.65416999999999</v>
      </c>
      <c r="L29" s="13">
        <f t="shared" si="10"/>
        <v>28.094067162306832</v>
      </c>
      <c r="N29" s="17"/>
      <c r="O29" s="17"/>
      <c r="P29" s="17"/>
    </row>
  </sheetData>
  <mergeCells count="10">
    <mergeCell ref="N2:P2"/>
    <mergeCell ref="B12:D12"/>
    <mergeCell ref="F12:H12"/>
    <mergeCell ref="J12:L12"/>
    <mergeCell ref="N12:P12"/>
    <mergeCell ref="B22:D22"/>
    <mergeCell ref="F22:H22"/>
    <mergeCell ref="J22:L22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A23E-9CFC-41E5-A923-4F16F489D36A}">
  <dimension ref="A1:AB31"/>
  <sheetViews>
    <sheetView topLeftCell="A13" zoomScale="115" zoomScaleNormal="115" workbookViewId="0">
      <selection activeCell="B37" sqref="B37"/>
    </sheetView>
  </sheetViews>
  <sheetFormatPr defaultRowHeight="15" x14ac:dyDescent="0.25"/>
  <cols>
    <col min="1" max="1" width="9.140625" customWidth="1"/>
    <col min="2" max="2" width="17" customWidth="1"/>
    <col min="3" max="3" width="15.42578125" customWidth="1"/>
    <col min="4" max="14" width="8.7109375" customWidth="1"/>
    <col min="15" max="15" width="15.42578125" customWidth="1"/>
    <col min="16" max="16" width="15.5703125" customWidth="1"/>
    <col min="17" max="17" width="10.140625" customWidth="1"/>
    <col min="18" max="25" width="8.7109375" customWidth="1"/>
    <col min="26" max="26" width="19" customWidth="1"/>
  </cols>
  <sheetData>
    <row r="1" spans="1:28" ht="15.75" thickBot="1" x14ac:dyDescent="0.3"/>
    <row r="2" spans="1:28" ht="15.75" thickBot="1" x14ac:dyDescent="0.3">
      <c r="B2" t="s">
        <v>41</v>
      </c>
      <c r="C2" s="150" t="s">
        <v>4</v>
      </c>
      <c r="D2" s="151"/>
      <c r="E2" s="152" t="s">
        <v>3</v>
      </c>
      <c r="F2" s="153"/>
      <c r="G2" s="154" t="s">
        <v>5</v>
      </c>
      <c r="H2" s="155"/>
      <c r="I2" s="156" t="s">
        <v>6</v>
      </c>
      <c r="J2" s="157"/>
      <c r="K2" s="146" t="s">
        <v>7</v>
      </c>
      <c r="L2" s="147"/>
      <c r="M2" s="148" t="s">
        <v>8</v>
      </c>
      <c r="N2" s="149"/>
      <c r="O2" s="138" t="s">
        <v>9</v>
      </c>
      <c r="P2" s="139"/>
      <c r="Q2" s="140" t="s">
        <v>11</v>
      </c>
      <c r="R2" s="141"/>
      <c r="S2" s="142" t="s">
        <v>13</v>
      </c>
      <c r="T2" s="143"/>
      <c r="U2" s="144" t="s">
        <v>15</v>
      </c>
      <c r="V2" s="145"/>
      <c r="W2" s="146" t="s">
        <v>17</v>
      </c>
      <c r="X2" s="147"/>
      <c r="Z2" s="136" t="s">
        <v>25</v>
      </c>
    </row>
    <row r="3" spans="1:28" ht="15.75" thickBot="1" x14ac:dyDescent="0.3">
      <c r="A3" s="115"/>
      <c r="B3" s="112" t="s">
        <v>0</v>
      </c>
      <c r="C3" s="116" t="s">
        <v>2</v>
      </c>
      <c r="D3" s="92" t="s">
        <v>1</v>
      </c>
      <c r="E3" s="93" t="s">
        <v>2</v>
      </c>
      <c r="F3" s="94" t="s">
        <v>1</v>
      </c>
      <c r="G3" s="95" t="s">
        <v>2</v>
      </c>
      <c r="H3" s="96" t="s">
        <v>1</v>
      </c>
      <c r="I3" s="97" t="s">
        <v>2</v>
      </c>
      <c r="J3" s="98" t="s">
        <v>1</v>
      </c>
      <c r="K3" s="99" t="s">
        <v>2</v>
      </c>
      <c r="L3" s="100" t="s">
        <v>1</v>
      </c>
      <c r="M3" s="101" t="s">
        <v>2</v>
      </c>
      <c r="N3" s="102" t="s">
        <v>1</v>
      </c>
      <c r="O3" s="103" t="s">
        <v>2</v>
      </c>
      <c r="P3" s="104" t="s">
        <v>1</v>
      </c>
      <c r="Q3" s="105" t="s">
        <v>2</v>
      </c>
      <c r="R3" s="106" t="s">
        <v>1</v>
      </c>
      <c r="S3" s="107" t="s">
        <v>2</v>
      </c>
      <c r="T3" s="108" t="s">
        <v>1</v>
      </c>
      <c r="U3" s="109" t="s">
        <v>2</v>
      </c>
      <c r="V3" s="110" t="s">
        <v>1</v>
      </c>
      <c r="W3" s="99" t="s">
        <v>2</v>
      </c>
      <c r="X3" s="100" t="s">
        <v>1</v>
      </c>
      <c r="Z3" s="137"/>
    </row>
    <row r="4" spans="1:28" x14ac:dyDescent="0.25">
      <c r="B4" s="111">
        <v>1</v>
      </c>
      <c r="C4" s="72">
        <v>6344.3038299999998</v>
      </c>
      <c r="D4" s="73">
        <f>$C$4/C4</f>
        <v>1</v>
      </c>
      <c r="E4" s="74">
        <v>6109.1739200000002</v>
      </c>
      <c r="F4" s="75">
        <f>$E$4/E4</f>
        <v>1</v>
      </c>
      <c r="G4" s="76">
        <v>1238.5593100000001</v>
      </c>
      <c r="H4" s="77">
        <f>$G$4/G4</f>
        <v>1</v>
      </c>
      <c r="I4" s="78">
        <v>3805.0702200000001</v>
      </c>
      <c r="J4" s="79">
        <f>$I$4/I4</f>
        <v>1</v>
      </c>
      <c r="K4" s="80">
        <v>225.50916000000001</v>
      </c>
      <c r="L4" s="81">
        <f>$K$4/K4</f>
        <v>1</v>
      </c>
      <c r="M4" s="82">
        <v>1552.02189</v>
      </c>
      <c r="N4" s="83">
        <f>$M$4/M4</f>
        <v>1</v>
      </c>
      <c r="O4" s="84">
        <v>4992.0573599999998</v>
      </c>
      <c r="P4" s="85">
        <f>$O$4/O4</f>
        <v>1</v>
      </c>
      <c r="Q4" s="86">
        <v>1528.09917</v>
      </c>
      <c r="R4" s="87">
        <f>$Q$4/Q4</f>
        <v>1</v>
      </c>
      <c r="S4" s="88">
        <v>1091.72983</v>
      </c>
      <c r="T4" s="89">
        <f>$S$4/S4</f>
        <v>1</v>
      </c>
      <c r="U4" s="90">
        <v>6185.4213300000001</v>
      </c>
      <c r="V4" s="91">
        <f>$U$4/U4</f>
        <v>1</v>
      </c>
      <c r="W4" s="80">
        <v>5918.1324000000004</v>
      </c>
      <c r="X4" s="81">
        <f>$W$4/W4</f>
        <v>1</v>
      </c>
      <c r="Z4" s="114">
        <f>AVERAGE(D4,F4,H4,J4,L4,N4,P4,R4,T4,V4,X4)</f>
        <v>1</v>
      </c>
    </row>
    <row r="5" spans="1:28" x14ac:dyDescent="0.25">
      <c r="B5" s="30">
        <v>2</v>
      </c>
      <c r="C5" s="32">
        <v>3211.6042600000001</v>
      </c>
      <c r="D5" s="33">
        <f t="shared" ref="D5:D9" si="0">$C$4/C5</f>
        <v>1.9754313783355113</v>
      </c>
      <c r="E5" s="36">
        <v>3009.9733200000001</v>
      </c>
      <c r="F5" s="37">
        <f t="shared" ref="F5:F9" si="1">$E$4/E5</f>
        <v>2.0296438773749661</v>
      </c>
      <c r="G5" s="40">
        <v>635.85972000000004</v>
      </c>
      <c r="H5" s="41">
        <f t="shared" ref="H5:H9" si="2">$G$4/G5</f>
        <v>1.9478499282829238</v>
      </c>
      <c r="I5" s="44">
        <v>1904.85754</v>
      </c>
      <c r="J5" s="45">
        <f t="shared" ref="J5:J9" si="3">$I$4/I5</f>
        <v>1.997561570929866</v>
      </c>
      <c r="K5" s="68">
        <v>113.95151</v>
      </c>
      <c r="L5" s="69">
        <f t="shared" ref="L5:L9" si="4">$K$4/K5</f>
        <v>1.9789922924233301</v>
      </c>
      <c r="M5" s="52">
        <v>782.59691999999995</v>
      </c>
      <c r="N5" s="53">
        <f t="shared" ref="N5:N9" si="5">$M$4/M5</f>
        <v>1.9831689217483761</v>
      </c>
      <c r="O5" s="56">
        <v>2489.4723800000002</v>
      </c>
      <c r="P5" s="57">
        <f t="shared" ref="P5:P9" si="6">$O$4/O5</f>
        <v>2.0052672205184296</v>
      </c>
      <c r="Q5" s="60">
        <v>760.24554000000001</v>
      </c>
      <c r="R5" s="61">
        <f t="shared" ref="R5:R9" si="7">$Q$4/Q5</f>
        <v>2.0100074115528517</v>
      </c>
      <c r="S5" s="64">
        <v>549.53049999999996</v>
      </c>
      <c r="T5" s="65">
        <f t="shared" ref="T5:T9" si="8">$S$4/S5</f>
        <v>1.9866592118180886</v>
      </c>
      <c r="U5" s="48">
        <v>3143.5584100000001</v>
      </c>
      <c r="V5" s="49">
        <f t="shared" ref="V5:V9" si="9">$U$4/U5</f>
        <v>1.9676495624587425</v>
      </c>
      <c r="W5" s="68">
        <v>2992.4668000000001</v>
      </c>
      <c r="X5" s="69">
        <f t="shared" ref="X5:X9" si="10">$W$4/W5</f>
        <v>1.9776768784870062</v>
      </c>
      <c r="Z5" s="114">
        <f t="shared" ref="Z5:Z9" si="11">AVERAGE(D5,F5,H5,J5,L5,N5,P5,R5,T5,V5,X5)</f>
        <v>1.9872643867209177</v>
      </c>
    </row>
    <row r="6" spans="1:28" x14ac:dyDescent="0.25">
      <c r="B6" s="30">
        <v>4</v>
      </c>
      <c r="C6" s="32">
        <v>1581.87771</v>
      </c>
      <c r="D6" s="33">
        <f t="shared" si="0"/>
        <v>4.0106158585419349</v>
      </c>
      <c r="E6" s="36">
        <v>1535.1008899999999</v>
      </c>
      <c r="F6" s="37">
        <f t="shared" si="1"/>
        <v>3.9796562947729126</v>
      </c>
      <c r="G6" s="40">
        <v>312.61554000000001</v>
      </c>
      <c r="H6" s="41">
        <f t="shared" si="2"/>
        <v>3.9619249574093471</v>
      </c>
      <c r="I6" s="44">
        <v>959.87148999999999</v>
      </c>
      <c r="J6" s="45">
        <f t="shared" si="3"/>
        <v>3.9641454711817725</v>
      </c>
      <c r="K6" s="68">
        <v>57.761960000000002</v>
      </c>
      <c r="L6" s="69">
        <f t="shared" si="4"/>
        <v>3.9041119795796404</v>
      </c>
      <c r="M6" s="52">
        <v>391.79863999999998</v>
      </c>
      <c r="N6" s="53">
        <f t="shared" si="5"/>
        <v>3.9612743168276441</v>
      </c>
      <c r="O6" s="56">
        <v>1251.8728799999999</v>
      </c>
      <c r="P6" s="57">
        <f t="shared" si="6"/>
        <v>3.9876711443737003</v>
      </c>
      <c r="Q6" s="60">
        <v>384.14166</v>
      </c>
      <c r="R6" s="61">
        <f t="shared" si="7"/>
        <v>3.977957428517386</v>
      </c>
      <c r="S6" s="64">
        <v>278.34055000000001</v>
      </c>
      <c r="T6" s="65">
        <f t="shared" si="8"/>
        <v>3.9222809252909787</v>
      </c>
      <c r="U6" s="48">
        <v>1558.1304399999999</v>
      </c>
      <c r="V6" s="49">
        <f t="shared" si="9"/>
        <v>3.9697711893748768</v>
      </c>
      <c r="W6" s="68">
        <v>1484.01116</v>
      </c>
      <c r="X6" s="69">
        <f t="shared" si="10"/>
        <v>3.9879298481825436</v>
      </c>
      <c r="Z6" s="114">
        <f t="shared" si="11"/>
        <v>3.9661217649138849</v>
      </c>
    </row>
    <row r="7" spans="1:28" x14ac:dyDescent="0.25">
      <c r="B7" s="30">
        <v>8</v>
      </c>
      <c r="C7" s="32">
        <v>804.27999</v>
      </c>
      <c r="D7" s="33">
        <f t="shared" si="0"/>
        <v>7.8881781330901939</v>
      </c>
      <c r="E7" s="36">
        <v>763.15341000000001</v>
      </c>
      <c r="F7" s="37">
        <f t="shared" si="1"/>
        <v>8.0051714897008726</v>
      </c>
      <c r="G7" s="40">
        <v>157.44566</v>
      </c>
      <c r="H7" s="41">
        <f t="shared" si="2"/>
        <v>7.8665827308291636</v>
      </c>
      <c r="I7" s="44">
        <v>481.52929</v>
      </c>
      <c r="J7" s="45">
        <f t="shared" si="3"/>
        <v>7.9020535178659639</v>
      </c>
      <c r="K7" s="68">
        <v>29.097989999999999</v>
      </c>
      <c r="L7" s="69">
        <f t="shared" si="4"/>
        <v>7.7499909787583272</v>
      </c>
      <c r="M7" s="52">
        <v>198.25934000000001</v>
      </c>
      <c r="N7" s="53">
        <f t="shared" si="5"/>
        <v>7.8282409797187862</v>
      </c>
      <c r="O7" s="56">
        <v>637.38895000000002</v>
      </c>
      <c r="P7" s="57">
        <f t="shared" si="6"/>
        <v>7.8320425228582948</v>
      </c>
      <c r="Q7" s="60">
        <v>193.59109000000001</v>
      </c>
      <c r="R7" s="61">
        <f t="shared" si="7"/>
        <v>7.8934375027280437</v>
      </c>
      <c r="S7" s="64">
        <v>140.59107</v>
      </c>
      <c r="T7" s="65">
        <f t="shared" si="8"/>
        <v>7.765285732586003</v>
      </c>
      <c r="U7" s="48">
        <v>790.47394999999995</v>
      </c>
      <c r="V7" s="49">
        <f t="shared" si="9"/>
        <v>7.8249527767486846</v>
      </c>
      <c r="W7" s="68">
        <v>754.23893999999996</v>
      </c>
      <c r="X7" s="69">
        <f t="shared" si="10"/>
        <v>7.8464954355180874</v>
      </c>
      <c r="Z7" s="114">
        <f t="shared" si="11"/>
        <v>7.8547665273093115</v>
      </c>
    </row>
    <row r="8" spans="1:28" x14ac:dyDescent="0.25">
      <c r="B8" s="30">
        <v>16</v>
      </c>
      <c r="C8" s="32">
        <v>416.85750000000002</v>
      </c>
      <c r="D8" s="33">
        <f t="shared" si="0"/>
        <v>15.219358725703627</v>
      </c>
      <c r="E8" s="36">
        <v>400.87011000000001</v>
      </c>
      <c r="F8" s="37">
        <f t="shared" si="1"/>
        <v>15.239784078688231</v>
      </c>
      <c r="G8" s="40">
        <v>82.123540000000006</v>
      </c>
      <c r="H8" s="41">
        <f t="shared" si="2"/>
        <v>15.081660020987892</v>
      </c>
      <c r="I8" s="44">
        <v>252.37853000000001</v>
      </c>
      <c r="J8" s="45">
        <f t="shared" si="3"/>
        <v>15.076838033726562</v>
      </c>
      <c r="K8" s="68">
        <v>15.266859999999999</v>
      </c>
      <c r="L8" s="69">
        <f t="shared" si="4"/>
        <v>14.771155299780048</v>
      </c>
      <c r="M8" s="52">
        <v>104.86624</v>
      </c>
      <c r="N8" s="53">
        <f t="shared" si="5"/>
        <v>14.80001466630252</v>
      </c>
      <c r="O8" s="56">
        <v>330.64924000000002</v>
      </c>
      <c r="P8" s="57">
        <f t="shared" si="6"/>
        <v>15.097743336715364</v>
      </c>
      <c r="Q8" s="60">
        <v>102.10281000000001</v>
      </c>
      <c r="R8" s="61">
        <f t="shared" si="7"/>
        <v>14.966279282617196</v>
      </c>
      <c r="S8" s="64">
        <v>72.71696</v>
      </c>
      <c r="T8" s="65">
        <f t="shared" si="8"/>
        <v>15.013414064614363</v>
      </c>
      <c r="U8" s="48">
        <v>406.64362</v>
      </c>
      <c r="V8" s="49">
        <f t="shared" si="9"/>
        <v>15.210914485760284</v>
      </c>
      <c r="W8" s="68">
        <v>390.88560000000001</v>
      </c>
      <c r="X8" s="69">
        <f t="shared" si="10"/>
        <v>15.140318292615538</v>
      </c>
      <c r="Z8" s="114">
        <f t="shared" si="11"/>
        <v>15.056134571591963</v>
      </c>
    </row>
    <row r="9" spans="1:28" ht="15.75" thickBot="1" x14ac:dyDescent="0.3">
      <c r="B9" s="31">
        <v>32</v>
      </c>
      <c r="C9" s="34">
        <v>227.58150000000001</v>
      </c>
      <c r="D9" s="35">
        <f t="shared" si="0"/>
        <v>27.877063074107514</v>
      </c>
      <c r="E9" s="38">
        <v>214.18790000000001</v>
      </c>
      <c r="F9" s="39">
        <f t="shared" si="1"/>
        <v>28.522497862857797</v>
      </c>
      <c r="G9" s="42">
        <v>45.179659999999998</v>
      </c>
      <c r="H9" s="43">
        <f t="shared" si="2"/>
        <v>27.414090986961835</v>
      </c>
      <c r="I9" s="46">
        <v>135.40665999999999</v>
      </c>
      <c r="J9" s="47">
        <f t="shared" si="3"/>
        <v>28.101056624541219</v>
      </c>
      <c r="K9" s="70">
        <v>9.0215899999999998</v>
      </c>
      <c r="L9" s="71">
        <f t="shared" si="4"/>
        <v>24.996609245155234</v>
      </c>
      <c r="M9" s="54">
        <v>56.578319999999998</v>
      </c>
      <c r="N9" s="55">
        <f t="shared" si="5"/>
        <v>27.431388736887204</v>
      </c>
      <c r="O9" s="58">
        <v>181.62129999999999</v>
      </c>
      <c r="P9" s="59">
        <f t="shared" si="6"/>
        <v>27.486078780407365</v>
      </c>
      <c r="Q9" s="62">
        <v>54.212049999999998</v>
      </c>
      <c r="R9" s="63">
        <f t="shared" si="7"/>
        <v>28.187444857739195</v>
      </c>
      <c r="S9" s="66">
        <v>40.928080000000001</v>
      </c>
      <c r="T9" s="67">
        <f t="shared" si="8"/>
        <v>26.674347538413723</v>
      </c>
      <c r="U9" s="50">
        <v>218.93725000000001</v>
      </c>
      <c r="V9" s="51">
        <f t="shared" si="9"/>
        <v>28.252028058267836</v>
      </c>
      <c r="W9" s="70">
        <v>210.65416999999999</v>
      </c>
      <c r="X9" s="71">
        <f t="shared" si="10"/>
        <v>28.094067162306832</v>
      </c>
      <c r="Z9" s="114">
        <f t="shared" si="11"/>
        <v>27.548788447967794</v>
      </c>
    </row>
    <row r="11" spans="1:28" ht="15.75" thickBot="1" x14ac:dyDescent="0.3"/>
    <row r="12" spans="1:28" ht="21.95" customHeight="1" thickBot="1" x14ac:dyDescent="0.3">
      <c r="B12" s="120" t="s">
        <v>41</v>
      </c>
      <c r="C12" s="121" t="s">
        <v>3</v>
      </c>
      <c r="D12" s="121" t="s">
        <v>5</v>
      </c>
      <c r="E12" s="121" t="s">
        <v>6</v>
      </c>
      <c r="F12" s="121" t="s">
        <v>7</v>
      </c>
      <c r="G12" s="121" t="s">
        <v>8</v>
      </c>
      <c r="H12" s="121" t="s">
        <v>9</v>
      </c>
      <c r="I12" s="121" t="s">
        <v>11</v>
      </c>
      <c r="J12" s="121" t="s">
        <v>13</v>
      </c>
      <c r="K12" s="121" t="s">
        <v>15</v>
      </c>
      <c r="L12" s="121" t="s">
        <v>17</v>
      </c>
      <c r="M12" s="122" t="s">
        <v>4</v>
      </c>
      <c r="O12" s="113" t="s">
        <v>29</v>
      </c>
      <c r="P12" s="158" t="s">
        <v>26</v>
      </c>
      <c r="Q12" s="128" t="s">
        <v>28</v>
      </c>
    </row>
    <row r="13" spans="1:28" ht="21.95" customHeight="1" thickBot="1" x14ac:dyDescent="0.3">
      <c r="B13" s="28" t="s">
        <v>3</v>
      </c>
      <c r="C13" s="118">
        <v>0</v>
      </c>
      <c r="D13" s="117">
        <v>3.708501</v>
      </c>
      <c r="E13" s="117">
        <v>11.017976000000001</v>
      </c>
      <c r="F13" s="117">
        <v>15.069315</v>
      </c>
      <c r="G13" s="117">
        <v>8.8101599999999998</v>
      </c>
      <c r="H13" s="117">
        <v>15.717249000000001</v>
      </c>
      <c r="I13" s="117">
        <v>7.9499180000000003</v>
      </c>
      <c r="J13" s="119">
        <v>3.113645</v>
      </c>
      <c r="K13" s="117">
        <v>9.0983169999999998</v>
      </c>
      <c r="L13" s="117">
        <v>12.853278</v>
      </c>
      <c r="M13" s="123">
        <v>15.432489</v>
      </c>
      <c r="O13" s="129" t="s">
        <v>3</v>
      </c>
      <c r="P13" s="162">
        <v>9478</v>
      </c>
      <c r="Q13" s="159" t="s">
        <v>30</v>
      </c>
    </row>
    <row r="14" spans="1:28" ht="21.95" customHeight="1" thickBot="1" x14ac:dyDescent="0.3">
      <c r="B14" s="28" t="s">
        <v>5</v>
      </c>
      <c r="C14" s="119">
        <v>3.708501</v>
      </c>
      <c r="D14" s="118">
        <v>0</v>
      </c>
      <c r="E14" s="117">
        <v>14.143967999999999</v>
      </c>
      <c r="F14" s="117">
        <v>11.963168</v>
      </c>
      <c r="G14" s="117">
        <v>7.348312</v>
      </c>
      <c r="H14" s="117">
        <v>18.627376999999999</v>
      </c>
      <c r="I14" s="117">
        <v>10.534774000000001</v>
      </c>
      <c r="J14" s="117">
        <v>6.1968019999999999</v>
      </c>
      <c r="K14" s="117">
        <v>9.5868249999999993</v>
      </c>
      <c r="L14" s="117">
        <v>13.231009999999999</v>
      </c>
      <c r="M14" s="123">
        <v>18.51323</v>
      </c>
      <c r="O14" s="129" t="s">
        <v>5</v>
      </c>
      <c r="P14" s="162">
        <v>1687</v>
      </c>
      <c r="Q14" s="160" t="s">
        <v>31</v>
      </c>
    </row>
    <row r="15" spans="1:28" ht="21.95" customHeight="1" thickBot="1" x14ac:dyDescent="0.3">
      <c r="B15" s="28" t="s">
        <v>6</v>
      </c>
      <c r="C15" s="117">
        <v>11.017976000000001</v>
      </c>
      <c r="D15" s="117">
        <v>14.143967999999999</v>
      </c>
      <c r="E15" s="118">
        <v>0</v>
      </c>
      <c r="F15" s="117">
        <v>26.085691000000001</v>
      </c>
      <c r="G15" s="117">
        <v>16.468078999999999</v>
      </c>
      <c r="H15" s="117">
        <v>6.7052069999999997</v>
      </c>
      <c r="I15" s="117">
        <v>7.9040299999999997</v>
      </c>
      <c r="J15" s="117">
        <v>8.064584</v>
      </c>
      <c r="K15" s="117">
        <v>13.836762999999999</v>
      </c>
      <c r="L15" s="117">
        <v>16.402566</v>
      </c>
      <c r="M15" s="124">
        <v>4.4361519999999999</v>
      </c>
      <c r="O15" s="129" t="s">
        <v>6</v>
      </c>
      <c r="P15" s="162">
        <v>5538</v>
      </c>
      <c r="Q15" s="161" t="s">
        <v>32</v>
      </c>
      <c r="W15" s="15"/>
      <c r="X15" s="15"/>
      <c r="Y15" s="15"/>
      <c r="Z15" s="15"/>
      <c r="AA15" s="15"/>
      <c r="AB15" s="15"/>
    </row>
    <row r="16" spans="1:28" ht="21.95" customHeight="1" thickBot="1" x14ac:dyDescent="0.3">
      <c r="B16" s="28" t="s">
        <v>7</v>
      </c>
      <c r="C16" s="117">
        <v>15.069315</v>
      </c>
      <c r="D16" s="119">
        <v>11.963168</v>
      </c>
      <c r="E16" s="117">
        <v>26.085691000000001</v>
      </c>
      <c r="F16" s="118">
        <v>0</v>
      </c>
      <c r="G16" s="117">
        <v>13.412691000000001</v>
      </c>
      <c r="H16" s="117">
        <v>30.326366</v>
      </c>
      <c r="I16" s="117">
        <v>21.746663999999999</v>
      </c>
      <c r="J16" s="117">
        <v>18.150805999999999</v>
      </c>
      <c r="K16" s="117">
        <v>18.257642000000001</v>
      </c>
      <c r="L16" s="117">
        <v>20.360185000000001</v>
      </c>
      <c r="M16" s="123">
        <v>30.473040999999998</v>
      </c>
      <c r="O16" s="129" t="s">
        <v>7</v>
      </c>
      <c r="P16" s="162">
        <v>301</v>
      </c>
      <c r="Q16" s="161" t="s">
        <v>33</v>
      </c>
      <c r="W16" s="15"/>
      <c r="X16" s="15"/>
      <c r="Y16" s="15"/>
      <c r="Z16" s="15"/>
      <c r="AA16" s="15"/>
      <c r="AB16" s="15"/>
    </row>
    <row r="17" spans="2:28" ht="21.95" customHeight="1" thickBot="1" x14ac:dyDescent="0.3">
      <c r="B17" s="28" t="s">
        <v>8</v>
      </c>
      <c r="C17" s="117">
        <v>8.8101599999999998</v>
      </c>
      <c r="D17" s="119">
        <v>7.348312</v>
      </c>
      <c r="E17" s="117">
        <v>16.468078999999999</v>
      </c>
      <c r="F17" s="117">
        <v>13.412691000000001</v>
      </c>
      <c r="G17" s="118">
        <v>0</v>
      </c>
      <c r="H17" s="117">
        <v>19.365057</v>
      </c>
      <c r="I17" s="117">
        <v>15.565144</v>
      </c>
      <c r="J17" s="117">
        <v>10.072918</v>
      </c>
      <c r="K17" s="117">
        <v>15.235410999999999</v>
      </c>
      <c r="L17" s="117">
        <v>18.560316</v>
      </c>
      <c r="M17" s="123">
        <v>19.901475000000001</v>
      </c>
      <c r="O17" s="129" t="s">
        <v>8</v>
      </c>
      <c r="P17" s="162">
        <v>2135</v>
      </c>
      <c r="Q17" s="161" t="s">
        <v>34</v>
      </c>
      <c r="W17" s="15"/>
      <c r="X17" s="15"/>
      <c r="Y17" s="15"/>
      <c r="Z17" s="15"/>
      <c r="AA17" s="15"/>
      <c r="AB17" s="15"/>
    </row>
    <row r="18" spans="2:28" ht="21.95" customHeight="1" thickBot="1" x14ac:dyDescent="0.3">
      <c r="B18" s="28" t="s">
        <v>9</v>
      </c>
      <c r="C18" s="117">
        <v>15.717249000000001</v>
      </c>
      <c r="D18" s="117">
        <v>18.627376999999999</v>
      </c>
      <c r="E18" s="117">
        <v>6.7052069999999997</v>
      </c>
      <c r="F18" s="117">
        <v>30.326366</v>
      </c>
      <c r="G18" s="117">
        <v>19.365057</v>
      </c>
      <c r="H18" s="118">
        <v>0</v>
      </c>
      <c r="I18" s="117">
        <v>14.009862999999999</v>
      </c>
      <c r="J18" s="117">
        <v>12.783825999999999</v>
      </c>
      <c r="K18" s="117">
        <v>19.916284000000001</v>
      </c>
      <c r="L18" s="117">
        <v>22.812947999999999</v>
      </c>
      <c r="M18" s="124">
        <v>5.7946759999999999</v>
      </c>
      <c r="O18" s="129" t="s">
        <v>9</v>
      </c>
      <c r="P18" s="162">
        <v>7573</v>
      </c>
      <c r="Q18" s="161" t="s">
        <v>35</v>
      </c>
      <c r="W18" s="15"/>
      <c r="X18" s="15"/>
      <c r="Y18" s="15"/>
      <c r="Z18" s="15"/>
      <c r="AA18" s="15"/>
      <c r="AB18" s="15"/>
    </row>
    <row r="19" spans="2:28" ht="21.95" customHeight="1" thickBot="1" x14ac:dyDescent="0.3">
      <c r="B19" s="28" t="s">
        <v>11</v>
      </c>
      <c r="C19" s="117">
        <v>7.9499180000000003</v>
      </c>
      <c r="D19" s="117">
        <v>10.534774000000001</v>
      </c>
      <c r="E19" s="117">
        <v>7.9040299999999997</v>
      </c>
      <c r="F19" s="117">
        <v>21.746663999999999</v>
      </c>
      <c r="G19" s="117">
        <v>15.565144</v>
      </c>
      <c r="H19" s="117">
        <v>14.009862999999999</v>
      </c>
      <c r="I19" s="118">
        <v>0</v>
      </c>
      <c r="J19" s="119">
        <v>6.5823450000000001</v>
      </c>
      <c r="K19" s="117">
        <v>6.7725020000000002</v>
      </c>
      <c r="L19" s="117">
        <v>8.9502500000000005</v>
      </c>
      <c r="M19" s="123">
        <v>10.982179</v>
      </c>
      <c r="O19" s="129" t="s">
        <v>11</v>
      </c>
      <c r="P19" s="162">
        <v>2087</v>
      </c>
      <c r="Q19" s="161" t="s">
        <v>36</v>
      </c>
      <c r="W19" s="15"/>
      <c r="X19" s="15"/>
      <c r="Y19" s="15"/>
      <c r="Z19" s="15"/>
      <c r="AA19" s="15"/>
      <c r="AB19" s="15"/>
    </row>
    <row r="20" spans="2:28" ht="21.95" customHeight="1" thickBot="1" x14ac:dyDescent="0.3">
      <c r="B20" s="28" t="s">
        <v>13</v>
      </c>
      <c r="C20" s="119">
        <v>3.113645</v>
      </c>
      <c r="D20" s="117">
        <v>6.1968019999999999</v>
      </c>
      <c r="E20" s="117">
        <v>8.064584</v>
      </c>
      <c r="F20" s="117">
        <v>18.150805999999999</v>
      </c>
      <c r="G20" s="117">
        <v>10.072918</v>
      </c>
      <c r="H20" s="117">
        <v>12.783825999999999</v>
      </c>
      <c r="I20" s="117">
        <v>6.5823450000000001</v>
      </c>
      <c r="J20" s="118">
        <v>0</v>
      </c>
      <c r="K20" s="117">
        <v>9.5082850000000008</v>
      </c>
      <c r="L20" s="117">
        <v>13.17277</v>
      </c>
      <c r="M20" s="123">
        <v>12.330344</v>
      </c>
      <c r="O20" s="129" t="s">
        <v>13</v>
      </c>
      <c r="P20" s="162">
        <v>1480</v>
      </c>
      <c r="Q20" s="161" t="s">
        <v>37</v>
      </c>
      <c r="W20" s="15"/>
      <c r="X20" s="15"/>
      <c r="Y20" s="15"/>
      <c r="Z20" s="15"/>
      <c r="AA20" s="15"/>
      <c r="AB20" s="15"/>
    </row>
    <row r="21" spans="2:28" ht="21.95" customHeight="1" thickBot="1" x14ac:dyDescent="0.3">
      <c r="B21" s="28" t="s">
        <v>15</v>
      </c>
      <c r="C21" s="117">
        <v>9.0983169999999998</v>
      </c>
      <c r="D21" s="117">
        <v>9.5868249999999993</v>
      </c>
      <c r="E21" s="117">
        <v>13.836762999999999</v>
      </c>
      <c r="F21" s="117">
        <v>18.257642000000001</v>
      </c>
      <c r="G21" s="117">
        <v>15.235410999999999</v>
      </c>
      <c r="H21" s="117">
        <v>19.916284000000001</v>
      </c>
      <c r="I21" s="117">
        <v>6.7725020000000002</v>
      </c>
      <c r="J21" s="117">
        <v>9.5082850000000008</v>
      </c>
      <c r="K21" s="118">
        <v>0</v>
      </c>
      <c r="L21" s="119">
        <v>3.893904</v>
      </c>
      <c r="M21" s="123">
        <v>16.919685999999999</v>
      </c>
      <c r="O21" s="129" t="s">
        <v>15</v>
      </c>
      <c r="P21" s="162">
        <v>9757</v>
      </c>
      <c r="Q21" s="160" t="s">
        <v>38</v>
      </c>
      <c r="W21" s="15"/>
      <c r="X21" s="15"/>
      <c r="Y21" s="15"/>
      <c r="Z21" s="15"/>
      <c r="AA21" s="15"/>
      <c r="AB21" s="15"/>
    </row>
    <row r="22" spans="2:28" ht="21.95" customHeight="1" thickBot="1" x14ac:dyDescent="0.3">
      <c r="B22" s="28" t="s">
        <v>17</v>
      </c>
      <c r="C22" s="117">
        <v>12.853278</v>
      </c>
      <c r="D22" s="117">
        <v>13.231009999999999</v>
      </c>
      <c r="E22" s="117">
        <v>16.402566</v>
      </c>
      <c r="F22" s="117">
        <v>20.360185000000001</v>
      </c>
      <c r="G22" s="117">
        <v>18.560316</v>
      </c>
      <c r="H22" s="117">
        <v>22.812947999999999</v>
      </c>
      <c r="I22" s="117">
        <v>8.9502500000000005</v>
      </c>
      <c r="J22" s="117">
        <v>13.17277</v>
      </c>
      <c r="K22" s="119">
        <v>3.893904</v>
      </c>
      <c r="L22" s="118">
        <v>0</v>
      </c>
      <c r="M22" s="123">
        <v>19.180605</v>
      </c>
      <c r="O22" s="129" t="s">
        <v>17</v>
      </c>
      <c r="P22" s="162">
        <v>9239</v>
      </c>
      <c r="Q22" s="161" t="s">
        <v>39</v>
      </c>
      <c r="W22" s="15"/>
      <c r="X22" s="15"/>
      <c r="Y22" s="15"/>
      <c r="Z22" s="15"/>
      <c r="AA22" s="15"/>
      <c r="AB22" s="15"/>
    </row>
    <row r="23" spans="2:28" ht="21.95" customHeight="1" thickBot="1" x14ac:dyDescent="0.3">
      <c r="B23" s="29" t="s">
        <v>4</v>
      </c>
      <c r="C23" s="125">
        <v>15.432489</v>
      </c>
      <c r="D23" s="125">
        <v>18.51323</v>
      </c>
      <c r="E23" s="126">
        <v>4.4361519999999999</v>
      </c>
      <c r="F23" s="125">
        <v>30.473040999999998</v>
      </c>
      <c r="G23" s="125">
        <v>19.901475000000001</v>
      </c>
      <c r="H23" s="125">
        <v>5.7946759999999999</v>
      </c>
      <c r="I23" s="125">
        <v>10.982179</v>
      </c>
      <c r="J23" s="125">
        <v>12.330344</v>
      </c>
      <c r="K23" s="125">
        <v>16.919685999999999</v>
      </c>
      <c r="L23" s="125">
        <v>19.180605</v>
      </c>
      <c r="M23" s="127">
        <v>0</v>
      </c>
      <c r="O23" s="129" t="s">
        <v>4</v>
      </c>
      <c r="P23" s="162">
        <v>10050</v>
      </c>
      <c r="Q23" s="159" t="s">
        <v>40</v>
      </c>
      <c r="W23" s="15"/>
      <c r="X23" s="15"/>
      <c r="Y23" s="15"/>
      <c r="Z23" s="15"/>
      <c r="AA23" s="15"/>
      <c r="AB23" s="15"/>
    </row>
    <row r="24" spans="2:28" x14ac:dyDescent="0.25">
      <c r="W24" s="15"/>
      <c r="X24" s="15"/>
      <c r="Y24" s="15"/>
      <c r="Z24" s="15"/>
      <c r="AA24" s="15"/>
      <c r="AB24" s="15"/>
    </row>
    <row r="25" spans="2:28" x14ac:dyDescent="0.25">
      <c r="W25" s="15"/>
      <c r="X25" s="15"/>
      <c r="Y25" s="15"/>
      <c r="Z25" s="15"/>
      <c r="AA25" s="15"/>
      <c r="AB25" s="15"/>
    </row>
    <row r="26" spans="2:28" x14ac:dyDescent="0.25">
      <c r="C26" s="163">
        <f>SUM(C4,E4,G4,I4,K4,M4,O4,Q4,S4,U4,W4)</f>
        <v>38990.078420000005</v>
      </c>
      <c r="D26" s="164">
        <f>$C$26/$C26</f>
        <v>1</v>
      </c>
      <c r="E26" s="164">
        <f>D26/B4</f>
        <v>1</v>
      </c>
    </row>
    <row r="27" spans="2:28" x14ac:dyDescent="0.25">
      <c r="C27" s="163">
        <f>SUM(C5,E5,G5,I5,K5,M5,O5,Q5,S5,U5,W5)</f>
        <v>19594.116900000001</v>
      </c>
      <c r="D27" s="164">
        <f>$C$26/$C27</f>
        <v>1.9898869961319872</v>
      </c>
      <c r="E27" s="164">
        <f t="shared" ref="E27:E31" si="12">D27/B5</f>
        <v>0.99494349806599358</v>
      </c>
    </row>
    <row r="28" spans="2:28" x14ac:dyDescent="0.25">
      <c r="C28" s="163">
        <f>SUM(C6,E6,G6,I6,K6,M6,O6,Q6,S6,U6,W6)</f>
        <v>9795.5229200000012</v>
      </c>
      <c r="D28" s="164">
        <f t="shared" ref="D27:D31" si="13">$C$26/$C28</f>
        <v>3.9803978550641785</v>
      </c>
      <c r="E28" s="164">
        <f t="shared" si="12"/>
        <v>0.99509946376604463</v>
      </c>
    </row>
    <row r="29" spans="2:28" x14ac:dyDescent="0.25">
      <c r="C29" s="163">
        <f>SUM(C7,E7,G7,I7,K7,M7,O7,Q7,S7,U7,W7)</f>
        <v>4950.0496800000001</v>
      </c>
      <c r="D29" s="164">
        <f t="shared" si="13"/>
        <v>7.8767044657216463</v>
      </c>
      <c r="E29" s="164">
        <f t="shared" si="12"/>
        <v>0.98458805821520579</v>
      </c>
    </row>
    <row r="30" spans="2:28" x14ac:dyDescent="0.25">
      <c r="C30" s="163">
        <f>SUM(C8,E8,G8,I8,K8,M8,O8,Q8,S8,U8,W8)</f>
        <v>2575.3610100000001</v>
      </c>
      <c r="D30" s="164">
        <f t="shared" si="13"/>
        <v>15.139655476883998</v>
      </c>
      <c r="E30" s="164">
        <f t="shared" si="12"/>
        <v>0.9462284673052499</v>
      </c>
    </row>
    <row r="31" spans="2:28" x14ac:dyDescent="0.25">
      <c r="C31" s="163">
        <f>SUM(C9,E9,G9,I9,K9,M9,O9,Q9,S9,U9,W9)</f>
        <v>1394.3084799999999</v>
      </c>
      <c r="D31" s="164">
        <f t="shared" si="13"/>
        <v>27.963738999851746</v>
      </c>
      <c r="E31" s="164">
        <f t="shared" si="12"/>
        <v>0.87386684374536705</v>
      </c>
    </row>
  </sheetData>
  <mergeCells count="12">
    <mergeCell ref="M2:N2"/>
    <mergeCell ref="C2:D2"/>
    <mergeCell ref="E2:F2"/>
    <mergeCell ref="G2:H2"/>
    <mergeCell ref="I2:J2"/>
    <mergeCell ref="K2:L2"/>
    <mergeCell ref="Z2:Z3"/>
    <mergeCell ref="O2:P2"/>
    <mergeCell ref="Q2:R2"/>
    <mergeCell ref="S2:T2"/>
    <mergeCell ref="U2:V2"/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2022-03-11T13:29:32Z</dcterms:created>
  <dcterms:modified xsi:type="dcterms:W3CDTF">2022-04-16T12:23:19Z</dcterms:modified>
</cp:coreProperties>
</file>