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76" windowHeight="10140"/>
  </bookViews>
  <sheets>
    <sheet name="Ejemplo Escisión 1" sheetId="7" r:id="rId1"/>
    <sheet name="Ejemplo Escisión 2" sheetId="3" r:id="rId2"/>
    <sheet name="Ejemplo Escisión 3" sheetId="9" r:id="rId3"/>
    <sheet name="Solución Ejemplo 1" sheetId="1" r:id="rId4"/>
    <sheet name="Solución ejemplo 2" sheetId="8" r:id="rId5"/>
    <sheet name="Solución ejemplo 3" sheetId="10" r:id="rId6"/>
  </sheets>
  <calcPr calcId="145621"/>
</workbook>
</file>

<file path=xl/calcChain.xml><?xml version="1.0" encoding="utf-8"?>
<calcChain xmlns="http://schemas.openxmlformats.org/spreadsheetml/2006/main">
  <c r="B45" i="10" l="1"/>
  <c r="C58" i="10"/>
  <c r="C59" i="10" s="1"/>
  <c r="B59" i="10"/>
  <c r="B48" i="10" l="1"/>
  <c r="B49" i="10" s="1"/>
  <c r="B40" i="10"/>
  <c r="B18" i="10"/>
  <c r="B30" i="10"/>
  <c r="B26" i="10"/>
  <c r="C18" i="10" l="1"/>
  <c r="C19" i="10" s="1"/>
  <c r="B19" i="10"/>
  <c r="B10" i="10"/>
  <c r="C10" i="10"/>
  <c r="B59" i="8" l="1"/>
  <c r="C58" i="8" s="1"/>
  <c r="B46" i="8"/>
  <c r="B51" i="8" s="1"/>
  <c r="B10" i="8"/>
  <c r="B32" i="8"/>
  <c r="B37" i="8" s="1"/>
  <c r="B38" i="8" s="1"/>
  <c r="B53" i="8" l="1"/>
  <c r="B52" i="8"/>
  <c r="C57" i="8"/>
  <c r="C29" i="1"/>
  <c r="C28" i="1"/>
  <c r="B30" i="1"/>
</calcChain>
</file>

<file path=xl/sharedStrings.xml><?xml version="1.0" encoding="utf-8"?>
<sst xmlns="http://schemas.openxmlformats.org/spreadsheetml/2006/main" count="203" uniqueCount="70">
  <si>
    <t>Estado de Situación Patrimonial</t>
  </si>
  <si>
    <t>Activo</t>
  </si>
  <si>
    <t>Caja</t>
  </si>
  <si>
    <t>Créditos</t>
  </si>
  <si>
    <t>Bienes de Cambio</t>
  </si>
  <si>
    <t>Bienes de Uso</t>
  </si>
  <si>
    <t xml:space="preserve">Inversiones </t>
  </si>
  <si>
    <t>Total del Activo</t>
  </si>
  <si>
    <t>Pasivo</t>
  </si>
  <si>
    <t>Patrimonio Neto</t>
  </si>
  <si>
    <t>Capital</t>
  </si>
  <si>
    <t>Resultados Acumulados</t>
  </si>
  <si>
    <t>Total del P.Neto</t>
  </si>
  <si>
    <t>Total Pasivo + PN</t>
  </si>
  <si>
    <t>El capital de la nueva sociedad se compondrá de 100 acciones</t>
  </si>
  <si>
    <t>Escisión - Constitución</t>
  </si>
  <si>
    <t>En la creación de B participan los accionistas de A y un tercero.</t>
  </si>
  <si>
    <t>La empresa A se escinde destinando parte de us patrimonio a la Constitución de la empresa B.</t>
  </si>
  <si>
    <t>Balance Contable Empresa A</t>
  </si>
  <si>
    <t>Relación de cambio o canje</t>
  </si>
  <si>
    <t>Accionistas de A</t>
  </si>
  <si>
    <t>Socio nuevo</t>
  </si>
  <si>
    <t>Total aportes</t>
  </si>
  <si>
    <t>La empresa A aporta un bien de uso cuyo valor residual es de $ 15000 y su valor corriente a la fecha de escisión es de $ 30000</t>
  </si>
  <si>
    <t>El tercero aporta $ 20000 en efectivo</t>
  </si>
  <si>
    <t>Porcentaje participación A</t>
  </si>
  <si>
    <t>Porcentaje participación Socio nuevo</t>
  </si>
  <si>
    <t>Asiento de Escisión de A</t>
  </si>
  <si>
    <t>Dado que los resultados acumulados son suficientes para la disminución del P.Neto, el asiento que corresponde es:</t>
  </si>
  <si>
    <t xml:space="preserve">     a Bienes de Uso</t>
  </si>
  <si>
    <t>Asiento de constitución de B</t>
  </si>
  <si>
    <t>Bienes de uso</t>
  </si>
  <si>
    <t xml:space="preserve">    a Capital</t>
  </si>
  <si>
    <t>Escisión - Division</t>
  </si>
  <si>
    <t>La empresa A se disuelve para la constitución de 2 nuevas sociedades (B y C)</t>
  </si>
  <si>
    <t>En la creación de B participan sólo los accionistas de A, mientras que en la creación de C participa un nuevo socio.</t>
  </si>
  <si>
    <t>medidos a su costo original menos depreciasiones acumuladas</t>
  </si>
  <si>
    <t>Para la creación de la empresa C, la empresa A aporta el resto de sus activos y pasivos (que se encuentran medidos a valores conrrientes de fecha de la escisión) y el nuevo socio aporta la suma de $ 50.000</t>
  </si>
  <si>
    <t>Para la creación de la empresa B, la empresa A aporta la totalidad de los bienes de uso cuyo valor corriente a la fecha de escisión es de $ 70.000, $3.000 en efectivo y las inversiones que se encuentran medidas a su valor corriente.</t>
  </si>
  <si>
    <t>medidos a su costo original menos depreciaciones acumuladas</t>
  </si>
  <si>
    <t>Balance Inicial de B</t>
  </si>
  <si>
    <t>Balance Inicial de C</t>
  </si>
  <si>
    <t>Relación de cambio o canje empresa C</t>
  </si>
  <si>
    <t>A</t>
  </si>
  <si>
    <t>B</t>
  </si>
  <si>
    <t>Total del P.Neto (100 accs)</t>
  </si>
  <si>
    <t>Escisión - Fusión</t>
  </si>
  <si>
    <t>La empresa A destina parte de su patrimonio para fusionarlo con la empresa B.</t>
  </si>
  <si>
    <t>Para dicha fusión, A escinde un bien de uso cuyo valor contable es de $ 15.000 y su valor corriente a la fecha de la escisión es de $ 25.000</t>
  </si>
  <si>
    <t xml:space="preserve">Las inversiones de la empresa B se encuentran medidas a su costo original, dado que son inversiones permanentes sobre las que no se tiene control ni </t>
  </si>
  <si>
    <t>influencia significativa. Su valor corriente a la fecha de la escisión - fusión es de $ 10.000.</t>
  </si>
  <si>
    <t>Balances Especiales</t>
  </si>
  <si>
    <t>Resultado por Fusión</t>
  </si>
  <si>
    <t>Determinación de relación de cambio o canje</t>
  </si>
  <si>
    <t>Acciones antes de fusión</t>
  </si>
  <si>
    <t>VPP por acción</t>
  </si>
  <si>
    <t>P.Neto B</t>
  </si>
  <si>
    <t>VPP por acción en A</t>
  </si>
  <si>
    <t>Cantidad de Acciones a emitir</t>
  </si>
  <si>
    <t>Balance de fusión de B</t>
  </si>
  <si>
    <t>Patrimonio escindido de A</t>
  </si>
  <si>
    <t>Prima por Fusión</t>
  </si>
  <si>
    <t>se suma el bien de uso aportado por A ($ 25.000)</t>
  </si>
  <si>
    <t xml:space="preserve">       a Capital</t>
  </si>
  <si>
    <t xml:space="preserve">       a Prima por Fusión</t>
  </si>
  <si>
    <t>se suman $245 por las 71,53 acciones= $17524,85</t>
  </si>
  <si>
    <t>Resultados acumulados</t>
  </si>
  <si>
    <t xml:space="preserve">    a Bienes de uso</t>
  </si>
  <si>
    <t>Asiento por Escisión A</t>
  </si>
  <si>
    <t>Asiento por Fusión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</si>
</sst>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&quot;$&quot;\ #,##0.0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0" fontId="0" fillId="0" borderId="0" xfId="0" applyNumberFormat="1"/>
    <xf numFmtId="165" fontId="0" fillId="0" borderId="0" xfId="0" applyNumberFormat="1"/>
    <xf numFmtId="4" fontId="0" fillId="0" borderId="0" xfId="0" applyNumberFormat="1"/>
    <xf numFmtId="165" fontId="0" fillId="0" borderId="1" xfId="0" applyNumberFormat="1" applyBorder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14" sqref="G14"/>
    </sheetView>
  </sheetViews>
  <sheetFormatPr baseColWidth="10" defaultRowHeight="14.4" x14ac:dyDescent="0.3"/>
  <cols>
    <col min="1" max="1" width="38.109375" bestFit="1" customWidth="1"/>
  </cols>
  <sheetData>
    <row r="1" spans="1:3" x14ac:dyDescent="0.3">
      <c r="A1" s="2" t="s">
        <v>15</v>
      </c>
      <c r="B1" s="1"/>
    </row>
    <row r="2" spans="1:3" s="1" customFormat="1" ht="15" x14ac:dyDescent="0.25">
      <c r="A2" s="2" t="s">
        <v>18</v>
      </c>
    </row>
    <row r="3" spans="1:3" x14ac:dyDescent="0.3">
      <c r="A3" s="3" t="s">
        <v>0</v>
      </c>
      <c r="B3" s="4"/>
    </row>
    <row r="4" spans="1:3" ht="15" x14ac:dyDescent="0.25">
      <c r="A4" s="3" t="s">
        <v>1</v>
      </c>
      <c r="B4" s="5"/>
    </row>
    <row r="5" spans="1:3" ht="15" x14ac:dyDescent="0.25">
      <c r="A5" s="6" t="s">
        <v>2</v>
      </c>
      <c r="B5" s="5">
        <v>6000</v>
      </c>
    </row>
    <row r="6" spans="1:3" x14ac:dyDescent="0.3">
      <c r="A6" s="6" t="s">
        <v>3</v>
      </c>
      <c r="B6" s="5">
        <v>3500</v>
      </c>
    </row>
    <row r="7" spans="1:3" ht="15" x14ac:dyDescent="0.25">
      <c r="A7" s="6" t="s">
        <v>4</v>
      </c>
      <c r="B7" s="5">
        <v>33000</v>
      </c>
    </row>
    <row r="8" spans="1:3" ht="15" x14ac:dyDescent="0.25">
      <c r="A8" s="6" t="s">
        <v>5</v>
      </c>
      <c r="B8" s="5">
        <v>40000</v>
      </c>
      <c r="C8" t="s">
        <v>36</v>
      </c>
    </row>
    <row r="9" spans="1:3" ht="15" x14ac:dyDescent="0.25">
      <c r="A9" s="6" t="s">
        <v>6</v>
      </c>
      <c r="B9" s="5">
        <v>21160</v>
      </c>
    </row>
    <row r="10" spans="1:3" ht="15" x14ac:dyDescent="0.25">
      <c r="A10" s="3" t="s">
        <v>7</v>
      </c>
      <c r="B10" s="5">
        <v>103660</v>
      </c>
    </row>
    <row r="11" spans="1:3" ht="15" x14ac:dyDescent="0.25">
      <c r="A11" s="3"/>
      <c r="B11" s="4"/>
    </row>
    <row r="12" spans="1:3" ht="15" x14ac:dyDescent="0.25">
      <c r="A12" s="3" t="s">
        <v>8</v>
      </c>
      <c r="B12" s="5">
        <v>2500</v>
      </c>
    </row>
    <row r="13" spans="1:3" ht="15" x14ac:dyDescent="0.25">
      <c r="A13" s="3"/>
      <c r="B13" s="4"/>
    </row>
    <row r="14" spans="1:3" ht="15" x14ac:dyDescent="0.25">
      <c r="A14" s="3" t="s">
        <v>9</v>
      </c>
      <c r="B14" s="5"/>
    </row>
    <row r="15" spans="1:3" ht="15" x14ac:dyDescent="0.25">
      <c r="A15" s="6" t="s">
        <v>10</v>
      </c>
      <c r="B15" s="5">
        <v>75500</v>
      </c>
    </row>
    <row r="16" spans="1:3" ht="15" x14ac:dyDescent="0.25">
      <c r="A16" s="6" t="s">
        <v>11</v>
      </c>
      <c r="B16" s="5">
        <v>25660</v>
      </c>
    </row>
    <row r="17" spans="1:2" ht="15" x14ac:dyDescent="0.25">
      <c r="A17" s="3" t="s">
        <v>12</v>
      </c>
      <c r="B17" s="4">
        <v>101160</v>
      </c>
    </row>
    <row r="18" spans="1:2" ht="15" x14ac:dyDescent="0.25">
      <c r="A18" s="3" t="s">
        <v>13</v>
      </c>
      <c r="B18" s="5">
        <v>103660</v>
      </c>
    </row>
    <row r="19" spans="1:2" ht="15" x14ac:dyDescent="0.25">
      <c r="A19" s="1"/>
      <c r="B19" s="1"/>
    </row>
    <row r="20" spans="1:2" x14ac:dyDescent="0.3">
      <c r="A20" s="1" t="s">
        <v>17</v>
      </c>
      <c r="B20" s="1"/>
    </row>
    <row r="21" spans="1:2" x14ac:dyDescent="0.3">
      <c r="A21" s="1" t="s">
        <v>16</v>
      </c>
      <c r="B21" s="8"/>
    </row>
    <row r="22" spans="1:2" s="1" customFormat="1" x14ac:dyDescent="0.3">
      <c r="A22" s="1" t="s">
        <v>23</v>
      </c>
      <c r="B22" s="8"/>
    </row>
    <row r="23" spans="1:2" s="1" customFormat="1" ht="15" x14ac:dyDescent="0.25">
      <c r="A23" s="1" t="s">
        <v>24</v>
      </c>
      <c r="B23" s="8"/>
    </row>
    <row r="24" spans="1:2" x14ac:dyDescent="0.3">
      <c r="A24" s="1" t="s">
        <v>14</v>
      </c>
      <c r="B24" s="8"/>
    </row>
    <row r="25" spans="1:2" ht="15" x14ac:dyDescent="0.25">
      <c r="A25" s="1"/>
      <c r="B25" s="8"/>
    </row>
    <row r="26" spans="1:2" ht="15" x14ac:dyDescent="0.25">
      <c r="A26" s="1"/>
      <c r="B26" s="1"/>
    </row>
    <row r="27" spans="1:2" ht="15" x14ac:dyDescent="0.25">
      <c r="A27" s="1"/>
      <c r="B27" s="7"/>
    </row>
    <row r="28" spans="1:2" ht="15" x14ac:dyDescent="0.25">
      <c r="A28" s="1"/>
      <c r="B28" s="7"/>
    </row>
    <row r="29" spans="1:2" ht="15" x14ac:dyDescent="0.25">
      <c r="A29" s="1"/>
      <c r="B29" s="1"/>
    </row>
    <row r="30" spans="1:2" ht="15" x14ac:dyDescent="0.25">
      <c r="A30" s="1"/>
      <c r="B30" s="8"/>
    </row>
    <row r="31" spans="1:2" ht="15" x14ac:dyDescent="0.25">
      <c r="A31" s="1"/>
      <c r="B31" s="8"/>
    </row>
    <row r="32" spans="1:2" ht="15" x14ac:dyDescent="0.25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31" sqref="G31"/>
    </sheetView>
  </sheetViews>
  <sheetFormatPr baseColWidth="10" defaultRowHeight="14.4" x14ac:dyDescent="0.3"/>
  <cols>
    <col min="1" max="1" width="30.5546875" customWidth="1"/>
  </cols>
  <sheetData>
    <row r="1" spans="1:8" s="1" customFormat="1" x14ac:dyDescent="0.3">
      <c r="A1" s="2" t="s">
        <v>33</v>
      </c>
    </row>
    <row r="2" spans="1:8" ht="15" x14ac:dyDescent="0.25">
      <c r="A2" s="2" t="s">
        <v>18</v>
      </c>
      <c r="B2" s="1"/>
      <c r="C2" s="1"/>
      <c r="D2" s="1"/>
      <c r="E2" s="1"/>
      <c r="F2" s="1"/>
      <c r="G2" s="1"/>
      <c r="H2" s="1"/>
    </row>
    <row r="3" spans="1:8" x14ac:dyDescent="0.3">
      <c r="A3" s="3" t="s">
        <v>0</v>
      </c>
      <c r="B3" s="4"/>
      <c r="C3" s="1"/>
      <c r="D3" s="1"/>
      <c r="E3" s="1"/>
      <c r="F3" s="1"/>
      <c r="G3" s="1"/>
      <c r="H3" s="1"/>
    </row>
    <row r="4" spans="1:8" ht="15" x14ac:dyDescent="0.25">
      <c r="A4" s="3" t="s">
        <v>1</v>
      </c>
      <c r="B4" s="5"/>
      <c r="C4" s="1"/>
      <c r="D4" s="1"/>
      <c r="E4" s="1"/>
      <c r="F4" s="1"/>
      <c r="G4" s="1"/>
      <c r="H4" s="1"/>
    </row>
    <row r="5" spans="1:8" ht="15" x14ac:dyDescent="0.25">
      <c r="A5" s="6" t="s">
        <v>2</v>
      </c>
      <c r="B5" s="5">
        <v>6000</v>
      </c>
      <c r="C5" s="1"/>
      <c r="D5" s="1"/>
      <c r="E5" s="1"/>
      <c r="F5" s="1"/>
      <c r="G5" s="1"/>
      <c r="H5" s="1"/>
    </row>
    <row r="6" spans="1:8" x14ac:dyDescent="0.3">
      <c r="A6" s="6" t="s">
        <v>3</v>
      </c>
      <c r="B6" s="5">
        <v>3500</v>
      </c>
      <c r="C6" s="1"/>
      <c r="D6" s="1"/>
      <c r="E6" s="1"/>
      <c r="F6" s="1"/>
      <c r="G6" s="1"/>
      <c r="H6" s="1"/>
    </row>
    <row r="7" spans="1:8" ht="15" x14ac:dyDescent="0.25">
      <c r="A7" s="6" t="s">
        <v>4</v>
      </c>
      <c r="B7" s="5">
        <v>33000</v>
      </c>
      <c r="C7" s="1"/>
      <c r="D7" s="1"/>
      <c r="E7" s="1"/>
      <c r="F7" s="1"/>
      <c r="G7" s="1"/>
      <c r="H7" s="1"/>
    </row>
    <row r="8" spans="1:8" ht="15" x14ac:dyDescent="0.25">
      <c r="A8" s="6" t="s">
        <v>5</v>
      </c>
      <c r="B8" s="5">
        <v>40000</v>
      </c>
      <c r="C8" s="1" t="s">
        <v>39</v>
      </c>
      <c r="D8" s="1"/>
      <c r="E8" s="1"/>
      <c r="F8" s="1"/>
      <c r="G8" s="1"/>
      <c r="H8" s="1"/>
    </row>
    <row r="9" spans="1:8" ht="15" x14ac:dyDescent="0.25">
      <c r="A9" s="6" t="s">
        <v>6</v>
      </c>
      <c r="B9" s="5">
        <v>21160</v>
      </c>
      <c r="C9" s="1"/>
      <c r="D9" s="1"/>
      <c r="E9" s="1"/>
      <c r="F9" s="1"/>
      <c r="G9" s="1"/>
      <c r="H9" s="1"/>
    </row>
    <row r="10" spans="1:8" ht="15" x14ac:dyDescent="0.25">
      <c r="A10" s="3" t="s">
        <v>7</v>
      </c>
      <c r="B10" s="5">
        <v>103660</v>
      </c>
      <c r="C10" s="1"/>
      <c r="D10" s="1"/>
      <c r="E10" s="1"/>
      <c r="F10" s="1"/>
      <c r="G10" s="1"/>
      <c r="H10" s="1"/>
    </row>
    <row r="11" spans="1:8" ht="15" x14ac:dyDescent="0.25">
      <c r="A11" s="3"/>
      <c r="B11" s="4"/>
      <c r="C11" s="1"/>
      <c r="D11" s="1"/>
      <c r="E11" s="1"/>
      <c r="F11" s="1"/>
      <c r="G11" s="1"/>
      <c r="H11" s="1"/>
    </row>
    <row r="12" spans="1:8" ht="15" x14ac:dyDescent="0.25">
      <c r="A12" s="3" t="s">
        <v>8</v>
      </c>
      <c r="B12" s="5">
        <v>2500</v>
      </c>
      <c r="C12" s="1"/>
      <c r="D12" s="1"/>
      <c r="E12" s="1"/>
      <c r="F12" s="1"/>
      <c r="G12" s="1"/>
      <c r="H12" s="1"/>
    </row>
    <row r="13" spans="1:8" ht="15" x14ac:dyDescent="0.25">
      <c r="A13" s="3"/>
      <c r="B13" s="4"/>
      <c r="C13" s="1"/>
      <c r="D13" s="1"/>
      <c r="E13" s="1"/>
      <c r="F13" s="1"/>
      <c r="G13" s="1"/>
      <c r="H13" s="1"/>
    </row>
    <row r="14" spans="1:8" ht="15" x14ac:dyDescent="0.25">
      <c r="A14" s="3" t="s">
        <v>9</v>
      </c>
      <c r="B14" s="5"/>
      <c r="C14" s="1"/>
      <c r="D14" s="1"/>
      <c r="E14" s="1"/>
      <c r="F14" s="1"/>
      <c r="G14" s="1"/>
      <c r="H14" s="1"/>
    </row>
    <row r="15" spans="1:8" ht="15" x14ac:dyDescent="0.25">
      <c r="A15" s="6" t="s">
        <v>10</v>
      </c>
      <c r="B15" s="5">
        <v>75500</v>
      </c>
      <c r="C15" s="1"/>
      <c r="D15" s="1"/>
      <c r="E15" s="1"/>
      <c r="F15" s="1"/>
      <c r="G15" s="1"/>
      <c r="H15" s="1"/>
    </row>
    <row r="16" spans="1:8" ht="15" x14ac:dyDescent="0.25">
      <c r="A16" s="6" t="s">
        <v>11</v>
      </c>
      <c r="B16" s="5">
        <v>25660</v>
      </c>
      <c r="C16" s="1"/>
      <c r="D16" s="1"/>
      <c r="E16" s="1"/>
      <c r="F16" s="1"/>
      <c r="G16" s="1"/>
      <c r="H16" s="1"/>
    </row>
    <row r="17" spans="1:8" ht="15" x14ac:dyDescent="0.25">
      <c r="A17" s="3" t="s">
        <v>12</v>
      </c>
      <c r="B17" s="4">
        <v>101160</v>
      </c>
      <c r="C17" s="1"/>
      <c r="D17" s="1"/>
      <c r="E17" s="1"/>
      <c r="F17" s="1"/>
      <c r="G17" s="1"/>
      <c r="H17" s="1"/>
    </row>
    <row r="18" spans="1:8" ht="15" x14ac:dyDescent="0.25">
      <c r="A18" s="3" t="s">
        <v>13</v>
      </c>
      <c r="B18" s="5">
        <v>103660</v>
      </c>
      <c r="C18" s="1"/>
      <c r="D18" s="1"/>
      <c r="E18" s="1"/>
      <c r="F18" s="1"/>
      <c r="G18" s="1"/>
      <c r="H18" s="1"/>
    </row>
    <row r="19" spans="1:8" ht="15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 t="s">
        <v>34</v>
      </c>
      <c r="B20" s="1"/>
      <c r="C20" s="1"/>
      <c r="D20" s="1"/>
      <c r="E20" s="1"/>
      <c r="F20" s="1"/>
      <c r="G20" s="1"/>
      <c r="H20" s="1"/>
    </row>
    <row r="21" spans="1:8" x14ac:dyDescent="0.3">
      <c r="A21" s="1" t="s">
        <v>35</v>
      </c>
      <c r="B21" s="8"/>
      <c r="C21" s="1"/>
      <c r="D21" s="1"/>
      <c r="E21" s="1"/>
      <c r="F21" s="1"/>
      <c r="G21" s="1"/>
      <c r="H21" s="1"/>
    </row>
    <row r="22" spans="1:8" x14ac:dyDescent="0.3">
      <c r="A22" s="1" t="s">
        <v>38</v>
      </c>
      <c r="B22" s="8"/>
      <c r="C22" s="1"/>
      <c r="D22" s="1"/>
      <c r="E22" s="1"/>
      <c r="F22" s="1"/>
      <c r="G22" s="1"/>
      <c r="H22" s="1"/>
    </row>
    <row r="23" spans="1:8" x14ac:dyDescent="0.3">
      <c r="A23" s="1" t="s">
        <v>37</v>
      </c>
      <c r="B23" s="8"/>
      <c r="C23" s="1"/>
      <c r="D23" s="1"/>
      <c r="E23" s="1"/>
      <c r="F23" s="1"/>
      <c r="G23" s="1"/>
      <c r="H23" s="1"/>
    </row>
    <row r="24" spans="1:8" x14ac:dyDescent="0.3">
      <c r="A24" s="1" t="s">
        <v>14</v>
      </c>
      <c r="B24" s="8"/>
      <c r="C24" s="1"/>
      <c r="D24" s="1"/>
      <c r="E24" s="1"/>
      <c r="F24" s="1"/>
      <c r="G24" s="1"/>
      <c r="H24" s="1"/>
    </row>
    <row r="25" spans="1:8" ht="15" x14ac:dyDescent="0.25">
      <c r="A25" s="1"/>
      <c r="B25" s="8"/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P25" sqref="P25"/>
    </sheetView>
  </sheetViews>
  <sheetFormatPr baseColWidth="10" defaultRowHeight="14.4" x14ac:dyDescent="0.3"/>
  <cols>
    <col min="1" max="1" width="38.109375" bestFit="1" customWidth="1"/>
    <col min="3" max="3" width="13.6640625" customWidth="1"/>
  </cols>
  <sheetData>
    <row r="1" spans="1:3" x14ac:dyDescent="0.3">
      <c r="A1" s="2" t="s">
        <v>46</v>
      </c>
      <c r="B1" s="1"/>
      <c r="C1" s="1"/>
    </row>
    <row r="2" spans="1:3" x14ac:dyDescent="0.3">
      <c r="A2" s="3" t="s">
        <v>0</v>
      </c>
      <c r="B2" s="4" t="s">
        <v>43</v>
      </c>
      <c r="C2" s="4" t="s">
        <v>44</v>
      </c>
    </row>
    <row r="3" spans="1:3" ht="15" x14ac:dyDescent="0.25">
      <c r="A3" s="3" t="s">
        <v>1</v>
      </c>
      <c r="B3" s="5"/>
      <c r="C3" s="5"/>
    </row>
    <row r="4" spans="1:3" ht="15" x14ac:dyDescent="0.25">
      <c r="A4" s="6" t="s">
        <v>2</v>
      </c>
      <c r="B4" s="5">
        <v>6000</v>
      </c>
      <c r="C4" s="5">
        <v>1700</v>
      </c>
    </row>
    <row r="5" spans="1:3" x14ac:dyDescent="0.3">
      <c r="A5" s="6" t="s">
        <v>3</v>
      </c>
      <c r="B5" s="5">
        <v>3500</v>
      </c>
      <c r="C5" s="5">
        <v>2750</v>
      </c>
    </row>
    <row r="6" spans="1:3" ht="15" x14ac:dyDescent="0.25">
      <c r="A6" s="6" t="s">
        <v>4</v>
      </c>
      <c r="B6" s="5">
        <v>33000</v>
      </c>
      <c r="C6" s="5">
        <v>21750</v>
      </c>
    </row>
    <row r="7" spans="1:3" ht="15" x14ac:dyDescent="0.25">
      <c r="A7" s="6" t="s">
        <v>5</v>
      </c>
      <c r="B7" s="5">
        <v>40000</v>
      </c>
      <c r="C7" s="5">
        <v>2500</v>
      </c>
    </row>
    <row r="8" spans="1:3" ht="15" x14ac:dyDescent="0.25">
      <c r="A8" s="6" t="s">
        <v>6</v>
      </c>
      <c r="B8" s="5">
        <v>21160</v>
      </c>
      <c r="C8" s="5">
        <v>1500</v>
      </c>
    </row>
    <row r="9" spans="1:3" ht="15" x14ac:dyDescent="0.25">
      <c r="A9" s="3" t="s">
        <v>7</v>
      </c>
      <c r="B9" s="5">
        <v>103660</v>
      </c>
      <c r="C9" s="5">
        <v>30200</v>
      </c>
    </row>
    <row r="10" spans="1:3" ht="15" x14ac:dyDescent="0.25">
      <c r="A10" s="3"/>
      <c r="B10" s="4"/>
      <c r="C10" s="4"/>
    </row>
    <row r="11" spans="1:3" ht="15" x14ac:dyDescent="0.25">
      <c r="A11" s="3" t="s">
        <v>8</v>
      </c>
      <c r="B11" s="5">
        <v>2500</v>
      </c>
      <c r="C11" s="5">
        <v>3750</v>
      </c>
    </row>
    <row r="12" spans="1:3" ht="15" x14ac:dyDescent="0.25">
      <c r="A12" s="3"/>
      <c r="B12" s="4"/>
      <c r="C12" s="4"/>
    </row>
    <row r="13" spans="1:3" ht="15" x14ac:dyDescent="0.25">
      <c r="A13" s="3" t="s">
        <v>9</v>
      </c>
      <c r="B13" s="5"/>
      <c r="C13" s="5"/>
    </row>
    <row r="14" spans="1:3" ht="15" x14ac:dyDescent="0.25">
      <c r="A14" s="6" t="s">
        <v>10</v>
      </c>
      <c r="B14" s="5">
        <v>75500</v>
      </c>
      <c r="C14" s="5">
        <v>24500</v>
      </c>
    </row>
    <row r="15" spans="1:3" ht="15" x14ac:dyDescent="0.25">
      <c r="A15" s="6" t="s">
        <v>11</v>
      </c>
      <c r="B15" s="5">
        <v>25660</v>
      </c>
      <c r="C15" s="5">
        <v>1950</v>
      </c>
    </row>
    <row r="16" spans="1:3" ht="15" x14ac:dyDescent="0.25">
      <c r="A16" s="3" t="s">
        <v>45</v>
      </c>
      <c r="B16" s="4">
        <v>101160</v>
      </c>
      <c r="C16" s="4">
        <v>26450</v>
      </c>
    </row>
    <row r="17" spans="1:3" ht="15" x14ac:dyDescent="0.25">
      <c r="A17" s="3" t="s">
        <v>13</v>
      </c>
      <c r="B17" s="5">
        <v>103660</v>
      </c>
      <c r="C17" s="5">
        <v>30200</v>
      </c>
    </row>
    <row r="19" spans="1:3" ht="15" x14ac:dyDescent="0.25">
      <c r="A19" t="s">
        <v>47</v>
      </c>
    </row>
    <row r="20" spans="1:3" x14ac:dyDescent="0.3">
      <c r="A20" t="s">
        <v>48</v>
      </c>
    </row>
    <row r="21" spans="1:3" ht="15" x14ac:dyDescent="0.25">
      <c r="A21" t="s">
        <v>49</v>
      </c>
    </row>
    <row r="22" spans="1:3" x14ac:dyDescent="0.3">
      <c r="A2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workbookViewId="0">
      <selection activeCell="H23" sqref="H23"/>
    </sheetView>
  </sheetViews>
  <sheetFormatPr baseColWidth="10" defaultRowHeight="14.4" x14ac:dyDescent="0.3"/>
  <cols>
    <col min="1" max="1" width="30.6640625" bestFit="1" customWidth="1"/>
    <col min="2" max="2" width="16.33203125" bestFit="1" customWidth="1"/>
    <col min="3" max="3" width="15.44140625" customWidth="1"/>
  </cols>
  <sheetData>
    <row r="1" spans="1:7" s="1" customFormat="1" x14ac:dyDescent="0.3">
      <c r="A1" s="2" t="s">
        <v>15</v>
      </c>
    </row>
    <row r="2" spans="1:7" s="1" customFormat="1" ht="15" x14ac:dyDescent="0.25">
      <c r="A2" s="2" t="s">
        <v>18</v>
      </c>
    </row>
    <row r="3" spans="1:7" x14ac:dyDescent="0.3">
      <c r="A3" s="3" t="s">
        <v>0</v>
      </c>
      <c r="B3" s="4"/>
      <c r="C3" s="1"/>
      <c r="D3" s="1"/>
      <c r="E3" s="1"/>
      <c r="F3" s="1"/>
      <c r="G3" s="1"/>
    </row>
    <row r="4" spans="1:7" ht="15" x14ac:dyDescent="0.25">
      <c r="A4" s="3" t="s">
        <v>1</v>
      </c>
      <c r="B4" s="5"/>
      <c r="C4" s="1"/>
      <c r="D4" s="1"/>
      <c r="E4" s="1"/>
      <c r="F4" s="1"/>
      <c r="G4" s="1"/>
    </row>
    <row r="5" spans="1:7" ht="15" x14ac:dyDescent="0.25">
      <c r="A5" s="6" t="s">
        <v>2</v>
      </c>
      <c r="B5" s="5">
        <v>6000</v>
      </c>
      <c r="C5" s="1"/>
      <c r="D5" s="1"/>
      <c r="E5" s="1"/>
      <c r="F5" s="1"/>
      <c r="G5" s="1"/>
    </row>
    <row r="6" spans="1:7" x14ac:dyDescent="0.3">
      <c r="A6" s="6" t="s">
        <v>3</v>
      </c>
      <c r="B6" s="5">
        <v>3500</v>
      </c>
      <c r="C6" s="1"/>
      <c r="D6" s="1"/>
      <c r="E6" s="1"/>
      <c r="F6" s="1"/>
      <c r="G6" s="1"/>
    </row>
    <row r="7" spans="1:7" ht="15" x14ac:dyDescent="0.25">
      <c r="A7" s="6" t="s">
        <v>4</v>
      </c>
      <c r="B7" s="5">
        <v>33000</v>
      </c>
      <c r="C7" s="1"/>
      <c r="D7" s="1"/>
      <c r="E7" s="1"/>
      <c r="F7" s="1"/>
      <c r="G7" s="1"/>
    </row>
    <row r="8" spans="1:7" ht="15" x14ac:dyDescent="0.25">
      <c r="A8" s="6" t="s">
        <v>5</v>
      </c>
      <c r="B8" s="5">
        <v>40000</v>
      </c>
      <c r="C8" s="1"/>
      <c r="D8" s="1"/>
      <c r="E8" s="1"/>
      <c r="F8" s="1"/>
      <c r="G8" s="1"/>
    </row>
    <row r="9" spans="1:7" ht="15" x14ac:dyDescent="0.25">
      <c r="A9" s="6" t="s">
        <v>6</v>
      </c>
      <c r="B9" s="5">
        <v>21160</v>
      </c>
      <c r="C9" s="1"/>
      <c r="D9" s="1"/>
      <c r="E9" s="1"/>
      <c r="F9" s="1"/>
      <c r="G9" s="1"/>
    </row>
    <row r="10" spans="1:7" ht="15" x14ac:dyDescent="0.25">
      <c r="A10" s="3" t="s">
        <v>7</v>
      </c>
      <c r="B10" s="5">
        <v>103660</v>
      </c>
      <c r="C10" s="1"/>
      <c r="D10" s="1"/>
      <c r="E10" s="1"/>
      <c r="F10" s="1"/>
      <c r="G10" s="1"/>
    </row>
    <row r="11" spans="1:7" ht="15" x14ac:dyDescent="0.25">
      <c r="A11" s="3"/>
      <c r="B11" s="4"/>
      <c r="C11" s="1"/>
      <c r="D11" s="1"/>
      <c r="E11" s="1"/>
      <c r="F11" s="1"/>
      <c r="G11" s="1"/>
    </row>
    <row r="12" spans="1:7" ht="15" x14ac:dyDescent="0.25">
      <c r="A12" s="3" t="s">
        <v>8</v>
      </c>
      <c r="B12" s="5">
        <v>2500</v>
      </c>
      <c r="C12" s="1"/>
      <c r="D12" s="1"/>
      <c r="E12" s="1"/>
      <c r="F12" s="1"/>
      <c r="G12" s="1"/>
    </row>
    <row r="13" spans="1:7" ht="15" x14ac:dyDescent="0.25">
      <c r="A13" s="3"/>
      <c r="B13" s="4"/>
      <c r="C13" s="1"/>
      <c r="D13" s="1"/>
      <c r="E13" s="1"/>
      <c r="F13" s="1"/>
      <c r="G13" s="1"/>
    </row>
    <row r="14" spans="1:7" ht="15" x14ac:dyDescent="0.25">
      <c r="A14" s="3" t="s">
        <v>9</v>
      </c>
      <c r="B14" s="5"/>
      <c r="C14" s="1"/>
      <c r="D14" s="1"/>
      <c r="E14" s="1"/>
      <c r="F14" s="1"/>
      <c r="G14" s="1"/>
    </row>
    <row r="15" spans="1:7" ht="15" x14ac:dyDescent="0.25">
      <c r="A15" s="6" t="s">
        <v>10</v>
      </c>
      <c r="B15" s="5">
        <v>75500</v>
      </c>
      <c r="C15" s="1"/>
      <c r="D15" s="1"/>
      <c r="E15" s="1"/>
      <c r="F15" s="1"/>
      <c r="G15" s="1"/>
    </row>
    <row r="16" spans="1:7" ht="15" x14ac:dyDescent="0.25">
      <c r="A16" s="6" t="s">
        <v>11</v>
      </c>
      <c r="B16" s="5">
        <v>25660</v>
      </c>
      <c r="C16" s="1"/>
      <c r="D16" s="1"/>
      <c r="E16" s="1"/>
      <c r="F16" s="1"/>
      <c r="G16" s="1"/>
    </row>
    <row r="17" spans="1:7" ht="15" x14ac:dyDescent="0.25">
      <c r="A17" s="3" t="s">
        <v>12</v>
      </c>
      <c r="B17" s="4">
        <v>101160</v>
      </c>
      <c r="C17" s="1"/>
      <c r="D17" s="1"/>
      <c r="E17" s="1"/>
      <c r="F17" s="1"/>
      <c r="G17" s="1"/>
    </row>
    <row r="18" spans="1:7" ht="15" x14ac:dyDescent="0.25">
      <c r="A18" s="3" t="s">
        <v>13</v>
      </c>
      <c r="B18" s="5">
        <v>103660</v>
      </c>
      <c r="C18" s="1"/>
      <c r="D18" s="1"/>
      <c r="E18" s="1"/>
      <c r="F18" s="1"/>
      <c r="G18" s="1"/>
    </row>
    <row r="19" spans="1:7" ht="15" x14ac:dyDescent="0.25">
      <c r="A19" s="1"/>
      <c r="B19" s="1"/>
      <c r="C19" s="1"/>
      <c r="D19" s="1"/>
      <c r="E19" s="1"/>
      <c r="F19" s="1"/>
      <c r="G19" s="1"/>
    </row>
    <row r="20" spans="1:7" x14ac:dyDescent="0.3">
      <c r="A20" s="1" t="s">
        <v>17</v>
      </c>
      <c r="B20" s="1"/>
      <c r="C20" s="1"/>
      <c r="D20" s="1"/>
      <c r="E20" s="1"/>
      <c r="F20" s="1"/>
      <c r="G20" s="1"/>
    </row>
    <row r="21" spans="1:7" x14ac:dyDescent="0.3">
      <c r="A21" s="1" t="s">
        <v>16</v>
      </c>
      <c r="B21" s="8"/>
      <c r="C21" s="1"/>
      <c r="D21" s="1"/>
      <c r="E21" s="1"/>
      <c r="F21" s="1"/>
      <c r="G21" s="1"/>
    </row>
    <row r="22" spans="1:7" x14ac:dyDescent="0.3">
      <c r="A22" s="1" t="s">
        <v>23</v>
      </c>
      <c r="B22" s="8"/>
      <c r="C22" s="1"/>
      <c r="D22" s="1"/>
      <c r="E22" s="1"/>
      <c r="F22" s="1"/>
      <c r="G22" s="1"/>
    </row>
    <row r="23" spans="1:7" ht="15" x14ac:dyDescent="0.25">
      <c r="A23" s="1" t="s">
        <v>24</v>
      </c>
      <c r="B23" s="8"/>
      <c r="C23" s="1"/>
      <c r="D23" s="1"/>
      <c r="E23" s="1"/>
      <c r="F23" s="1"/>
      <c r="G23" s="1"/>
    </row>
    <row r="24" spans="1:7" x14ac:dyDescent="0.3">
      <c r="A24" s="1" t="s">
        <v>14</v>
      </c>
      <c r="B24" s="8"/>
      <c r="C24" s="1"/>
      <c r="D24" s="1"/>
      <c r="E24" s="1"/>
      <c r="F24" s="1"/>
      <c r="G24" s="1"/>
    </row>
    <row r="25" spans="1:7" ht="15" x14ac:dyDescent="0.25">
      <c r="A25" s="1"/>
      <c r="B25" s="7"/>
    </row>
    <row r="26" spans="1:7" x14ac:dyDescent="0.3">
      <c r="A26" s="2" t="s">
        <v>19</v>
      </c>
      <c r="B26" s="7"/>
    </row>
    <row r="28" spans="1:7" x14ac:dyDescent="0.3">
      <c r="A28" t="s">
        <v>20</v>
      </c>
      <c r="B28" s="8">
        <v>30000</v>
      </c>
      <c r="C28" s="7">
        <f>+B28/B30</f>
        <v>0.6</v>
      </c>
      <c r="D28" t="s">
        <v>25</v>
      </c>
    </row>
    <row r="29" spans="1:7" x14ac:dyDescent="0.3">
      <c r="A29" t="s">
        <v>21</v>
      </c>
      <c r="B29" s="10">
        <v>20000</v>
      </c>
      <c r="C29" s="7">
        <f>+B29/B30</f>
        <v>0.4</v>
      </c>
      <c r="D29" s="1" t="s">
        <v>26</v>
      </c>
    </row>
    <row r="30" spans="1:7" ht="15" x14ac:dyDescent="0.25">
      <c r="A30" t="s">
        <v>22</v>
      </c>
      <c r="B30" s="8">
        <f>SUM(B28:B29)</f>
        <v>50000</v>
      </c>
    </row>
    <row r="32" spans="1:7" x14ac:dyDescent="0.3">
      <c r="A32" s="2" t="s">
        <v>27</v>
      </c>
    </row>
    <row r="34" spans="1:4" x14ac:dyDescent="0.3">
      <c r="A34" t="s">
        <v>28</v>
      </c>
      <c r="B34" s="9"/>
      <c r="C34" s="9"/>
      <c r="D34" s="9"/>
    </row>
    <row r="35" spans="1:4" x14ac:dyDescent="0.3">
      <c r="B35" s="9"/>
      <c r="C35" s="9"/>
      <c r="D35" s="9"/>
    </row>
    <row r="36" spans="1:4" x14ac:dyDescent="0.3">
      <c r="A36" t="s">
        <v>11</v>
      </c>
      <c r="B36" s="9">
        <v>15000</v>
      </c>
      <c r="C36" s="9"/>
      <c r="D36" s="9"/>
    </row>
    <row r="37" spans="1:4" x14ac:dyDescent="0.3">
      <c r="A37" t="s">
        <v>29</v>
      </c>
      <c r="B37" s="9"/>
      <c r="C37" s="9">
        <v>15000</v>
      </c>
      <c r="D37" s="9"/>
    </row>
    <row r="38" spans="1:4" x14ac:dyDescent="0.3">
      <c r="B38" s="9"/>
      <c r="C38" s="9"/>
      <c r="D38" s="9"/>
    </row>
    <row r="39" spans="1:4" x14ac:dyDescent="0.3">
      <c r="A39" s="2" t="s">
        <v>30</v>
      </c>
      <c r="B39" s="9"/>
      <c r="C39" s="9"/>
      <c r="D39" s="9"/>
    </row>
    <row r="40" spans="1:4" x14ac:dyDescent="0.3">
      <c r="B40" s="9"/>
      <c r="C40" s="9"/>
      <c r="D40" s="9"/>
    </row>
    <row r="41" spans="1:4" x14ac:dyDescent="0.3">
      <c r="A41" t="s">
        <v>2</v>
      </c>
      <c r="B41" s="9">
        <v>20000</v>
      </c>
      <c r="C41" s="9"/>
      <c r="D41" s="9"/>
    </row>
    <row r="42" spans="1:4" x14ac:dyDescent="0.3">
      <c r="A42" t="s">
        <v>31</v>
      </c>
      <c r="B42" s="9">
        <v>30000</v>
      </c>
      <c r="C42" s="9"/>
    </row>
    <row r="43" spans="1:4" x14ac:dyDescent="0.3">
      <c r="A43" t="s">
        <v>32</v>
      </c>
      <c r="B43" s="9"/>
      <c r="C43" s="9">
        <v>50000</v>
      </c>
    </row>
    <row r="44" spans="1:4" x14ac:dyDescent="0.3">
      <c r="B44" s="9"/>
      <c r="C44" s="9"/>
    </row>
    <row r="45" spans="1:4" x14ac:dyDescent="0.3">
      <c r="B45" s="9"/>
      <c r="C45" s="9"/>
    </row>
    <row r="46" spans="1:4" x14ac:dyDescent="0.3">
      <c r="B46" s="9"/>
      <c r="C46" s="9"/>
    </row>
    <row r="47" spans="1:4" x14ac:dyDescent="0.3">
      <c r="B47" s="9"/>
      <c r="C47" s="9"/>
    </row>
    <row r="48" spans="1:4" x14ac:dyDescent="0.3">
      <c r="B48" s="9"/>
      <c r="C48" s="9"/>
    </row>
    <row r="49" spans="2:3" x14ac:dyDescent="0.3">
      <c r="B49" s="9"/>
      <c r="C49" s="9"/>
    </row>
    <row r="50" spans="2:3" x14ac:dyDescent="0.3">
      <c r="B50" s="9"/>
      <c r="C50" s="9"/>
    </row>
    <row r="51" spans="2:3" x14ac:dyDescent="0.3">
      <c r="B51" s="9"/>
      <c r="C51" s="9"/>
    </row>
    <row r="52" spans="2:3" x14ac:dyDescent="0.3">
      <c r="B52" s="9"/>
      <c r="C52" s="9"/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workbookViewId="0">
      <selection activeCell="I16" sqref="I16"/>
    </sheetView>
  </sheetViews>
  <sheetFormatPr baseColWidth="10" defaultRowHeight="14.4" x14ac:dyDescent="0.3"/>
  <cols>
    <col min="1" max="1" width="24.33203125" customWidth="1"/>
  </cols>
  <sheetData>
    <row r="1" spans="1:16" x14ac:dyDescent="0.3">
      <c r="A1" s="2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5">
      <c r="A2" s="2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3" t="s">
        <v>0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5">
      <c r="A4" s="3" t="s">
        <v>1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5">
      <c r="A5" s="6" t="s">
        <v>2</v>
      </c>
      <c r="B5" s="5">
        <v>6000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6" t="s">
        <v>3</v>
      </c>
      <c r="B6" s="5">
        <v>3500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" x14ac:dyDescent="0.25">
      <c r="A7" s="6" t="s">
        <v>4</v>
      </c>
      <c r="B7" s="5">
        <v>33000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" x14ac:dyDescent="0.25">
      <c r="A8" s="6" t="s">
        <v>5</v>
      </c>
      <c r="B8" s="5">
        <v>40000</v>
      </c>
      <c r="C8" s="1" t="s">
        <v>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 x14ac:dyDescent="0.25">
      <c r="A9" s="6" t="s">
        <v>6</v>
      </c>
      <c r="B9" s="5">
        <v>21160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x14ac:dyDescent="0.25">
      <c r="A10" s="3" t="s">
        <v>7</v>
      </c>
      <c r="B10" s="5">
        <f>SUM(B5:B9)</f>
        <v>103660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x14ac:dyDescent="0.25">
      <c r="A11" s="3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 x14ac:dyDescent="0.25">
      <c r="A12" s="3" t="s">
        <v>8</v>
      </c>
      <c r="B12" s="5">
        <v>2500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" x14ac:dyDescent="0.25">
      <c r="A13" s="3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 x14ac:dyDescent="0.25">
      <c r="A14" s="3" t="s">
        <v>9</v>
      </c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 x14ac:dyDescent="0.25">
      <c r="A15" s="6" t="s">
        <v>10</v>
      </c>
      <c r="B15" s="5">
        <v>75500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x14ac:dyDescent="0.25">
      <c r="A16" s="6" t="s">
        <v>11</v>
      </c>
      <c r="B16" s="5">
        <v>25660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x14ac:dyDescent="0.25">
      <c r="A17" s="3" t="s">
        <v>12</v>
      </c>
      <c r="B17" s="4">
        <v>101160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 x14ac:dyDescent="0.25">
      <c r="A18" s="3" t="s">
        <v>13</v>
      </c>
      <c r="B18" s="5">
        <v>103660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 t="s">
        <v>35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 t="s">
        <v>38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 t="s">
        <v>37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 t="s">
        <v>14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6" spans="1:16" ht="15" x14ac:dyDescent="0.25">
      <c r="A26" s="2" t="s">
        <v>40</v>
      </c>
    </row>
    <row r="27" spans="1:16" x14ac:dyDescent="0.3">
      <c r="A27" s="3" t="s">
        <v>0</v>
      </c>
      <c r="B27" s="4"/>
    </row>
    <row r="28" spans="1:16" ht="15" x14ac:dyDescent="0.25">
      <c r="A28" s="3" t="s">
        <v>1</v>
      </c>
      <c r="B28" s="5"/>
    </row>
    <row r="29" spans="1:16" ht="15" x14ac:dyDescent="0.25">
      <c r="A29" s="6" t="s">
        <v>2</v>
      </c>
      <c r="B29" s="5">
        <v>3000</v>
      </c>
    </row>
    <row r="30" spans="1:16" ht="15" x14ac:dyDescent="0.25">
      <c r="A30" s="6" t="s">
        <v>5</v>
      </c>
      <c r="B30" s="5">
        <v>70000</v>
      </c>
    </row>
    <row r="31" spans="1:16" ht="15" x14ac:dyDescent="0.25">
      <c r="A31" s="6" t="s">
        <v>6</v>
      </c>
      <c r="B31" s="11">
        <v>21160</v>
      </c>
    </row>
    <row r="32" spans="1:16" ht="15" x14ac:dyDescent="0.25">
      <c r="A32" s="3" t="s">
        <v>7</v>
      </c>
      <c r="B32" s="5">
        <f>SUM(B29:B31)</f>
        <v>94160</v>
      </c>
    </row>
    <row r="33" spans="1:2" x14ac:dyDescent="0.3">
      <c r="A33" s="3"/>
      <c r="B33" s="4"/>
    </row>
    <row r="34" spans="1:2" x14ac:dyDescent="0.3">
      <c r="A34" s="3" t="s">
        <v>8</v>
      </c>
      <c r="B34" s="5">
        <v>0</v>
      </c>
    </row>
    <row r="35" spans="1:2" x14ac:dyDescent="0.3">
      <c r="A35" s="3"/>
      <c r="B35" s="4"/>
    </row>
    <row r="36" spans="1:2" x14ac:dyDescent="0.3">
      <c r="A36" s="3" t="s">
        <v>9</v>
      </c>
      <c r="B36" s="5"/>
    </row>
    <row r="37" spans="1:2" x14ac:dyDescent="0.3">
      <c r="A37" s="6" t="s">
        <v>10</v>
      </c>
      <c r="B37" s="11">
        <f>B32</f>
        <v>94160</v>
      </c>
    </row>
    <row r="38" spans="1:2" x14ac:dyDescent="0.3">
      <c r="A38" s="3" t="s">
        <v>12</v>
      </c>
      <c r="B38" s="4">
        <f>SUM(B37)</f>
        <v>94160</v>
      </c>
    </row>
    <row r="40" spans="1:2" x14ac:dyDescent="0.3">
      <c r="A40" s="2" t="s">
        <v>41</v>
      </c>
      <c r="B40" s="1"/>
    </row>
    <row r="41" spans="1:2" x14ac:dyDescent="0.3">
      <c r="A41" s="3" t="s">
        <v>0</v>
      </c>
      <c r="B41" s="4"/>
    </row>
    <row r="42" spans="1:2" x14ac:dyDescent="0.3">
      <c r="A42" s="3" t="s">
        <v>1</v>
      </c>
      <c r="B42" s="5"/>
    </row>
    <row r="43" spans="1:2" x14ac:dyDescent="0.3">
      <c r="A43" s="6" t="s">
        <v>2</v>
      </c>
      <c r="B43" s="5">
        <v>53000</v>
      </c>
    </row>
    <row r="44" spans="1:2" x14ac:dyDescent="0.3">
      <c r="A44" s="6" t="s">
        <v>3</v>
      </c>
      <c r="B44" s="5">
        <v>3500</v>
      </c>
    </row>
    <row r="45" spans="1:2" x14ac:dyDescent="0.3">
      <c r="A45" s="6" t="s">
        <v>4</v>
      </c>
      <c r="B45" s="11">
        <v>33000</v>
      </c>
    </row>
    <row r="46" spans="1:2" x14ac:dyDescent="0.3">
      <c r="A46" s="3" t="s">
        <v>7</v>
      </c>
      <c r="B46" s="5">
        <f>SUM(B43:B45)</f>
        <v>89500</v>
      </c>
    </row>
    <row r="47" spans="1:2" x14ac:dyDescent="0.3">
      <c r="A47" s="3"/>
      <c r="B47" s="4"/>
    </row>
    <row r="48" spans="1:2" x14ac:dyDescent="0.3">
      <c r="A48" s="3" t="s">
        <v>8</v>
      </c>
      <c r="B48" s="5">
        <v>2500</v>
      </c>
    </row>
    <row r="49" spans="1:6" x14ac:dyDescent="0.3">
      <c r="A49" s="3"/>
      <c r="B49" s="4"/>
    </row>
    <row r="50" spans="1:6" x14ac:dyDescent="0.3">
      <c r="A50" s="3" t="s">
        <v>9</v>
      </c>
      <c r="B50" s="5"/>
    </row>
    <row r="51" spans="1:6" x14ac:dyDescent="0.3">
      <c r="A51" s="6" t="s">
        <v>10</v>
      </c>
      <c r="B51" s="11">
        <f>+B46-B48</f>
        <v>87000</v>
      </c>
    </row>
    <row r="52" spans="1:6" x14ac:dyDescent="0.3">
      <c r="A52" s="3" t="s">
        <v>12</v>
      </c>
      <c r="B52" s="12">
        <f>SUM(B51)</f>
        <v>87000</v>
      </c>
    </row>
    <row r="53" spans="1:6" x14ac:dyDescent="0.3">
      <c r="A53" s="3" t="s">
        <v>13</v>
      </c>
      <c r="B53" s="5">
        <f>SUM(B48,B51)</f>
        <v>89500</v>
      </c>
    </row>
    <row r="55" spans="1:6" x14ac:dyDescent="0.3">
      <c r="A55" s="2" t="s">
        <v>42</v>
      </c>
      <c r="B55" s="7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 t="s">
        <v>20</v>
      </c>
      <c r="B57" s="8">
        <v>37000</v>
      </c>
      <c r="C57" s="7">
        <f>+B57/B59</f>
        <v>0.42528735632183906</v>
      </c>
      <c r="D57" s="1" t="s">
        <v>25</v>
      </c>
      <c r="E57" s="1"/>
      <c r="F57" s="1"/>
    </row>
    <row r="58" spans="1:6" x14ac:dyDescent="0.3">
      <c r="A58" s="1" t="s">
        <v>21</v>
      </c>
      <c r="B58" s="10">
        <v>50000</v>
      </c>
      <c r="C58" s="7">
        <f>+B58/B59</f>
        <v>0.57471264367816088</v>
      </c>
      <c r="D58" s="1" t="s">
        <v>26</v>
      </c>
      <c r="E58" s="1"/>
      <c r="F58" s="1"/>
    </row>
    <row r="59" spans="1:6" x14ac:dyDescent="0.3">
      <c r="A59" s="1" t="s">
        <v>22</v>
      </c>
      <c r="B59" s="8">
        <f>SUM(B57:B58)</f>
        <v>87000</v>
      </c>
      <c r="C59" s="1"/>
      <c r="D59" s="1"/>
      <c r="E59" s="1"/>
      <c r="F59" s="1"/>
    </row>
  </sheetData>
  <pageMargins left="0.70866141732283472" right="0.70866141732283472" top="0.74803149606299213" bottom="0.74803149606299213" header="0.31496062992125984" footer="0.31496062992125984"/>
  <pageSetup paperSize="9" scale="56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workbookViewId="0">
      <selection activeCell="F57" sqref="F57"/>
    </sheetView>
  </sheetViews>
  <sheetFormatPr baseColWidth="10" defaultRowHeight="14.4" x14ac:dyDescent="0.3"/>
  <cols>
    <col min="1" max="1" width="30.44140625" customWidth="1"/>
  </cols>
  <sheetData>
    <row r="1" spans="1:9" x14ac:dyDescent="0.3">
      <c r="A1" s="2" t="s">
        <v>46</v>
      </c>
      <c r="B1" s="1"/>
      <c r="C1" s="1"/>
      <c r="D1" s="1"/>
      <c r="E1" s="1"/>
      <c r="F1" s="1"/>
      <c r="G1" s="1"/>
      <c r="H1" s="1"/>
      <c r="I1" s="1"/>
    </row>
    <row r="2" spans="1:9" s="1" customFormat="1" ht="15" x14ac:dyDescent="0.25">
      <c r="A2" s="2" t="s">
        <v>51</v>
      </c>
    </row>
    <row r="3" spans="1:9" x14ac:dyDescent="0.3">
      <c r="A3" s="3" t="s">
        <v>0</v>
      </c>
      <c r="B3" s="4" t="s">
        <v>43</v>
      </c>
      <c r="C3" s="4" t="s">
        <v>44</v>
      </c>
      <c r="D3" s="1"/>
      <c r="E3" s="1"/>
      <c r="F3" s="1"/>
      <c r="G3" s="1"/>
      <c r="H3" s="1"/>
      <c r="I3" s="1"/>
    </row>
    <row r="4" spans="1:9" ht="15" x14ac:dyDescent="0.25">
      <c r="A4" s="3" t="s">
        <v>1</v>
      </c>
      <c r="B4" s="5"/>
      <c r="C4" s="5"/>
      <c r="D4" s="1"/>
      <c r="E4" s="1"/>
      <c r="F4" s="1"/>
      <c r="G4" s="1"/>
      <c r="H4" s="1"/>
      <c r="I4" s="1"/>
    </row>
    <row r="5" spans="1:9" ht="15" x14ac:dyDescent="0.25">
      <c r="A5" s="6" t="s">
        <v>2</v>
      </c>
      <c r="B5" s="5">
        <v>6000</v>
      </c>
      <c r="C5" s="5">
        <v>1700</v>
      </c>
      <c r="D5" s="1"/>
      <c r="E5" s="1"/>
      <c r="F5" s="1"/>
      <c r="G5" s="1"/>
      <c r="H5" s="1"/>
      <c r="I5" s="1"/>
    </row>
    <row r="6" spans="1:9" x14ac:dyDescent="0.3">
      <c r="A6" s="6" t="s">
        <v>3</v>
      </c>
      <c r="B6" s="5">
        <v>3500</v>
      </c>
      <c r="C6" s="5">
        <v>2750</v>
      </c>
      <c r="D6" s="1"/>
      <c r="E6" s="1"/>
      <c r="F6" s="1"/>
      <c r="G6" s="1"/>
      <c r="H6" s="1"/>
      <c r="I6" s="1"/>
    </row>
    <row r="7" spans="1:9" ht="15" x14ac:dyDescent="0.25">
      <c r="A7" s="6" t="s">
        <v>4</v>
      </c>
      <c r="B7" s="5">
        <v>33000</v>
      </c>
      <c r="C7" s="5">
        <v>21750</v>
      </c>
      <c r="D7" s="1"/>
      <c r="E7" s="1"/>
      <c r="F7" s="1"/>
      <c r="G7" s="1"/>
      <c r="H7" s="1"/>
      <c r="I7" s="1"/>
    </row>
    <row r="8" spans="1:9" ht="15" x14ac:dyDescent="0.25">
      <c r="A8" s="6" t="s">
        <v>5</v>
      </c>
      <c r="B8" s="5">
        <v>50000</v>
      </c>
      <c r="C8" s="5">
        <v>2500</v>
      </c>
      <c r="D8" s="1"/>
      <c r="E8" s="1"/>
      <c r="F8" s="1"/>
      <c r="G8" s="1"/>
      <c r="H8" s="1"/>
      <c r="I8" s="1"/>
    </row>
    <row r="9" spans="1:9" ht="15" x14ac:dyDescent="0.25">
      <c r="A9" s="6" t="s">
        <v>6</v>
      </c>
      <c r="B9" s="5">
        <v>21160</v>
      </c>
      <c r="C9" s="5">
        <v>10000</v>
      </c>
      <c r="D9" s="1"/>
      <c r="E9" s="1"/>
      <c r="F9" s="1"/>
      <c r="G9" s="1"/>
      <c r="H9" s="1"/>
      <c r="I9" s="1"/>
    </row>
    <row r="10" spans="1:9" ht="15" x14ac:dyDescent="0.25">
      <c r="A10" s="3" t="s">
        <v>7</v>
      </c>
      <c r="B10" s="5">
        <f>SUM(B5:B9)</f>
        <v>113660</v>
      </c>
      <c r="C10" s="5">
        <f>SUM(C5:C9)</f>
        <v>38700</v>
      </c>
      <c r="D10" s="1"/>
      <c r="E10" s="1"/>
      <c r="F10" s="1"/>
      <c r="G10" s="1"/>
      <c r="H10" s="1"/>
      <c r="I10" s="1"/>
    </row>
    <row r="11" spans="1:9" ht="15" x14ac:dyDescent="0.25">
      <c r="A11" s="3"/>
      <c r="B11" s="4"/>
      <c r="C11" s="4"/>
      <c r="D11" s="1"/>
      <c r="E11" s="1"/>
      <c r="F11" s="1"/>
      <c r="G11" s="1"/>
      <c r="H11" s="1"/>
      <c r="I11" s="1"/>
    </row>
    <row r="12" spans="1:9" ht="15" x14ac:dyDescent="0.25">
      <c r="A12" s="3" t="s">
        <v>8</v>
      </c>
      <c r="B12" s="5">
        <v>2500</v>
      </c>
      <c r="C12" s="5">
        <v>3750</v>
      </c>
      <c r="D12" s="1"/>
      <c r="E12" s="1"/>
      <c r="F12" s="1"/>
      <c r="G12" s="1"/>
      <c r="H12" s="1"/>
      <c r="I12" s="1"/>
    </row>
    <row r="13" spans="1:9" ht="15" x14ac:dyDescent="0.25">
      <c r="A13" s="3"/>
      <c r="B13" s="4"/>
      <c r="C13" s="4"/>
      <c r="D13" s="1"/>
      <c r="E13" s="1"/>
      <c r="F13" s="1"/>
      <c r="G13" s="1"/>
      <c r="H13" s="1"/>
      <c r="I13" s="1"/>
    </row>
    <row r="14" spans="1:9" ht="15" x14ac:dyDescent="0.25">
      <c r="A14" s="3" t="s">
        <v>9</v>
      </c>
      <c r="B14" s="5"/>
      <c r="C14" s="5"/>
      <c r="D14" s="1"/>
      <c r="E14" s="1"/>
      <c r="F14" s="1"/>
      <c r="G14" s="1"/>
      <c r="H14" s="1"/>
      <c r="I14" s="1"/>
    </row>
    <row r="15" spans="1:9" ht="15" x14ac:dyDescent="0.25">
      <c r="A15" s="6" t="s">
        <v>10</v>
      </c>
      <c r="B15" s="5">
        <v>75500</v>
      </c>
      <c r="C15" s="5">
        <v>24500</v>
      </c>
      <c r="D15" s="1"/>
      <c r="E15" s="1"/>
      <c r="F15" s="1"/>
      <c r="G15" s="1"/>
      <c r="H15" s="1"/>
      <c r="I15" s="1"/>
    </row>
    <row r="16" spans="1:9" ht="15" x14ac:dyDescent="0.25">
      <c r="A16" s="6" t="s">
        <v>11</v>
      </c>
      <c r="B16" s="5">
        <v>25660</v>
      </c>
      <c r="C16" s="5">
        <v>1950</v>
      </c>
      <c r="D16" s="1"/>
      <c r="E16" s="1"/>
      <c r="F16" s="1"/>
      <c r="G16" s="1"/>
      <c r="H16" s="1"/>
      <c r="I16" s="1"/>
    </row>
    <row r="17" spans="1:9" s="1" customFormat="1" x14ac:dyDescent="0.3">
      <c r="A17" s="6" t="s">
        <v>52</v>
      </c>
      <c r="B17" s="5">
        <v>10000</v>
      </c>
      <c r="C17" s="5">
        <v>8500</v>
      </c>
    </row>
    <row r="18" spans="1:9" ht="15" x14ac:dyDescent="0.25">
      <c r="A18" s="3" t="s">
        <v>45</v>
      </c>
      <c r="B18" s="4">
        <f>SUM(B15:B17)</f>
        <v>111160</v>
      </c>
      <c r="C18" s="4">
        <f>SUM(C15:C17)</f>
        <v>34950</v>
      </c>
      <c r="D18" s="1"/>
      <c r="E18" s="1"/>
      <c r="F18" s="1"/>
      <c r="G18" s="1"/>
      <c r="H18" s="1"/>
      <c r="I18" s="1"/>
    </row>
    <row r="19" spans="1:9" ht="15" x14ac:dyDescent="0.25">
      <c r="A19" s="3" t="s">
        <v>13</v>
      </c>
      <c r="B19" s="5">
        <f>SUM(B12,B18)</f>
        <v>113660</v>
      </c>
      <c r="C19" s="5">
        <f>SUM(C12,C18)</f>
        <v>38700</v>
      </c>
      <c r="D19" s="1"/>
      <c r="E19" s="1"/>
      <c r="F19" s="1"/>
      <c r="G19" s="1"/>
      <c r="H19" s="1"/>
      <c r="I19" s="1"/>
    </row>
    <row r="20" spans="1:9" ht="1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 t="s">
        <v>53</v>
      </c>
      <c r="B22" s="1"/>
      <c r="C22" s="1"/>
      <c r="D22" s="1"/>
      <c r="E22" s="1"/>
      <c r="F22" s="1"/>
      <c r="G22" s="1"/>
      <c r="H22" s="1"/>
      <c r="I22" s="1"/>
    </row>
    <row r="23" spans="1:9" ht="1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" x14ac:dyDescent="0.25">
      <c r="A24" s="1" t="s">
        <v>56</v>
      </c>
      <c r="B24" s="9">
        <v>34950</v>
      </c>
      <c r="C24" s="1"/>
      <c r="D24" s="1"/>
      <c r="E24" s="1"/>
      <c r="F24" s="1"/>
      <c r="G24" s="1"/>
      <c r="H24" s="1"/>
      <c r="I24" s="1"/>
    </row>
    <row r="25" spans="1:9" x14ac:dyDescent="0.3">
      <c r="A25" s="1" t="s">
        <v>54</v>
      </c>
      <c r="B25" s="9">
        <v>100</v>
      </c>
      <c r="C25" s="1"/>
      <c r="D25" s="1"/>
      <c r="E25" s="1"/>
      <c r="F25" s="1"/>
      <c r="G25" s="1"/>
      <c r="H25" s="1"/>
      <c r="I25" s="1"/>
    </row>
    <row r="26" spans="1:9" x14ac:dyDescent="0.3">
      <c r="A26" s="1" t="s">
        <v>55</v>
      </c>
      <c r="B26" s="9">
        <f>+B24/B25</f>
        <v>349.5</v>
      </c>
    </row>
    <row r="27" spans="1:9" ht="15" x14ac:dyDescent="0.25">
      <c r="A27" s="1"/>
      <c r="B27" s="9"/>
    </row>
    <row r="28" spans="1:9" ht="15" x14ac:dyDescent="0.25">
      <c r="A28" s="1" t="s">
        <v>60</v>
      </c>
      <c r="B28" s="9">
        <v>25000</v>
      </c>
    </row>
    <row r="29" spans="1:9" x14ac:dyDescent="0.3">
      <c r="A29" s="1" t="s">
        <v>57</v>
      </c>
      <c r="B29" s="9">
        <v>349.5</v>
      </c>
    </row>
    <row r="30" spans="1:9" ht="15" x14ac:dyDescent="0.25">
      <c r="A30" s="1" t="s">
        <v>58</v>
      </c>
      <c r="B30" s="9">
        <f>+B28/B29</f>
        <v>71.530758226037193</v>
      </c>
    </row>
    <row r="32" spans="1:9" s="1" customFormat="1" x14ac:dyDescent="0.3">
      <c r="A32" s="2" t="s">
        <v>59</v>
      </c>
    </row>
    <row r="33" spans="1:3" x14ac:dyDescent="0.3">
      <c r="A33" s="3" t="s">
        <v>0</v>
      </c>
      <c r="B33" s="4" t="s">
        <v>44</v>
      </c>
    </row>
    <row r="34" spans="1:3" ht="15" x14ac:dyDescent="0.25">
      <c r="A34" s="3" t="s">
        <v>1</v>
      </c>
      <c r="B34" s="5"/>
    </row>
    <row r="35" spans="1:3" ht="15" x14ac:dyDescent="0.25">
      <c r="A35" s="6" t="s">
        <v>2</v>
      </c>
      <c r="B35" s="5">
        <v>1700</v>
      </c>
    </row>
    <row r="36" spans="1:3" x14ac:dyDescent="0.3">
      <c r="A36" s="6" t="s">
        <v>3</v>
      </c>
      <c r="B36" s="5">
        <v>2750</v>
      </c>
    </row>
    <row r="37" spans="1:3" ht="15" x14ac:dyDescent="0.25">
      <c r="A37" s="6" t="s">
        <v>4</v>
      </c>
      <c r="B37" s="5">
        <v>21750</v>
      </c>
    </row>
    <row r="38" spans="1:3" ht="15" x14ac:dyDescent="0.25">
      <c r="A38" s="6" t="s">
        <v>5</v>
      </c>
      <c r="B38" s="5">
        <v>27500</v>
      </c>
      <c r="C38" t="s">
        <v>62</v>
      </c>
    </row>
    <row r="39" spans="1:3" ht="15" x14ac:dyDescent="0.25">
      <c r="A39" s="6" t="s">
        <v>6</v>
      </c>
      <c r="B39" s="5">
        <v>1500</v>
      </c>
    </row>
    <row r="40" spans="1:3" ht="15" x14ac:dyDescent="0.25">
      <c r="A40" s="3" t="s">
        <v>7</v>
      </c>
      <c r="B40" s="5">
        <f>SUM(B35:B39)</f>
        <v>55200</v>
      </c>
    </row>
    <row r="41" spans="1:3" ht="15" x14ac:dyDescent="0.25">
      <c r="A41" s="3"/>
      <c r="B41" s="4"/>
    </row>
    <row r="42" spans="1:3" ht="15" x14ac:dyDescent="0.25">
      <c r="A42" s="3" t="s">
        <v>8</v>
      </c>
      <c r="B42" s="5">
        <v>3750</v>
      </c>
    </row>
    <row r="43" spans="1:3" ht="15" x14ac:dyDescent="0.25">
      <c r="A43" s="3"/>
      <c r="B43" s="4"/>
    </row>
    <row r="44" spans="1:3" ht="15" x14ac:dyDescent="0.25">
      <c r="A44" s="3" t="s">
        <v>9</v>
      </c>
      <c r="B44" s="5"/>
    </row>
    <row r="45" spans="1:3" ht="15" x14ac:dyDescent="0.25">
      <c r="A45" s="6" t="s">
        <v>10</v>
      </c>
      <c r="B45" s="5">
        <f>24500+17524.85</f>
        <v>42024.85</v>
      </c>
      <c r="C45" t="s">
        <v>65</v>
      </c>
    </row>
    <row r="46" spans="1:3" ht="15" x14ac:dyDescent="0.25">
      <c r="A46" s="6" t="s">
        <v>11</v>
      </c>
      <c r="B46" s="5">
        <v>1950</v>
      </c>
    </row>
    <row r="47" spans="1:3" s="1" customFormat="1" x14ac:dyDescent="0.3">
      <c r="A47" s="6" t="s">
        <v>61</v>
      </c>
      <c r="B47" s="5">
        <v>7475.15</v>
      </c>
    </row>
    <row r="48" spans="1:3" ht="15" x14ac:dyDescent="0.25">
      <c r="A48" s="3" t="s">
        <v>45</v>
      </c>
      <c r="B48" s="4">
        <f>SUM(B45:B47)</f>
        <v>51450</v>
      </c>
    </row>
    <row r="49" spans="1:3" ht="15" x14ac:dyDescent="0.25">
      <c r="A49" s="3" t="s">
        <v>13</v>
      </c>
      <c r="B49" s="5">
        <f>SUM(B42,B48)</f>
        <v>55200</v>
      </c>
    </row>
    <row r="51" spans="1:3" s="1" customFormat="1" x14ac:dyDescent="0.3">
      <c r="A51" s="2" t="s">
        <v>68</v>
      </c>
    </row>
    <row r="52" spans="1:3" s="1" customFormat="1" ht="15" x14ac:dyDescent="0.25">
      <c r="A52" s="1" t="s">
        <v>66</v>
      </c>
      <c r="B52" s="9">
        <v>15000</v>
      </c>
      <c r="C52" s="9"/>
    </row>
    <row r="53" spans="1:3" s="1" customFormat="1" ht="15" x14ac:dyDescent="0.25">
      <c r="A53" s="1" t="s">
        <v>67</v>
      </c>
      <c r="B53" s="9"/>
      <c r="C53" s="9">
        <v>15000</v>
      </c>
    </row>
    <row r="54" spans="1:3" s="1" customFormat="1" ht="15" x14ac:dyDescent="0.25"/>
    <row r="55" spans="1:3" x14ac:dyDescent="0.3">
      <c r="A55" s="2" t="s">
        <v>69</v>
      </c>
      <c r="B55" s="1"/>
      <c r="C55" s="1"/>
    </row>
    <row r="56" spans="1:3" ht="15" x14ac:dyDescent="0.25">
      <c r="A56" s="6" t="s">
        <v>5</v>
      </c>
      <c r="B56" s="13">
        <v>25000</v>
      </c>
      <c r="C56" s="1"/>
    </row>
    <row r="57" spans="1:3" ht="15" x14ac:dyDescent="0.25">
      <c r="A57" s="6" t="s">
        <v>63</v>
      </c>
      <c r="B57" s="13"/>
      <c r="C57" s="9">
        <v>17524.849999999999</v>
      </c>
    </row>
    <row r="58" spans="1:3" x14ac:dyDescent="0.3">
      <c r="A58" s="6" t="s">
        <v>64</v>
      </c>
      <c r="B58" s="1"/>
      <c r="C58" s="9">
        <f>B47</f>
        <v>7475.15</v>
      </c>
    </row>
    <row r="59" spans="1:3" ht="15" x14ac:dyDescent="0.25">
      <c r="A59" s="1"/>
      <c r="B59" s="9">
        <f>SUM(B56:B58)</f>
        <v>25000</v>
      </c>
      <c r="C59" s="9">
        <f>SUM(C57:C58)</f>
        <v>25000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Ejemplo Escisión 1</vt:lpstr>
      <vt:lpstr>Ejemplo Escisión 2</vt:lpstr>
      <vt:lpstr>Ejemplo Escisión 3</vt:lpstr>
      <vt:lpstr>Solución Ejemplo 1</vt:lpstr>
      <vt:lpstr>Solución ejemplo 2</vt:lpstr>
      <vt:lpstr>Solución ejemplo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2023-09-28T20:18:42Z</cp:lastPrinted>
  <dcterms:created xsi:type="dcterms:W3CDTF">2023-09-25T12:29:42Z</dcterms:created>
  <dcterms:modified xsi:type="dcterms:W3CDTF">2023-10-03T12:03:51Z</dcterms:modified>
</cp:coreProperties>
</file>