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n\Documents\Documentos\Catedras Docentes\Catedra UNS Laboral\AÑO 2021\TP 2021\TP Nº 8\"/>
    </mc:Choice>
  </mc:AlternateContent>
  <bookViews>
    <workbookView xWindow="0" yWindow="0" windowWidth="20490" windowHeight="7650"/>
  </bookViews>
  <sheets>
    <sheet name="Enunciado" sheetId="2" r:id="rId1"/>
    <sheet name="Anexos Res.174-2021 Anses" sheetId="3" r:id="rId2"/>
  </sheets>
  <definedNames>
    <definedName name="anexo2" localSheetId="1">'Anexos Res.174-2021 Anses'!#REF!</definedName>
    <definedName name="anexo3" localSheetId="1">'Anexos Res.174-2021 Anses'!$A$47</definedName>
    <definedName name="anexo4" localSheetId="1">'Anexos Res.174-2021 Anses'!#REF!</definedName>
    <definedName name="anexo5" localSheetId="1">'Anexos Res.174-2021 Anses'!$A$72</definedName>
    <definedName name="anexo6" localSheetId="1">'Anexos Res.174-2021 Anses'!$A$86</definedName>
    <definedName name="_xlnm.Print_Area" localSheetId="0">Enunciado!$A$1:$K$92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2" l="1"/>
  <c r="C60" i="2"/>
  <c r="C62" i="2" s="1"/>
  <c r="C57" i="2"/>
  <c r="C43" i="2" l="1"/>
  <c r="C47" i="2" s="1"/>
  <c r="C42" i="2"/>
  <c r="C29" i="2"/>
  <c r="C28" i="2"/>
  <c r="C32" i="2" s="1"/>
  <c r="C27" i="2"/>
</calcChain>
</file>

<file path=xl/sharedStrings.xml><?xml version="1.0" encoding="utf-8"?>
<sst xmlns="http://schemas.openxmlformats.org/spreadsheetml/2006/main" count="342" uniqueCount="174">
  <si>
    <t>UNIVERSIDAD NACIONAL DEL SUR</t>
  </si>
  <si>
    <t>Departamento de Ciencias de la Administración</t>
  </si>
  <si>
    <t>Cátedra: Actuación Profesional, Laboral y Previsional</t>
  </si>
  <si>
    <t>Sueldo Neto</t>
  </si>
  <si>
    <t>AAFF</t>
  </si>
  <si>
    <t>si / no</t>
  </si>
  <si>
    <t>valor</t>
  </si>
  <si>
    <t>Empleados (SUAF)</t>
  </si>
  <si>
    <t>Jubilado-Pensionado (SIPA)</t>
  </si>
  <si>
    <t>Adopción</t>
  </si>
  <si>
    <t>Trabaj.Casas Particulares</t>
  </si>
  <si>
    <t>Solo Monotributo "J"</t>
  </si>
  <si>
    <t>Hijo c/discapacidad</t>
  </si>
  <si>
    <t>valor 1er. Tramo - ZG</t>
  </si>
  <si>
    <t>Solo Monotributo "D"</t>
  </si>
  <si>
    <t>valor últ. Tramo - ZG</t>
  </si>
  <si>
    <t>Maternidad</t>
  </si>
  <si>
    <t>Conyuge</t>
  </si>
  <si>
    <t>Prenatal</t>
  </si>
  <si>
    <t>valor zona gral.</t>
  </si>
  <si>
    <t>Hijo</t>
  </si>
  <si>
    <t>DATOS A CONSIDERAR</t>
  </si>
  <si>
    <t>Basico</t>
  </si>
  <si>
    <t>Adic Antigüedad</t>
  </si>
  <si>
    <t>Asistencia</t>
  </si>
  <si>
    <t>Hs Extras</t>
  </si>
  <si>
    <t>Plus Zona Desfav</t>
  </si>
  <si>
    <t>Adic No rem (habitual)</t>
  </si>
  <si>
    <t>Total</t>
  </si>
  <si>
    <t>A) si el empleado estuviera afectado a la zona de explotación B.Blanca, podría percibir el salario por hijo? Cuanto debería cobrar?</t>
  </si>
  <si>
    <t>B) si el empleado estuviera afectado a la pcia de Chubut como zona de explotación, cuanto debería cobrar?</t>
  </si>
  <si>
    <t>C) si el empleado del inciso B) tuviera como Básico $ 80.000 , cuanto debería cobrar?</t>
  </si>
  <si>
    <t>Empleado de empresa incluida en SUAF, la madre de los hijos no tiene ingresos. Tiene dos hijos menores de 18 años a cargo. Su remuneración en set/21 está integrada por estos rubros:</t>
  </si>
  <si>
    <t>D) En cualquiera de estos casos si el Empleador no realizara el pago de aportes y contribuciones patronales afectaría el cobro de AAFF?</t>
  </si>
  <si>
    <t>Bruto Ds trabajados</t>
  </si>
  <si>
    <t>Maternidad a c/Anses</t>
  </si>
  <si>
    <t>Dtos de Ley (17%)</t>
  </si>
  <si>
    <t>Neto a c/Empresa</t>
  </si>
  <si>
    <t>Neto a c/Anses</t>
  </si>
  <si>
    <t>A) Completar el detalle de liquidación por set/21, atento los datos del enunciado.</t>
  </si>
  <si>
    <t>B) Completar el detalle de liquidación por set/21, considerando que inicia la licencia p/maternidad el 16/09/21.</t>
  </si>
  <si>
    <t>C) Completar el detalle de liquidación por el 2do SAC dic/21, considerando que el 1/12/21 retoma el trabajo (semestre normal) y mejor remun. ago/21.</t>
  </si>
  <si>
    <t>2º SAC</t>
  </si>
  <si>
    <t>SAC a c/Anses</t>
  </si>
  <si>
    <t>Empleada de empresa incluida en SUAF con 2 años de antiguedad. Su pareja esta desocupado, no tienen hijos. El 01/09/21 inicia licencia p/maternidad ya que el 16/10/21 es la FPP. El sueldo de ago/21 se formó por estos rubros:</t>
  </si>
  <si>
    <t xml:space="preserve">D) Si la empleada tuviera un hijo con sindrome down, afecta en cuanto a la licencia p/maternidad? </t>
  </si>
  <si>
    <t>Adic No rem (habitual), no considerar para dtos, tampoco para el SAC</t>
  </si>
  <si>
    <t>Adic REM (habituales)</t>
  </si>
  <si>
    <t>C.sindical (3%)</t>
  </si>
  <si>
    <t>B) Completar el detalle de liquidación por oct/21, atento los datos del enunciado.</t>
  </si>
  <si>
    <t>C) Completar el detalle de liquidación por nov/21, atento los datos del enunciado.</t>
  </si>
  <si>
    <t>Dtos (20%)</t>
  </si>
  <si>
    <t>Empleada con 1 año de antiguedad en empresa incluida al SUAF. Su esposo es monotributo (categ. C) y no tienen hijos. La licencia p/maternidad abarca 01/09 al 30/11/21. El nacimiento coincidió con la FPP (16/10/21). En ago/21 y habitualmente percibe este sueldos:</t>
  </si>
  <si>
    <t>D) Completar liquidación dic/21 y 2do.SAC, sabiendo que regresa el 1/12 al trabajo, semestre normal y ago/21 mejor remuneración.</t>
  </si>
  <si>
    <t>30 Ds trabajados</t>
  </si>
  <si>
    <t>2do SAC</t>
  </si>
  <si>
    <t>Adic. NR</t>
  </si>
  <si>
    <t>1) ASIGNACIONES FAMILIARES: ASPECTOS GENERALES RELATIVOS A DIFERENTES ASIGNACIONES. COMPLETAR EL SIGUIENTE ESQUEMA:</t>
  </si>
  <si>
    <t>2) PARA RESOLVER (en función a la Asignación p/Hijos):</t>
  </si>
  <si>
    <t>3) PARA RESOLVER (solo en función a la Asignación p/Maternidad):</t>
  </si>
  <si>
    <t>4) PARA RESOLVER (solo en función a la Asignación p/Maternidad):</t>
  </si>
  <si>
    <t>TRABAJO PRACTICO Nº 8</t>
  </si>
  <si>
    <t>UNIDAD 5 – ASIGNACIONES FAMILIARES Y OTROS SUBSIDIOS</t>
  </si>
  <si>
    <t>5) PARA RESOLVER (asignaciones familiares que pudieran corresponder):</t>
  </si>
  <si>
    <t>(no incluido en SUAF ni fondo compensador). Durante el mes de liquidación (Set/21) tiene empleados No Docentes con las siguientes particularidades:</t>
  </si>
  <si>
    <t>a) Empleado casado, con un hijo de 16 años y otro estudiando de 20 años. Su esposa no trabaja. Ingresó el 1/8/21. Percibe en bruto $ 59.000.-</t>
  </si>
  <si>
    <t xml:space="preserve">b) Empleada divorciada, ostenta la tenencia de sus dos hijos, uno menor de edad y otro que cumple este mes los 18 años. Ingresó el 1/10/20. El sueldo bruto del mes es $ 90.000 . </t>
  </si>
  <si>
    <t xml:space="preserve">(incluye hs extras $ 9000). El padre trabaja y cobra en bruto $ 80.000 (sin incluir Hs Extras). Aclarar cómo sería la situación para el mes Oct/21 si el padre de los chicos dejara de  </t>
  </si>
  <si>
    <t>percibir ingresos, manteniendo la madre el mismo sueldo que el mes anterior.</t>
  </si>
  <si>
    <t>c) Empleada que contrae matrimonio a mediados de mes y solicita la asignación. La fecha de alta en la escuela es 1/12/16 y no tiene hijos. El sueldo bruto del mes fue $ 50.000.-</t>
  </si>
  <si>
    <t>Su esposo también trabaja y percibió en este mes $ 93.000.</t>
  </si>
  <si>
    <t xml:space="preserve">Liquidar las AAFF para un colegio de gestión privada con aporte estatal de B.Blanca, que aplica la L.24.714 pero está alcanzado por la Resolución SSS 71/99 </t>
  </si>
  <si>
    <t>6) PRESTACION POR DESEMPLEO</t>
  </si>
  <si>
    <t xml:space="preserve">A) Empleado rural, despedido el 20/5/21. Percibía un neto de $ 35.000. Su fecha de ingreso fue 1/10/17. ¿Le correspondería cobrar la prestación por desempleo de parte de la Anses? </t>
  </si>
  <si>
    <t>desempleo de parte de la Anses? ¿Hasta cuándo dispone de tiempo para poder tramitarla?</t>
  </si>
  <si>
    <t xml:space="preserve">B) Empleada de servicio doméstico, despedida el 15/07/21. Cobraba un neto de $ 17.000 y estaba en el empleo desde el 1/12/19. ¿Le correspondería cobrar la prestación por </t>
  </si>
  <si>
    <t>¿Le correspondería cobrar la prestación por desempleo de parte de la Anses?</t>
  </si>
  <si>
    <t xml:space="preserve">C) Empleado de comercio que estuvo durante 10 meses con aportes, en neto percibía $ 42.000 y cesa en su relación laboral por renuncia del empleado con fecha 10/08/21. </t>
  </si>
  <si>
    <t xml:space="preserve">neta mensual, normal y habitual, del último semestre trabajado ascendió a $ 60.000.-. ¿Le correspondería cobrar la prestación por desempleo de parte de la Anses? </t>
  </si>
  <si>
    <t xml:space="preserve">D) Trabajador metalúrgico con 43 años de edad, despedido el 15/07/21. Registra aportes completos los 5 años inmediatos anteriores al cese de relación laboral. La mejor remuneración </t>
  </si>
  <si>
    <t>¿Si empezara a cobrar desde set/21, cuántas cuotas debería liquidar Anses y por qué valor c/u? ¿Si se planteara el caso en un trabajador de 47 años, habría algún beneficio adicional?</t>
  </si>
  <si>
    <t>ANEXO I</t>
  </si>
  <si>
    <t>RANGOS Y MONTOS DE ASIGNACIONES FAMILIARES PARA TRABAJADORES EN RELACIÓN DE DEPENDENCIA REGISTRADOS Y TITULARES DE LA LEY DE RIESGOS DEL TRABAJO</t>
  </si>
  <si>
    <t>ASIGNACIONES FAMILIARES</t>
  </si>
  <si>
    <t>VALOR GRAL.</t>
  </si>
  <si>
    <t>ZONA 1</t>
  </si>
  <si>
    <t>ZONA 2</t>
  </si>
  <si>
    <t>ZONA 3</t>
  </si>
  <si>
    <t>ZONA 4</t>
  </si>
  <si>
    <t>MATERNIDAD</t>
  </si>
  <si>
    <t>Sin tope de Ingreso Grupo Familiar (IGF)</t>
  </si>
  <si>
    <t>Remuneración Bruta</t>
  </si>
  <si>
    <t>NACIMIENTO</t>
  </si>
  <si>
    <t>IGF hasta $ 210.278.-</t>
  </si>
  <si>
    <t>$ 5.904.-</t>
  </si>
  <si>
    <t>ADOPCIÓN</t>
  </si>
  <si>
    <t>$ 35.312-</t>
  </si>
  <si>
    <t>MATRIMONIO</t>
  </si>
  <si>
    <t>$8.841.-</t>
  </si>
  <si>
    <t>PRENATAL</t>
  </si>
  <si>
    <t>IGF hasta $ 78.454.-</t>
  </si>
  <si>
    <t>$ 5.063.-</t>
  </si>
  <si>
    <t>$10.924.-</t>
  </si>
  <si>
    <t>$ 10.116.-</t>
  </si>
  <si>
    <t>$ 10.924.-</t>
  </si>
  <si>
    <t>IGF entre $ 78.454,01.- y $ 115.062.-</t>
  </si>
  <si>
    <t>$ 3.415.-</t>
  </si>
  <si>
    <t>$ 4.511.-</t>
  </si>
  <si>
    <t>$ 6.759.-</t>
  </si>
  <si>
    <t>$ 8.988.-</t>
  </si>
  <si>
    <t>IGF entre $ 115.062,01.- y $ 132.844.-</t>
  </si>
  <si>
    <t>$ 2.064.-</t>
  </si>
  <si>
    <t>$ 4.065.-</t>
  </si>
  <si>
    <t>$ 6.102.-</t>
  </si>
  <si>
    <t>$ 8.122.-</t>
  </si>
  <si>
    <t>IGF entre $ 132.844,01.- y $ 210.278.-</t>
  </si>
  <si>
    <t>$ 1.063.-</t>
  </si>
  <si>
    <t>$ 2.082.-</t>
  </si>
  <si>
    <t>$ 3.118.-</t>
  </si>
  <si>
    <t>$ 4.126.-</t>
  </si>
  <si>
    <t>HIJO</t>
  </si>
  <si>
    <t>HIJO CON DISCAPACIDAD</t>
  </si>
  <si>
    <t>$ 16.496.-</t>
  </si>
  <si>
    <t>$ 24.722.-</t>
  </si>
  <si>
    <t>$ 32.953.-</t>
  </si>
  <si>
    <t>IGF entre$ 78.454,01.- y $ 115.062.-</t>
  </si>
  <si>
    <t>$ 11.668.-</t>
  </si>
  <si>
    <t>$ 15.912.-</t>
  </si>
  <si>
    <t>$ 23.847.-</t>
  </si>
  <si>
    <t>$ 31.786.-</t>
  </si>
  <si>
    <t>IGF desde $ 115.062,01.-</t>
  </si>
  <si>
    <t>$ 7.364.-</t>
  </si>
  <si>
    <t>$ 15.319.-</t>
  </si>
  <si>
    <t>$ 22.962.-</t>
  </si>
  <si>
    <t>$ 30.609.-</t>
  </si>
  <si>
    <t>AYUDA ESCOLAR ANUAL</t>
  </si>
  <si>
    <t>$ 4.244.-</t>
  </si>
  <si>
    <t>$ 5.662.-</t>
  </si>
  <si>
    <t>$ 7.083.-</t>
  </si>
  <si>
    <t>$ 8.463.-</t>
  </si>
  <si>
    <t>AYUDA ESCOLAR ANUAL PARA HIJO CON DISCAPACIDAD</t>
  </si>
  <si>
    <t>Sin tope de IGF</t>
  </si>
  <si>
    <t>Valor General: Todo el país a excepción de las localidades comprendidas como Zona 1, Zona 2, Zona 3 o Zona 4.</t>
  </si>
  <si>
    <t>Zona 1: Provincias de La Pampa, Río Negro y Neuquén; en los Departamentos Bermejo, Ramón Lista y Matacos en Formosa; Departamento Las Heras (Distrito Las Cuevas); Departamento Luján de Cuyo (Distritos Potrerillos, Carrizal, Agrelo, Ugarteche, Perdriel, Las Compuertas); Departamento Tupungato (Distritos Santa Clara, Zapata, San José, Anchoris); Departamento Tunuyán (Distrito Los Arboles, Los Chacayes, Campo de Los Andes); Departamento San Carlos (Distrito Pareditas); Departamento San Rafael (Distrito Cuadro Venegas); Departamento Malargüe (Distritos Malargüe, Río Grande, Río Barrancas, Agua Escondida); Departamento Maipú (Distritos Russell, Cruz de Piedra, Lumlunta, Las Barrancas); Departamento Rivadavia (Distritos El Mirador, Los Campamentos, Los Arboles, Reducción, Medrano) en Mendoza; Orán (excepto la ciudad de San Ramón de la Nueva Orán y su éjido urbano) en Salta.</t>
  </si>
  <si>
    <t>Zona 2: Provincia del Chubut.</t>
  </si>
  <si>
    <t>Zona 3: Departamento Antofagasta de la Sierra (actividad minera) en Catamarca; Departamentos Cochinoca, Humahuaca, Rinconada, Santa Catalina, Susques y Yavi en Jujuy; Departamentos Los Andes, Santa Victoria, Rivadavia y Gral. San Martín (excepto la ciudad de Tartagal y su éjido urbano) en Salta.</t>
  </si>
  <si>
    <t>Zona 4: Provincias de Santa Cruz y Tierra del Fuego, Antártida e Islas del Atlántico Sur.</t>
  </si>
  <si>
    <t>ANEXO III</t>
  </si>
  <si>
    <t>RANGOS Y MONTOS DE ASIGNACIONES FAMILIARES PARA TITULARES DEL SISTEMA INTEGRADO PREVISIONAL ARGENTINO</t>
  </si>
  <si>
    <t>CÓNYUGE</t>
  </si>
  <si>
    <t>$ 1.227.-</t>
  </si>
  <si>
    <t>$ 2.436.-</t>
  </si>
  <si>
    <t>IGF entre 78.454,01.- y $ 115.062.-</t>
  </si>
  <si>
    <t>$16.496.-</t>
  </si>
  <si>
    <t>AYUDA ESCOLAR ANUAL PARA HIJO CON DISCAPACIDAD</t>
  </si>
  <si>
    <t>Valor General: Todo el país a excepción de las localidades comprendidas como Zona 1.</t>
  </si>
  <si>
    <t>Zona 1: Provincias de La Pampa, Chubut, Neuquén, Río Negro, Santa Cruz, Tierra del Fuego, Antártida e Islas del Atlántico Sur y el Partido de Patagones, Pcia. de Buenos Aires.</t>
  </si>
  <si>
    <t>ANEXO V</t>
  </si>
  <si>
    <t>MONTOS PARA TITULARES DE ASIGNACIONES UNIVERSALES PARA PROTECCIÓN SOCIAL</t>
  </si>
  <si>
    <t>ASIGNACIONES PARA PROTECCIÓN SOCIAL</t>
  </si>
  <si>
    <t>$ 6.582.-</t>
  </si>
  <si>
    <t>$ 21.445.-</t>
  </si>
  <si>
    <t>EMBARAZO</t>
  </si>
  <si>
    <t>ANEXO VI</t>
  </si>
  <si>
    <t>RANGOS Y MONTOS DE ASIGNACIONES FAMILIARES PARA TRABAJADORES MONOTRIBUTISTAS</t>
  </si>
  <si>
    <t>CATEGORIAS</t>
  </si>
  <si>
    <t>A, B, C</t>
  </si>
  <si>
    <t>D</t>
  </si>
  <si>
    <t>E</t>
  </si>
  <si>
    <t>F, G, H</t>
  </si>
  <si>
    <t>I, J, K</t>
  </si>
  <si>
    <t>$2.064.-</t>
  </si>
  <si>
    <t>$7.364.-</t>
  </si>
  <si>
    <t>NOTA: al desarrollar este punto y los siguientes considerar los valores vigentes a Set/21, utilizando los Anexos de la Res.174/2021 de Anses (se adjunta como material del 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</si>
</sst>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212529"/>
      <name val="Verdana"/>
      <family val="2"/>
    </font>
    <font>
      <b/>
      <sz val="9"/>
      <color rgb="FF212529"/>
      <name val="Verdana"/>
      <family val="2"/>
    </font>
    <font>
      <b/>
      <sz val="7.5"/>
      <color rgb="FF212529"/>
      <name val="Verdana"/>
      <family val="2"/>
    </font>
    <font>
      <sz val="7.5"/>
      <color rgb="FF212529"/>
      <name val="Verdana"/>
      <family val="2"/>
    </font>
    <font>
      <sz val="12"/>
      <color rgb="FF212529"/>
      <name val="Calibri"/>
      <family val="2"/>
      <scheme val="minor"/>
    </font>
    <font>
      <sz val="8"/>
      <color rgb="FF212529"/>
      <name val="Verdana"/>
      <family val="2"/>
    </font>
    <font>
      <sz val="12"/>
      <color rgb="FFFF0000"/>
      <name val="Calibri"/>
      <family val="2"/>
      <scheme val="minor"/>
    </font>
    <font>
      <b/>
      <i/>
      <sz val="13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0" xfId="0" applyFont="1"/>
    <xf numFmtId="0" fontId="0" fillId="0" borderId="1" xfId="0" applyBorder="1"/>
    <xf numFmtId="4" fontId="0" fillId="0" borderId="1" xfId="0" applyNumberFormat="1" applyBorder="1"/>
    <xf numFmtId="4" fontId="0" fillId="0" borderId="7" xfId="0" applyNumberFormat="1" applyBorder="1"/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/>
    </xf>
    <xf numFmtId="4" fontId="0" fillId="0" borderId="9" xfId="0" applyNumberFormat="1" applyBorder="1" applyAlignment="1">
      <alignment horizontal="right"/>
    </xf>
    <xf numFmtId="0" fontId="1" fillId="0" borderId="2" xfId="0" applyFont="1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5" xfId="0" applyFill="1" applyBorder="1" applyAlignment="1">
      <alignment horizontal="center"/>
    </xf>
    <xf numFmtId="0" fontId="0" fillId="0" borderId="15" xfId="0" applyFill="1" applyBorder="1"/>
    <xf numFmtId="0" fontId="0" fillId="0" borderId="16" xfId="0" applyBorder="1"/>
    <xf numFmtId="0" fontId="0" fillId="0" borderId="17" xfId="0" applyBorder="1" applyAlignment="1">
      <alignment horizontal="center"/>
    </xf>
    <xf numFmtId="6" fontId="0" fillId="0" borderId="18" xfId="0" applyNumberFormat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3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6" fontId="0" fillId="0" borderId="20" xfId="0" applyNumberFormat="1" applyBorder="1" applyAlignment="1">
      <alignment horizontal="center"/>
    </xf>
    <xf numFmtId="0" fontId="0" fillId="0" borderId="21" xfId="0" applyBorder="1"/>
    <xf numFmtId="0" fontId="13" fillId="0" borderId="0" xfId="0" applyFont="1"/>
    <xf numFmtId="0" fontId="2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4" fontId="6" fillId="0" borderId="0" xfId="0" applyNumberFormat="1" applyFont="1" applyBorder="1"/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4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4" fontId="11" fillId="0" borderId="0" xfId="0" applyNumberFormat="1" applyFont="1" applyBorder="1" applyAlignment="1">
      <alignment horizontal="right" wrapText="1"/>
    </xf>
    <xf numFmtId="4" fontId="8" fillId="0" borderId="0" xfId="0" applyNumberFormat="1" applyFont="1" applyBorder="1" applyAlignment="1">
      <alignment horizontal="right" wrapText="1"/>
    </xf>
    <xf numFmtId="0" fontId="14" fillId="0" borderId="0" xfId="0" applyFont="1"/>
    <xf numFmtId="0" fontId="16" fillId="0" borderId="0" xfId="0" applyFont="1"/>
    <xf numFmtId="0" fontId="16" fillId="0" borderId="10" xfId="0" applyFont="1" applyFill="1" applyBorder="1" applyAlignment="1">
      <alignment horizontal="left"/>
    </xf>
    <xf numFmtId="4" fontId="6" fillId="0" borderId="2" xfId="0" applyNumberFormat="1" applyFont="1" applyBorder="1"/>
    <xf numFmtId="0" fontId="12" fillId="0" borderId="2" xfId="0" applyFont="1" applyBorder="1" applyAlignment="1">
      <alignment horizontal="center" vertical="center" wrapText="1"/>
    </xf>
    <xf numFmtId="4" fontId="11" fillId="0" borderId="25" xfId="0" applyNumberFormat="1" applyFont="1" applyBorder="1" applyAlignment="1">
      <alignment horizontal="right" wrapText="1"/>
    </xf>
    <xf numFmtId="4" fontId="11" fillId="0" borderId="26" xfId="0" applyNumberFormat="1" applyFont="1" applyBorder="1" applyAlignment="1">
      <alignment horizontal="right" wrapText="1"/>
    </xf>
    <xf numFmtId="0" fontId="12" fillId="0" borderId="4" xfId="0" applyFont="1" applyBorder="1" applyAlignment="1">
      <alignment horizontal="center" vertical="center" wrapText="1"/>
    </xf>
    <xf numFmtId="4" fontId="8" fillId="0" borderId="25" xfId="0" applyNumberFormat="1" applyFont="1" applyBorder="1" applyAlignment="1">
      <alignment horizontal="right" wrapText="1"/>
    </xf>
    <xf numFmtId="4" fontId="8" fillId="0" borderId="26" xfId="0" applyNumberFormat="1" applyFont="1" applyBorder="1" applyAlignment="1">
      <alignment horizontal="right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4" fontId="9" fillId="0" borderId="25" xfId="0" applyNumberFormat="1" applyFont="1" applyBorder="1" applyAlignment="1">
      <alignment horizontal="right" wrapText="1"/>
    </xf>
    <xf numFmtId="4" fontId="9" fillId="0" borderId="23" xfId="0" applyNumberFormat="1" applyFont="1" applyBorder="1" applyAlignment="1">
      <alignment horizontal="right" wrapText="1"/>
    </xf>
    <xf numFmtId="4" fontId="9" fillId="0" borderId="26" xfId="0" applyNumberFormat="1" applyFont="1" applyBorder="1" applyAlignment="1">
      <alignment horizontal="right" wrapText="1"/>
    </xf>
    <xf numFmtId="4" fontId="2" fillId="0" borderId="5" xfId="0" applyNumberFormat="1" applyFont="1" applyBorder="1"/>
    <xf numFmtId="0" fontId="10" fillId="0" borderId="2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4" fontId="8" fillId="0" borderId="8" xfId="0" applyNumberFormat="1" applyFont="1" applyBorder="1" applyAlignment="1">
      <alignment horizontal="right" wrapText="1"/>
    </xf>
    <xf numFmtId="4" fontId="8" fillId="0" borderId="23" xfId="0" applyNumberFormat="1" applyFont="1" applyBorder="1" applyAlignment="1">
      <alignment horizontal="right" wrapText="1"/>
    </xf>
    <xf numFmtId="0" fontId="12" fillId="0" borderId="2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4" fontId="8" fillId="0" borderId="24" xfId="0" applyNumberFormat="1" applyFont="1" applyBorder="1" applyAlignment="1">
      <alignment horizontal="right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" fontId="0" fillId="0" borderId="7" xfId="0" applyNumberFormat="1" applyBorder="1" applyAlignment="1">
      <alignment horizontal="right"/>
    </xf>
    <xf numFmtId="4" fontId="0" fillId="0" borderId="9" xfId="0" applyNumberForma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" fontId="11" fillId="0" borderId="8" xfId="0" applyNumberFormat="1" applyFont="1" applyBorder="1" applyAlignment="1">
      <alignment horizontal="right" wrapText="1"/>
    </xf>
    <xf numFmtId="4" fontId="11" fillId="0" borderId="23" xfId="0" applyNumberFormat="1" applyFont="1" applyBorder="1" applyAlignment="1">
      <alignment horizontal="right" wrapText="1"/>
    </xf>
    <xf numFmtId="4" fontId="11" fillId="0" borderId="24" xfId="0" applyNumberFormat="1" applyFont="1" applyBorder="1" applyAlignment="1">
      <alignment horizontal="right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" fontId="9" fillId="0" borderId="8" xfId="0" applyNumberFormat="1" applyFont="1" applyBorder="1" applyAlignment="1">
      <alignment horizontal="right" wrapText="1"/>
    </xf>
    <xf numFmtId="4" fontId="9" fillId="0" borderId="23" xfId="0" applyNumberFormat="1" applyFont="1" applyBorder="1" applyAlignment="1">
      <alignment horizontal="right" wrapText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9" fillId="7" borderId="29" xfId="0" applyFont="1" applyFill="1" applyBorder="1" applyAlignment="1">
      <alignment horizontal="center" vertical="center" wrapText="1"/>
    </xf>
    <xf numFmtId="0" fontId="19" fillId="7" borderId="30" xfId="0" applyFont="1" applyFill="1" applyBorder="1" applyAlignment="1">
      <alignment horizontal="center" vertical="center" wrapText="1"/>
    </xf>
    <xf numFmtId="0" fontId="19" fillId="7" borderId="31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vertical="center" wrapText="1"/>
    </xf>
    <xf numFmtId="0" fontId="20" fillId="8" borderId="33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vertical="center" wrapText="1"/>
    </xf>
    <xf numFmtId="0" fontId="20" fillId="8" borderId="0" xfId="0" applyFont="1" applyFill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19" fillId="8" borderId="35" xfId="0" applyFont="1" applyFill="1" applyBorder="1" applyAlignment="1">
      <alignment vertical="center" wrapText="1"/>
    </xf>
    <xf numFmtId="0" fontId="20" fillId="8" borderId="0" xfId="0" applyFont="1" applyFill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8" borderId="37" xfId="0" applyFont="1" applyFill="1" applyBorder="1" applyAlignment="1">
      <alignment vertical="center" wrapText="1"/>
    </xf>
    <xf numFmtId="0" fontId="19" fillId="7" borderId="40" xfId="0" applyFont="1" applyFill="1" applyBorder="1" applyAlignment="1">
      <alignment horizontal="center" vertical="center" wrapText="1"/>
    </xf>
    <xf numFmtId="0" fontId="19" fillId="7" borderId="30" xfId="0" applyFont="1" applyFill="1" applyBorder="1" applyAlignment="1">
      <alignment horizontal="center" vertical="center" wrapText="1"/>
    </xf>
    <xf numFmtId="0" fontId="19" fillId="7" borderId="31" xfId="0" applyFont="1" applyFill="1" applyBorder="1" applyAlignment="1">
      <alignment horizontal="center" vertical="center" wrapText="1"/>
    </xf>
    <xf numFmtId="0" fontId="19" fillId="7" borderId="41" xfId="0" applyFont="1" applyFill="1" applyBorder="1" applyAlignment="1">
      <alignment horizontal="center" vertical="center" wrapText="1"/>
    </xf>
    <xf numFmtId="0" fontId="19" fillId="7" borderId="42" xfId="0" applyFont="1" applyFill="1" applyBorder="1" applyAlignment="1">
      <alignment horizontal="center" vertical="center" wrapText="1"/>
    </xf>
    <xf numFmtId="0" fontId="19" fillId="7" borderId="4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 wrapText="1"/>
    </xf>
    <xf numFmtId="6" fontId="23" fillId="0" borderId="0" xfId="0" applyNumberFormat="1" applyFont="1" applyBorder="1" applyAlignment="1">
      <alignment horizontal="center"/>
    </xf>
    <xf numFmtId="0" fontId="23" fillId="0" borderId="0" xfId="0" applyFont="1" applyBorder="1"/>
    <xf numFmtId="0" fontId="2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438149</xdr:colOff>
      <xdr:row>0</xdr:row>
      <xdr:rowOff>66675</xdr:rowOff>
    </xdr:from>
    <xdr:to>
      <xdr:col>10</xdr:col>
      <xdr:colOff>1114425</xdr:colOff>
      <xdr:row>5</xdr:row>
      <xdr:rowOff>47624</xdr:rowOff>
    </xdr:to>
    <xdr:pic>
      <xdr:nvPicPr>
        <xdr:cNvPr id="4" name="Imagen 3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7924" y="66675"/>
          <a:ext cx="1390651" cy="1047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85" workbookViewId="0">
      <selection activeCell="E7" sqref="E7"/>
    </sheetView>
  </sheetViews>
  <sheetFormatPr baseColWidth="10" defaultRowHeight="15" x14ac:dyDescent="0.25"/>
  <cols>
    <col min="1" max="1" width="18.7109375" customWidth="1"/>
    <col min="2" max="2" width="10.7109375" customWidth="1"/>
    <col min="3" max="3" width="20.7109375" customWidth="1"/>
    <col min="4" max="4" width="10.7109375" customWidth="1"/>
    <col min="5" max="5" width="20.7109375" customWidth="1"/>
    <col min="6" max="6" width="10.7109375" customWidth="1"/>
    <col min="7" max="7" width="20.7109375" customWidth="1"/>
    <col min="8" max="8" width="10.7109375" customWidth="1"/>
    <col min="9" max="9" width="20.7109375" customWidth="1"/>
    <col min="10" max="10" width="10.7109375" customWidth="1"/>
    <col min="11" max="11" width="20.7109375" customWidth="1"/>
  </cols>
  <sheetData>
    <row r="1" spans="1:11" ht="18.75" x14ac:dyDescent="0.3">
      <c r="A1" s="27" t="s">
        <v>0</v>
      </c>
    </row>
    <row r="2" spans="1:11" ht="15.75" x14ac:dyDescent="0.25">
      <c r="A2" s="1" t="s">
        <v>1</v>
      </c>
    </row>
    <row r="3" spans="1:11" ht="15.75" x14ac:dyDescent="0.25">
      <c r="A3" s="1" t="s">
        <v>2</v>
      </c>
    </row>
    <row r="5" spans="1:11" ht="18.75" x14ac:dyDescent="0.3">
      <c r="A5" s="128" t="s">
        <v>62</v>
      </c>
      <c r="B5" s="128"/>
      <c r="C5" s="128"/>
      <c r="D5" s="128"/>
      <c r="E5" s="128"/>
      <c r="F5" s="128"/>
      <c r="G5" s="128"/>
      <c r="H5" s="128"/>
      <c r="I5" s="128"/>
    </row>
    <row r="6" spans="1:11" ht="21" x14ac:dyDescent="0.35">
      <c r="A6" s="129" t="s">
        <v>61</v>
      </c>
      <c r="B6" s="129"/>
      <c r="C6" s="129"/>
      <c r="D6" s="129"/>
      <c r="E6" s="129"/>
      <c r="F6" s="129"/>
      <c r="G6" s="129"/>
      <c r="H6" s="129"/>
      <c r="I6" s="129"/>
    </row>
    <row r="8" spans="1:11" ht="17.25" x14ac:dyDescent="0.3">
      <c r="A8" s="42" t="s">
        <v>57</v>
      </c>
    </row>
    <row r="10" spans="1:11" x14ac:dyDescent="0.25">
      <c r="A10" s="70" t="s">
        <v>4</v>
      </c>
      <c r="B10" s="71" t="s">
        <v>7</v>
      </c>
      <c r="C10" s="71"/>
      <c r="D10" s="72" t="s">
        <v>8</v>
      </c>
      <c r="E10" s="72"/>
      <c r="F10" s="73" t="s">
        <v>10</v>
      </c>
      <c r="G10" s="73"/>
      <c r="H10" s="74" t="s">
        <v>14</v>
      </c>
      <c r="I10" s="74"/>
      <c r="J10" s="84" t="s">
        <v>11</v>
      </c>
      <c r="K10" s="84"/>
    </row>
    <row r="11" spans="1:11" ht="15.75" thickBot="1" x14ac:dyDescent="0.3">
      <c r="A11" s="70"/>
      <c r="B11" s="11" t="s">
        <v>5</v>
      </c>
      <c r="C11" s="161" t="s">
        <v>13</v>
      </c>
      <c r="D11" s="11" t="s">
        <v>5</v>
      </c>
      <c r="E11" s="162" t="s">
        <v>15</v>
      </c>
      <c r="F11" s="11" t="s">
        <v>5</v>
      </c>
      <c r="G11" s="11" t="s">
        <v>19</v>
      </c>
      <c r="H11" s="11" t="s">
        <v>5</v>
      </c>
      <c r="I11" s="11" t="s">
        <v>6</v>
      </c>
      <c r="J11" s="11" t="s">
        <v>5</v>
      </c>
      <c r="K11" s="11" t="s">
        <v>6</v>
      </c>
    </row>
    <row r="12" spans="1:11" ht="24.95" customHeight="1" x14ac:dyDescent="0.25">
      <c r="A12" s="10" t="s">
        <v>9</v>
      </c>
      <c r="B12" s="12"/>
      <c r="C12" s="13"/>
      <c r="D12" s="14"/>
      <c r="E12" s="15"/>
      <c r="F12" s="16"/>
      <c r="G12" s="17"/>
      <c r="H12" s="14"/>
      <c r="I12" s="15"/>
      <c r="J12" s="14"/>
      <c r="K12" s="18"/>
    </row>
    <row r="13" spans="1:11" ht="24.95" customHeight="1" x14ac:dyDescent="0.25">
      <c r="A13" s="10" t="s">
        <v>12</v>
      </c>
      <c r="B13" s="19"/>
      <c r="C13" s="7"/>
      <c r="D13" s="6"/>
      <c r="E13" s="7"/>
      <c r="F13" s="6"/>
      <c r="G13" s="2"/>
      <c r="H13" s="6"/>
      <c r="I13" s="5"/>
      <c r="J13" s="6"/>
      <c r="K13" s="20"/>
    </row>
    <row r="14" spans="1:11" ht="24.95" customHeight="1" x14ac:dyDescent="0.25">
      <c r="A14" s="10" t="s">
        <v>16</v>
      </c>
      <c r="B14" s="19"/>
      <c r="C14" s="7"/>
      <c r="D14" s="6"/>
      <c r="E14" s="2"/>
      <c r="F14" s="6"/>
      <c r="G14" s="7"/>
      <c r="H14" s="6"/>
      <c r="I14" s="2"/>
      <c r="J14" s="6"/>
      <c r="K14" s="21"/>
    </row>
    <row r="15" spans="1:11" ht="24.95" customHeight="1" x14ac:dyDescent="0.25">
      <c r="A15" s="10" t="s">
        <v>17</v>
      </c>
      <c r="B15" s="19"/>
      <c r="C15" s="2"/>
      <c r="D15" s="6"/>
      <c r="E15" s="7"/>
      <c r="F15" s="6"/>
      <c r="G15" s="2"/>
      <c r="H15" s="6"/>
      <c r="I15" s="2"/>
      <c r="J15" s="6"/>
      <c r="K15" s="21"/>
    </row>
    <row r="16" spans="1:11" ht="24.95" customHeight="1" x14ac:dyDescent="0.25">
      <c r="A16" s="10" t="s">
        <v>18</v>
      </c>
      <c r="B16" s="19"/>
      <c r="C16" s="7"/>
      <c r="D16" s="6"/>
      <c r="E16" s="2"/>
      <c r="F16" s="6"/>
      <c r="G16" s="7"/>
      <c r="H16" s="6"/>
      <c r="I16" s="5"/>
      <c r="J16" s="6"/>
      <c r="K16" s="21"/>
    </row>
    <row r="17" spans="1:11" ht="24.95" customHeight="1" thickBot="1" x14ac:dyDescent="0.3">
      <c r="A17" s="10" t="s">
        <v>20</v>
      </c>
      <c r="B17" s="22"/>
      <c r="C17" s="23"/>
      <c r="D17" s="24"/>
      <c r="E17" s="23"/>
      <c r="F17" s="24"/>
      <c r="G17" s="23"/>
      <c r="H17" s="24"/>
      <c r="I17" s="25"/>
      <c r="J17" s="24"/>
      <c r="K17" s="26"/>
    </row>
    <row r="18" spans="1:11" ht="24.95" customHeight="1" x14ac:dyDescent="0.3">
      <c r="A18" s="167" t="s">
        <v>173</v>
      </c>
      <c r="B18" s="163"/>
      <c r="C18" s="164"/>
      <c r="D18" s="163"/>
      <c r="E18" s="164"/>
      <c r="F18" s="163"/>
      <c r="G18" s="164"/>
      <c r="H18" s="163"/>
      <c r="I18" s="165"/>
      <c r="J18" s="163"/>
      <c r="K18" s="166"/>
    </row>
    <row r="20" spans="1:11" ht="17.25" x14ac:dyDescent="0.3">
      <c r="A20" s="43" t="s">
        <v>58</v>
      </c>
      <c r="B20" s="8"/>
      <c r="C20" s="8"/>
      <c r="D20" s="28"/>
      <c r="E20" s="28"/>
      <c r="F20" s="28"/>
      <c r="G20" s="28"/>
      <c r="H20" s="28"/>
    </row>
    <row r="21" spans="1:11" ht="15.75" customHeight="1" x14ac:dyDescent="0.25">
      <c r="A21" s="83" t="s">
        <v>21</v>
      </c>
      <c r="B21" s="83"/>
      <c r="C21" s="83"/>
      <c r="D21" s="130" t="s">
        <v>29</v>
      </c>
      <c r="E21" s="130"/>
      <c r="F21" s="130" t="s">
        <v>30</v>
      </c>
      <c r="G21" s="130"/>
      <c r="H21" s="130" t="s">
        <v>31</v>
      </c>
      <c r="I21" s="130"/>
      <c r="J21" s="130" t="s">
        <v>33</v>
      </c>
      <c r="K21" s="130"/>
    </row>
    <row r="22" spans="1:11" ht="17.100000000000001" customHeight="1" x14ac:dyDescent="0.25">
      <c r="A22" s="85" t="s">
        <v>32</v>
      </c>
      <c r="B22" s="85"/>
      <c r="C22" s="85"/>
      <c r="D22" s="130"/>
      <c r="E22" s="130"/>
      <c r="F22" s="130"/>
      <c r="G22" s="130"/>
      <c r="H22" s="130"/>
      <c r="I22" s="130"/>
      <c r="J22" s="130"/>
      <c r="K22" s="130"/>
    </row>
    <row r="23" spans="1:11" ht="17.100000000000001" customHeight="1" x14ac:dyDescent="0.25">
      <c r="A23" s="85"/>
      <c r="B23" s="85"/>
      <c r="C23" s="85"/>
      <c r="D23" s="130"/>
      <c r="E23" s="130"/>
      <c r="F23" s="130"/>
      <c r="G23" s="130"/>
      <c r="H23" s="130"/>
      <c r="I23" s="130"/>
      <c r="J23" s="130"/>
      <c r="K23" s="130"/>
    </row>
    <row r="24" spans="1:11" ht="17.100000000000001" customHeight="1" x14ac:dyDescent="0.25">
      <c r="A24" s="85"/>
      <c r="B24" s="85"/>
      <c r="C24" s="85"/>
      <c r="D24" s="130"/>
      <c r="E24" s="130"/>
      <c r="F24" s="130"/>
      <c r="G24" s="130"/>
      <c r="H24" s="130"/>
      <c r="I24" s="130"/>
      <c r="J24" s="130"/>
      <c r="K24" s="130"/>
    </row>
    <row r="25" spans="1:11" ht="17.100000000000001" customHeight="1" thickBot="1" x14ac:dyDescent="0.3">
      <c r="A25" s="85"/>
      <c r="B25" s="85"/>
      <c r="C25" s="85"/>
      <c r="D25" s="131"/>
      <c r="E25" s="131"/>
      <c r="F25" s="131"/>
      <c r="G25" s="131"/>
      <c r="H25" s="131"/>
      <c r="I25" s="131"/>
      <c r="J25" s="131"/>
      <c r="K25" s="131"/>
    </row>
    <row r="26" spans="1:11" ht="15.75" x14ac:dyDescent="0.25">
      <c r="A26" s="92" t="s">
        <v>22</v>
      </c>
      <c r="B26" s="93"/>
      <c r="C26" s="44">
        <v>50000</v>
      </c>
      <c r="D26" s="86"/>
      <c r="E26" s="87"/>
      <c r="F26" s="94"/>
      <c r="G26" s="95"/>
      <c r="H26" s="64"/>
      <c r="I26" s="65"/>
      <c r="J26" s="77"/>
      <c r="K26" s="78"/>
    </row>
    <row r="27" spans="1:11" ht="15.75" x14ac:dyDescent="0.25">
      <c r="A27" s="92" t="s">
        <v>23</v>
      </c>
      <c r="B27" s="93"/>
      <c r="C27" s="44">
        <f>C26*20%</f>
        <v>10000</v>
      </c>
      <c r="D27" s="88"/>
      <c r="E27" s="89"/>
      <c r="F27" s="96"/>
      <c r="G27" s="97"/>
      <c r="H27" s="66"/>
      <c r="I27" s="67"/>
      <c r="J27" s="79"/>
      <c r="K27" s="80"/>
    </row>
    <row r="28" spans="1:11" ht="15.75" x14ac:dyDescent="0.25">
      <c r="A28" s="92" t="s">
        <v>24</v>
      </c>
      <c r="B28" s="93"/>
      <c r="C28" s="44">
        <f>C26*15%</f>
        <v>7500</v>
      </c>
      <c r="D28" s="88"/>
      <c r="E28" s="89"/>
      <c r="F28" s="96"/>
      <c r="G28" s="97"/>
      <c r="H28" s="66"/>
      <c r="I28" s="67"/>
      <c r="J28" s="79"/>
      <c r="K28" s="80"/>
    </row>
    <row r="29" spans="1:11" ht="15.75" x14ac:dyDescent="0.25">
      <c r="A29" s="92" t="s">
        <v>25</v>
      </c>
      <c r="B29" s="93"/>
      <c r="C29" s="44">
        <f>24000</f>
        <v>24000</v>
      </c>
      <c r="D29" s="88"/>
      <c r="E29" s="89"/>
      <c r="F29" s="96"/>
      <c r="G29" s="97"/>
      <c r="H29" s="66"/>
      <c r="I29" s="67"/>
      <c r="J29" s="79"/>
      <c r="K29" s="80"/>
    </row>
    <row r="30" spans="1:11" ht="15.75" x14ac:dyDescent="0.25">
      <c r="A30" s="92" t="s">
        <v>26</v>
      </c>
      <c r="B30" s="93"/>
      <c r="C30" s="44">
        <v>6000</v>
      </c>
      <c r="D30" s="88"/>
      <c r="E30" s="89"/>
      <c r="F30" s="96"/>
      <c r="G30" s="97"/>
      <c r="H30" s="66"/>
      <c r="I30" s="67"/>
      <c r="J30" s="79"/>
      <c r="K30" s="80"/>
    </row>
    <row r="31" spans="1:11" ht="15.75" x14ac:dyDescent="0.25">
      <c r="A31" s="92" t="s">
        <v>27</v>
      </c>
      <c r="B31" s="93"/>
      <c r="C31" s="44">
        <v>10000</v>
      </c>
      <c r="D31" s="88"/>
      <c r="E31" s="89"/>
      <c r="F31" s="96"/>
      <c r="G31" s="97"/>
      <c r="H31" s="66"/>
      <c r="I31" s="67"/>
      <c r="J31" s="79"/>
      <c r="K31" s="80"/>
    </row>
    <row r="32" spans="1:11" ht="16.5" thickBot="1" x14ac:dyDescent="0.3">
      <c r="A32" s="92" t="s">
        <v>28</v>
      </c>
      <c r="B32" s="93"/>
      <c r="C32" s="44">
        <f>SUM(C26:C31)</f>
        <v>107500</v>
      </c>
      <c r="D32" s="90"/>
      <c r="E32" s="91"/>
      <c r="F32" s="98"/>
      <c r="G32" s="99"/>
      <c r="H32" s="68"/>
      <c r="I32" s="69"/>
      <c r="J32" s="81"/>
      <c r="K32" s="82"/>
    </row>
    <row r="33" spans="1:11" ht="15.75" x14ac:dyDescent="0.25">
      <c r="A33" s="31"/>
      <c r="B33" s="31"/>
      <c r="C33" s="32"/>
      <c r="D33" s="33"/>
      <c r="E33" s="33"/>
      <c r="F33" s="34"/>
      <c r="G33" s="34"/>
      <c r="H33" s="35"/>
      <c r="I33" s="35"/>
      <c r="J33" s="36"/>
      <c r="K33" s="36"/>
    </row>
    <row r="35" spans="1:11" ht="17.25" x14ac:dyDescent="0.3">
      <c r="A35" s="43" t="s">
        <v>59</v>
      </c>
    </row>
    <row r="36" spans="1:11" ht="15.75" customHeight="1" x14ac:dyDescent="0.25">
      <c r="A36" s="83" t="s">
        <v>21</v>
      </c>
      <c r="B36" s="83"/>
      <c r="C36" s="83"/>
      <c r="D36" s="107" t="s">
        <v>39</v>
      </c>
      <c r="E36" s="107"/>
      <c r="F36" s="107" t="s">
        <v>40</v>
      </c>
      <c r="G36" s="107"/>
      <c r="H36" s="75" t="s">
        <v>41</v>
      </c>
      <c r="I36" s="75"/>
      <c r="J36" s="75" t="s">
        <v>45</v>
      </c>
      <c r="K36" s="75"/>
    </row>
    <row r="37" spans="1:11" ht="18" customHeight="1" x14ac:dyDescent="0.25">
      <c r="A37" s="106" t="s">
        <v>44</v>
      </c>
      <c r="B37" s="106"/>
      <c r="C37" s="106"/>
      <c r="D37" s="107"/>
      <c r="E37" s="107"/>
      <c r="F37" s="107"/>
      <c r="G37" s="107"/>
      <c r="H37" s="75"/>
      <c r="I37" s="75"/>
      <c r="J37" s="75"/>
      <c r="K37" s="75"/>
    </row>
    <row r="38" spans="1:11" ht="18" customHeight="1" x14ac:dyDescent="0.25">
      <c r="A38" s="106"/>
      <c r="B38" s="106"/>
      <c r="C38" s="106"/>
      <c r="D38" s="107"/>
      <c r="E38" s="107"/>
      <c r="F38" s="107"/>
      <c r="G38" s="107"/>
      <c r="H38" s="75"/>
      <c r="I38" s="75"/>
      <c r="J38" s="75"/>
      <c r="K38" s="75"/>
    </row>
    <row r="39" spans="1:11" ht="18" customHeight="1" x14ac:dyDescent="0.25">
      <c r="A39" s="106"/>
      <c r="B39" s="106"/>
      <c r="C39" s="106"/>
      <c r="D39" s="107"/>
      <c r="E39" s="107"/>
      <c r="F39" s="107"/>
      <c r="G39" s="107"/>
      <c r="H39" s="75"/>
      <c r="I39" s="75"/>
      <c r="J39" s="75"/>
      <c r="K39" s="75"/>
    </row>
    <row r="40" spans="1:11" ht="18" customHeight="1" thickBot="1" x14ac:dyDescent="0.3">
      <c r="A40" s="106"/>
      <c r="B40" s="106"/>
      <c r="C40" s="106"/>
      <c r="D40" s="107"/>
      <c r="E40" s="108"/>
      <c r="F40" s="107"/>
      <c r="G40" s="108"/>
      <c r="H40" s="75"/>
      <c r="I40" s="76"/>
      <c r="J40" s="76"/>
      <c r="K40" s="76"/>
    </row>
    <row r="41" spans="1:11" ht="15" customHeight="1" x14ac:dyDescent="0.25">
      <c r="A41" s="112" t="s">
        <v>22</v>
      </c>
      <c r="B41" s="113"/>
      <c r="C41" s="3">
        <v>90000</v>
      </c>
      <c r="D41" s="114" t="s">
        <v>34</v>
      </c>
      <c r="E41" s="109"/>
      <c r="F41" s="57" t="s">
        <v>34</v>
      </c>
      <c r="G41" s="109"/>
      <c r="H41" s="57" t="s">
        <v>42</v>
      </c>
      <c r="I41" s="59"/>
      <c r="J41" s="77"/>
      <c r="K41" s="78"/>
    </row>
    <row r="42" spans="1:11" ht="15" customHeight="1" x14ac:dyDescent="0.25">
      <c r="A42" s="112" t="s">
        <v>23</v>
      </c>
      <c r="B42" s="113"/>
      <c r="C42" s="3">
        <f>C41*20%</f>
        <v>18000</v>
      </c>
      <c r="D42" s="115"/>
      <c r="E42" s="110"/>
      <c r="F42" s="58"/>
      <c r="G42" s="110"/>
      <c r="H42" s="58"/>
      <c r="I42" s="60"/>
      <c r="J42" s="79"/>
      <c r="K42" s="80"/>
    </row>
    <row r="43" spans="1:11" ht="15" customHeight="1" x14ac:dyDescent="0.25">
      <c r="A43" s="112" t="s">
        <v>24</v>
      </c>
      <c r="B43" s="113"/>
      <c r="C43" s="3">
        <f>C41*15%</f>
        <v>13500</v>
      </c>
      <c r="D43" s="116" t="s">
        <v>35</v>
      </c>
      <c r="E43" s="111"/>
      <c r="F43" s="61" t="s">
        <v>35</v>
      </c>
      <c r="G43" s="111"/>
      <c r="H43" s="61" t="s">
        <v>43</v>
      </c>
      <c r="I43" s="63"/>
      <c r="J43" s="79"/>
      <c r="K43" s="80"/>
    </row>
    <row r="44" spans="1:11" ht="15" customHeight="1" x14ac:dyDescent="0.25">
      <c r="A44" s="100" t="s">
        <v>46</v>
      </c>
      <c r="B44" s="101"/>
      <c r="C44" s="104">
        <v>10000</v>
      </c>
      <c r="D44" s="117"/>
      <c r="E44" s="110"/>
      <c r="F44" s="62"/>
      <c r="G44" s="110"/>
      <c r="H44" s="62"/>
      <c r="I44" s="60"/>
      <c r="J44" s="79"/>
      <c r="K44" s="80"/>
    </row>
    <row r="45" spans="1:11" ht="25.5" x14ac:dyDescent="0.25">
      <c r="A45" s="102"/>
      <c r="B45" s="103"/>
      <c r="C45" s="105"/>
      <c r="D45" s="45" t="s">
        <v>36</v>
      </c>
      <c r="E45" s="46"/>
      <c r="F45" s="48" t="s">
        <v>36</v>
      </c>
      <c r="G45" s="46"/>
      <c r="H45" s="48" t="s">
        <v>36</v>
      </c>
      <c r="I45" s="49"/>
      <c r="J45" s="79"/>
      <c r="K45" s="80"/>
    </row>
    <row r="46" spans="1:11" ht="25.5" x14ac:dyDescent="0.25">
      <c r="A46" s="112"/>
      <c r="B46" s="113"/>
      <c r="C46" s="3"/>
      <c r="D46" s="45" t="s">
        <v>37</v>
      </c>
      <c r="E46" s="46"/>
      <c r="F46" s="48" t="s">
        <v>37</v>
      </c>
      <c r="G46" s="46"/>
      <c r="H46" s="48" t="s">
        <v>37</v>
      </c>
      <c r="I46" s="49"/>
      <c r="J46" s="79"/>
      <c r="K46" s="80"/>
    </row>
    <row r="47" spans="1:11" ht="26.25" thickBot="1" x14ac:dyDescent="0.3">
      <c r="A47" s="112" t="s">
        <v>28</v>
      </c>
      <c r="B47" s="113"/>
      <c r="C47" s="3">
        <f>SUM(C41:C46)</f>
        <v>131500</v>
      </c>
      <c r="D47" s="45" t="s">
        <v>38</v>
      </c>
      <c r="E47" s="47"/>
      <c r="F47" s="48" t="s">
        <v>38</v>
      </c>
      <c r="G47" s="47"/>
      <c r="H47" s="48" t="s">
        <v>38</v>
      </c>
      <c r="I47" s="50"/>
      <c r="J47" s="81"/>
      <c r="K47" s="82"/>
    </row>
    <row r="48" spans="1:11" ht="15.75" x14ac:dyDescent="0.25">
      <c r="A48" s="30"/>
      <c r="B48" s="30"/>
      <c r="C48" s="37"/>
      <c r="D48" s="38"/>
      <c r="E48" s="39"/>
      <c r="F48" s="38"/>
      <c r="G48" s="39"/>
      <c r="H48" s="38"/>
      <c r="I48" s="40"/>
      <c r="J48" s="36"/>
      <c r="K48" s="36"/>
    </row>
    <row r="50" spans="1:11" ht="17.25" x14ac:dyDescent="0.3">
      <c r="A50" s="42" t="s">
        <v>60</v>
      </c>
    </row>
    <row r="51" spans="1:11" ht="15.75" customHeight="1" x14ac:dyDescent="0.25">
      <c r="A51" s="83" t="s">
        <v>21</v>
      </c>
      <c r="B51" s="83"/>
      <c r="C51" s="83"/>
      <c r="D51" s="107" t="s">
        <v>39</v>
      </c>
      <c r="E51" s="107"/>
      <c r="F51" s="107" t="s">
        <v>49</v>
      </c>
      <c r="G51" s="107"/>
      <c r="H51" s="107" t="s">
        <v>50</v>
      </c>
      <c r="I51" s="107"/>
      <c r="J51" s="107" t="s">
        <v>53</v>
      </c>
      <c r="K51" s="107"/>
    </row>
    <row r="52" spans="1:11" ht="17.100000000000001" customHeight="1" x14ac:dyDescent="0.25">
      <c r="A52" s="132" t="s">
        <v>52</v>
      </c>
      <c r="B52" s="132"/>
      <c r="C52" s="132"/>
      <c r="D52" s="107"/>
      <c r="E52" s="107"/>
      <c r="F52" s="107"/>
      <c r="G52" s="107"/>
      <c r="H52" s="107"/>
      <c r="I52" s="107"/>
      <c r="J52" s="107"/>
      <c r="K52" s="107"/>
    </row>
    <row r="53" spans="1:11" ht="17.100000000000001" customHeight="1" x14ac:dyDescent="0.25">
      <c r="A53" s="132"/>
      <c r="B53" s="132"/>
      <c r="C53" s="132"/>
      <c r="D53" s="107"/>
      <c r="E53" s="107"/>
      <c r="F53" s="107"/>
      <c r="G53" s="107"/>
      <c r="H53" s="107"/>
      <c r="I53" s="107"/>
      <c r="J53" s="107"/>
      <c r="K53" s="107"/>
    </row>
    <row r="54" spans="1:11" ht="17.100000000000001" customHeight="1" x14ac:dyDescent="0.25">
      <c r="A54" s="132"/>
      <c r="B54" s="132"/>
      <c r="C54" s="132"/>
      <c r="D54" s="107"/>
      <c r="E54" s="107"/>
      <c r="F54" s="107"/>
      <c r="G54" s="107"/>
      <c r="H54" s="107"/>
      <c r="I54" s="107"/>
      <c r="J54" s="107"/>
      <c r="K54" s="107"/>
    </row>
    <row r="55" spans="1:11" ht="17.100000000000001" customHeight="1" thickBot="1" x14ac:dyDescent="0.3">
      <c r="A55" s="132"/>
      <c r="B55" s="132"/>
      <c r="C55" s="132"/>
      <c r="D55" s="107"/>
      <c r="E55" s="108"/>
      <c r="F55" s="107"/>
      <c r="G55" s="108"/>
      <c r="H55" s="107"/>
      <c r="I55" s="108"/>
      <c r="J55" s="107"/>
      <c r="K55" s="108"/>
    </row>
    <row r="56" spans="1:11" ht="15" customHeight="1" x14ac:dyDescent="0.25">
      <c r="A56" s="112" t="s">
        <v>22</v>
      </c>
      <c r="B56" s="113"/>
      <c r="C56" s="3">
        <v>100000</v>
      </c>
      <c r="D56" s="114" t="s">
        <v>34</v>
      </c>
      <c r="E56" s="109"/>
      <c r="F56" s="57" t="s">
        <v>34</v>
      </c>
      <c r="G56" s="109"/>
      <c r="H56" s="57" t="s">
        <v>34</v>
      </c>
      <c r="I56" s="109"/>
      <c r="J56" s="57" t="s">
        <v>54</v>
      </c>
      <c r="K56" s="126"/>
    </row>
    <row r="57" spans="1:11" ht="15" customHeight="1" x14ac:dyDescent="0.25">
      <c r="A57" s="112" t="s">
        <v>47</v>
      </c>
      <c r="B57" s="113"/>
      <c r="C57" s="3">
        <f>C56*25%</f>
        <v>25000</v>
      </c>
      <c r="D57" s="115"/>
      <c r="E57" s="110"/>
      <c r="F57" s="58"/>
      <c r="G57" s="110"/>
      <c r="H57" s="58"/>
      <c r="I57" s="110"/>
      <c r="J57" s="58"/>
      <c r="K57" s="127"/>
    </row>
    <row r="58" spans="1:11" ht="20.100000000000001" customHeight="1" x14ac:dyDescent="0.25">
      <c r="A58" s="122" t="s">
        <v>46</v>
      </c>
      <c r="B58" s="122"/>
      <c r="C58" s="123">
        <v>15000</v>
      </c>
      <c r="D58" s="116" t="s">
        <v>35</v>
      </c>
      <c r="E58" s="111"/>
      <c r="F58" s="61" t="s">
        <v>35</v>
      </c>
      <c r="G58" s="111"/>
      <c r="H58" s="61" t="s">
        <v>35</v>
      </c>
      <c r="I58" s="111"/>
      <c r="J58" s="51" t="s">
        <v>55</v>
      </c>
      <c r="K58" s="53"/>
    </row>
    <row r="59" spans="1:11" ht="20.100000000000001" customHeight="1" x14ac:dyDescent="0.25">
      <c r="A59" s="122"/>
      <c r="B59" s="122"/>
      <c r="C59" s="123"/>
      <c r="D59" s="117"/>
      <c r="E59" s="110"/>
      <c r="F59" s="62"/>
      <c r="G59" s="110"/>
      <c r="H59" s="62"/>
      <c r="I59" s="110"/>
      <c r="J59" s="52" t="s">
        <v>56</v>
      </c>
      <c r="K59" s="54"/>
    </row>
    <row r="60" spans="1:11" ht="15.75" x14ac:dyDescent="0.25">
      <c r="A60" s="124" t="s">
        <v>36</v>
      </c>
      <c r="B60" s="125"/>
      <c r="C60" s="9">
        <f>(C56+C57)*17%</f>
        <v>21250</v>
      </c>
      <c r="D60" s="45" t="s">
        <v>51</v>
      </c>
      <c r="E60" s="46"/>
      <c r="F60" s="48" t="s">
        <v>51</v>
      </c>
      <c r="G60" s="46"/>
      <c r="H60" s="48" t="s">
        <v>51</v>
      </c>
      <c r="I60" s="46"/>
      <c r="J60" s="48" t="s">
        <v>51</v>
      </c>
      <c r="K60" s="53"/>
    </row>
    <row r="61" spans="1:11" ht="26.25" thickBot="1" x14ac:dyDescent="0.3">
      <c r="A61" s="118" t="s">
        <v>48</v>
      </c>
      <c r="B61" s="119"/>
      <c r="C61" s="4">
        <f>(C56+C57)*3%</f>
        <v>3750</v>
      </c>
      <c r="D61" s="45" t="s">
        <v>37</v>
      </c>
      <c r="E61" s="46"/>
      <c r="F61" s="48" t="s">
        <v>37</v>
      </c>
      <c r="G61" s="46"/>
      <c r="H61" s="48" t="s">
        <v>37</v>
      </c>
      <c r="I61" s="46"/>
      <c r="J61" s="48" t="s">
        <v>37</v>
      </c>
      <c r="K61" s="53"/>
    </row>
    <row r="62" spans="1:11" ht="26.25" thickBot="1" x14ac:dyDescent="0.3">
      <c r="A62" s="120" t="s">
        <v>3</v>
      </c>
      <c r="B62" s="121"/>
      <c r="C62" s="56">
        <f>SUM(C56:C59)-C60-C61</f>
        <v>115000</v>
      </c>
      <c r="D62" s="48" t="s">
        <v>38</v>
      </c>
      <c r="E62" s="47"/>
      <c r="F62" s="48" t="s">
        <v>38</v>
      </c>
      <c r="G62" s="47"/>
      <c r="H62" s="48" t="s">
        <v>38</v>
      </c>
      <c r="I62" s="47"/>
      <c r="J62" s="48" t="s">
        <v>38</v>
      </c>
      <c r="K62" s="55"/>
    </row>
    <row r="66" spans="1:1" ht="17.25" x14ac:dyDescent="0.3">
      <c r="A66" s="42" t="s">
        <v>63</v>
      </c>
    </row>
    <row r="67" spans="1:1" ht="18.75" x14ac:dyDescent="0.3">
      <c r="A67" s="41" t="s">
        <v>71</v>
      </c>
    </row>
    <row r="68" spans="1:1" ht="18.75" x14ac:dyDescent="0.3">
      <c r="A68" s="41" t="s">
        <v>64</v>
      </c>
    </row>
    <row r="70" spans="1:1" ht="15.75" x14ac:dyDescent="0.25">
      <c r="A70" s="29" t="s">
        <v>65</v>
      </c>
    </row>
    <row r="71" spans="1:1" ht="15.75" x14ac:dyDescent="0.25">
      <c r="A71" s="29"/>
    </row>
    <row r="72" spans="1:1" ht="15.75" x14ac:dyDescent="0.25">
      <c r="A72" s="29" t="s">
        <v>66</v>
      </c>
    </row>
    <row r="73" spans="1:1" ht="15.75" x14ac:dyDescent="0.25">
      <c r="A73" s="29" t="s">
        <v>67</v>
      </c>
    </row>
    <row r="74" spans="1:1" ht="15.75" x14ac:dyDescent="0.25">
      <c r="A74" s="29" t="s">
        <v>68</v>
      </c>
    </row>
    <row r="75" spans="1:1" ht="15.75" x14ac:dyDescent="0.25">
      <c r="A75" s="29"/>
    </row>
    <row r="76" spans="1:1" ht="15.75" x14ac:dyDescent="0.25">
      <c r="A76" s="29" t="s">
        <v>69</v>
      </c>
    </row>
    <row r="77" spans="1:1" ht="15.75" x14ac:dyDescent="0.25">
      <c r="A77" s="29" t="s">
        <v>70</v>
      </c>
    </row>
    <row r="80" spans="1:1" ht="17.25" x14ac:dyDescent="0.3">
      <c r="A80" s="42" t="s">
        <v>72</v>
      </c>
    </row>
    <row r="81" spans="1:1" ht="15.75" x14ac:dyDescent="0.25">
      <c r="A81" s="29" t="s">
        <v>73</v>
      </c>
    </row>
    <row r="83" spans="1:1" ht="15.75" x14ac:dyDescent="0.25">
      <c r="A83" s="29" t="s">
        <v>75</v>
      </c>
    </row>
    <row r="84" spans="1:1" ht="15.75" x14ac:dyDescent="0.25">
      <c r="A84" s="29" t="s">
        <v>74</v>
      </c>
    </row>
    <row r="86" spans="1:1" ht="15.75" x14ac:dyDescent="0.25">
      <c r="A86" s="29" t="s">
        <v>77</v>
      </c>
    </row>
    <row r="87" spans="1:1" ht="15.75" x14ac:dyDescent="0.25">
      <c r="A87" s="29" t="s">
        <v>76</v>
      </c>
    </row>
    <row r="89" spans="1:1" ht="15.75" x14ac:dyDescent="0.25">
      <c r="A89" s="29" t="s">
        <v>79</v>
      </c>
    </row>
    <row r="90" spans="1:1" ht="15.75" x14ac:dyDescent="0.25">
      <c r="A90" s="29" t="s">
        <v>78</v>
      </c>
    </row>
    <row r="91" spans="1:1" ht="15.75" x14ac:dyDescent="0.25">
      <c r="A91" s="29" t="s">
        <v>80</v>
      </c>
    </row>
  </sheetData>
  <mergeCells count="78">
    <mergeCell ref="J51:K55"/>
    <mergeCell ref="A5:I5"/>
    <mergeCell ref="A6:I6"/>
    <mergeCell ref="D21:E25"/>
    <mergeCell ref="F21:G25"/>
    <mergeCell ref="H21:I25"/>
    <mergeCell ref="J21:K25"/>
    <mergeCell ref="A51:C51"/>
    <mergeCell ref="A52:C55"/>
    <mergeCell ref="D51:E55"/>
    <mergeCell ref="F51:G55"/>
    <mergeCell ref="H51:I55"/>
    <mergeCell ref="A41:B41"/>
    <mergeCell ref="J41:K47"/>
    <mergeCell ref="A42:B42"/>
    <mergeCell ref="A43:B43"/>
    <mergeCell ref="E58:E59"/>
    <mergeCell ref="F58:F59"/>
    <mergeCell ref="G58:G59"/>
    <mergeCell ref="H58:H59"/>
    <mergeCell ref="I58:I59"/>
    <mergeCell ref="J56:J57"/>
    <mergeCell ref="K56:K57"/>
    <mergeCell ref="H56:H57"/>
    <mergeCell ref="I56:I57"/>
    <mergeCell ref="A57:B57"/>
    <mergeCell ref="E56:E57"/>
    <mergeCell ref="F56:F57"/>
    <mergeCell ref="G56:G57"/>
    <mergeCell ref="A61:B61"/>
    <mergeCell ref="A62:B62"/>
    <mergeCell ref="A58:B59"/>
    <mergeCell ref="A56:B56"/>
    <mergeCell ref="D56:D57"/>
    <mergeCell ref="C58:C59"/>
    <mergeCell ref="A60:B60"/>
    <mergeCell ref="D58:D59"/>
    <mergeCell ref="A46:B46"/>
    <mergeCell ref="A47:B47"/>
    <mergeCell ref="D41:D42"/>
    <mergeCell ref="E41:E42"/>
    <mergeCell ref="D43:D44"/>
    <mergeCell ref="E43:E44"/>
    <mergeCell ref="F41:F42"/>
    <mergeCell ref="A44:B45"/>
    <mergeCell ref="C44:C45"/>
    <mergeCell ref="A37:C40"/>
    <mergeCell ref="D36:E40"/>
    <mergeCell ref="F36:G40"/>
    <mergeCell ref="G41:G42"/>
    <mergeCell ref="F43:F44"/>
    <mergeCell ref="G43:G44"/>
    <mergeCell ref="J26:K32"/>
    <mergeCell ref="A36:C36"/>
    <mergeCell ref="J36:K40"/>
    <mergeCell ref="J10:K10"/>
    <mergeCell ref="A22:C25"/>
    <mergeCell ref="A21:C21"/>
    <mergeCell ref="D26:E32"/>
    <mergeCell ref="A26:B26"/>
    <mergeCell ref="A27:B27"/>
    <mergeCell ref="A28:B28"/>
    <mergeCell ref="A29:B29"/>
    <mergeCell ref="A30:B30"/>
    <mergeCell ref="A31:B31"/>
    <mergeCell ref="A32:B32"/>
    <mergeCell ref="F26:G32"/>
    <mergeCell ref="A10:A11"/>
    <mergeCell ref="B10:C10"/>
    <mergeCell ref="D10:E10"/>
    <mergeCell ref="F10:G10"/>
    <mergeCell ref="H10:I10"/>
    <mergeCell ref="H41:H42"/>
    <mergeCell ref="I41:I42"/>
    <mergeCell ref="H43:H44"/>
    <mergeCell ref="I43:I44"/>
    <mergeCell ref="H26:I32"/>
    <mergeCell ref="H36:I40"/>
  </mergeCells>
  <printOptions horizontalCentered="1"/>
  <pageMargins left="0" right="0" top="0.74803149606299213" bottom="0.74803149606299213" header="0.31496062992125984" footer="0.31496062992125984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G94" sqref="G94"/>
    </sheetView>
  </sheetViews>
  <sheetFormatPr baseColWidth="10" defaultRowHeight="15" x14ac:dyDescent="0.25"/>
  <cols>
    <col min="1" max="6" width="15.7109375" customWidth="1"/>
  </cols>
  <sheetData>
    <row r="1" spans="1:7" x14ac:dyDescent="0.25">
      <c r="A1" s="133" t="s">
        <v>81</v>
      </c>
    </row>
    <row r="2" spans="1:7" x14ac:dyDescent="0.25">
      <c r="A2" s="134" t="s">
        <v>82</v>
      </c>
      <c r="B2" s="134"/>
      <c r="C2" s="134"/>
      <c r="D2" s="134"/>
      <c r="E2" s="134"/>
      <c r="F2" s="134"/>
      <c r="G2" s="134"/>
    </row>
    <row r="3" spans="1:7" ht="15.75" customHeight="1" x14ac:dyDescent="0.25">
      <c r="A3" s="134"/>
      <c r="B3" s="134"/>
      <c r="C3" s="134"/>
      <c r="D3" s="134"/>
      <c r="E3" s="134"/>
      <c r="F3" s="134"/>
      <c r="G3" s="134"/>
    </row>
    <row r="4" spans="1:7" ht="15.75" thickBot="1" x14ac:dyDescent="0.3"/>
    <row r="5" spans="1:7" ht="21" thickTop="1" thickBot="1" x14ac:dyDescent="0.3">
      <c r="A5" s="135" t="s">
        <v>83</v>
      </c>
      <c r="B5" s="136" t="s">
        <v>84</v>
      </c>
      <c r="C5" s="136" t="s">
        <v>85</v>
      </c>
      <c r="D5" s="136" t="s">
        <v>86</v>
      </c>
      <c r="E5" s="136" t="s">
        <v>87</v>
      </c>
      <c r="F5" s="137" t="s">
        <v>88</v>
      </c>
    </row>
    <row r="6" spans="1:7" x14ac:dyDescent="0.25">
      <c r="A6" s="138" t="s">
        <v>89</v>
      </c>
      <c r="B6" s="139"/>
      <c r="C6" s="139"/>
      <c r="D6" s="139"/>
      <c r="E6" s="139"/>
      <c r="F6" s="140"/>
    </row>
    <row r="7" spans="1:7" ht="19.5" x14ac:dyDescent="0.25">
      <c r="A7" s="141" t="s">
        <v>90</v>
      </c>
      <c r="B7" s="142" t="s">
        <v>91</v>
      </c>
      <c r="C7" s="142"/>
      <c r="D7" s="142"/>
      <c r="E7" s="142"/>
      <c r="F7" s="143"/>
    </row>
    <row r="8" spans="1:7" x14ac:dyDescent="0.25">
      <c r="A8" s="144" t="s">
        <v>92</v>
      </c>
      <c r="B8" s="145"/>
      <c r="C8" s="145"/>
      <c r="D8" s="145"/>
      <c r="E8" s="145"/>
      <c r="F8" s="146"/>
    </row>
    <row r="9" spans="1:7" x14ac:dyDescent="0.25">
      <c r="A9" s="141" t="s">
        <v>93</v>
      </c>
      <c r="B9" s="145" t="s">
        <v>94</v>
      </c>
      <c r="C9" s="145" t="s">
        <v>94</v>
      </c>
      <c r="D9" s="145" t="s">
        <v>94</v>
      </c>
      <c r="E9" s="145" t="s">
        <v>94</v>
      </c>
      <c r="F9" s="146" t="s">
        <v>94</v>
      </c>
    </row>
    <row r="10" spans="1:7" x14ac:dyDescent="0.25">
      <c r="A10" s="144" t="s">
        <v>95</v>
      </c>
      <c r="B10" s="145"/>
      <c r="C10" s="145"/>
      <c r="D10" s="145"/>
      <c r="E10" s="145"/>
      <c r="F10" s="146"/>
    </row>
    <row r="11" spans="1:7" x14ac:dyDescent="0.25">
      <c r="A11" s="141" t="s">
        <v>93</v>
      </c>
      <c r="B11" s="145" t="s">
        <v>96</v>
      </c>
      <c r="C11" s="145" t="s">
        <v>96</v>
      </c>
      <c r="D11" s="145" t="s">
        <v>96</v>
      </c>
      <c r="E11" s="145" t="s">
        <v>96</v>
      </c>
      <c r="F11" s="146" t="s">
        <v>96</v>
      </c>
    </row>
    <row r="12" spans="1:7" x14ac:dyDescent="0.25">
      <c r="A12" s="144" t="s">
        <v>97</v>
      </c>
      <c r="B12" s="145"/>
      <c r="C12" s="145"/>
      <c r="D12" s="145"/>
      <c r="E12" s="145"/>
      <c r="F12" s="146"/>
    </row>
    <row r="13" spans="1:7" x14ac:dyDescent="0.25">
      <c r="A13" s="141" t="s">
        <v>93</v>
      </c>
      <c r="B13" s="145" t="s">
        <v>98</v>
      </c>
      <c r="C13" s="145" t="s">
        <v>98</v>
      </c>
      <c r="D13" s="145" t="s">
        <v>98</v>
      </c>
      <c r="E13" s="145" t="s">
        <v>98</v>
      </c>
      <c r="F13" s="146" t="s">
        <v>98</v>
      </c>
    </row>
    <row r="14" spans="1:7" x14ac:dyDescent="0.25">
      <c r="A14" s="144" t="s">
        <v>99</v>
      </c>
      <c r="B14" s="145"/>
      <c r="C14" s="145"/>
      <c r="D14" s="145"/>
      <c r="E14" s="145"/>
      <c r="F14" s="146"/>
    </row>
    <row r="15" spans="1:7" x14ac:dyDescent="0.25">
      <c r="A15" s="141" t="s">
        <v>100</v>
      </c>
      <c r="B15" s="145" t="s">
        <v>101</v>
      </c>
      <c r="C15" s="145" t="s">
        <v>101</v>
      </c>
      <c r="D15" s="145" t="s">
        <v>102</v>
      </c>
      <c r="E15" s="145" t="s">
        <v>103</v>
      </c>
      <c r="F15" s="146" t="s">
        <v>104</v>
      </c>
    </row>
    <row r="16" spans="1:7" ht="19.5" x14ac:dyDescent="0.25">
      <c r="A16" s="141" t="s">
        <v>105</v>
      </c>
      <c r="B16" s="145" t="s">
        <v>106</v>
      </c>
      <c r="C16" s="145" t="s">
        <v>107</v>
      </c>
      <c r="D16" s="145" t="s">
        <v>108</v>
      </c>
      <c r="E16" s="145" t="s">
        <v>109</v>
      </c>
      <c r="F16" s="146" t="s">
        <v>109</v>
      </c>
    </row>
    <row r="17" spans="1:6" ht="19.5" x14ac:dyDescent="0.25">
      <c r="A17" s="141" t="s">
        <v>110</v>
      </c>
      <c r="B17" s="145" t="s">
        <v>111</v>
      </c>
      <c r="C17" s="145" t="s">
        <v>112</v>
      </c>
      <c r="D17" s="145" t="s">
        <v>113</v>
      </c>
      <c r="E17" s="145" t="s">
        <v>114</v>
      </c>
      <c r="F17" s="146" t="s">
        <v>114</v>
      </c>
    </row>
    <row r="18" spans="1:6" ht="29.25" x14ac:dyDescent="0.25">
      <c r="A18" s="141" t="s">
        <v>115</v>
      </c>
      <c r="B18" s="145" t="s">
        <v>116</v>
      </c>
      <c r="C18" s="145" t="s">
        <v>117</v>
      </c>
      <c r="D18" s="145" t="s">
        <v>118</v>
      </c>
      <c r="E18" s="145" t="s">
        <v>119</v>
      </c>
      <c r="F18" s="146" t="s">
        <v>119</v>
      </c>
    </row>
    <row r="19" spans="1:6" x14ac:dyDescent="0.25">
      <c r="A19" s="144" t="s">
        <v>120</v>
      </c>
      <c r="B19" s="145"/>
      <c r="C19" s="145"/>
      <c r="D19" s="145"/>
      <c r="E19" s="145"/>
      <c r="F19" s="146"/>
    </row>
    <row r="20" spans="1:6" x14ac:dyDescent="0.25">
      <c r="A20" s="141" t="s">
        <v>100</v>
      </c>
      <c r="B20" s="145" t="s">
        <v>101</v>
      </c>
      <c r="C20" s="145" t="s">
        <v>101</v>
      </c>
      <c r="D20" s="145" t="s">
        <v>102</v>
      </c>
      <c r="E20" s="145" t="s">
        <v>103</v>
      </c>
      <c r="F20" s="146" t="s">
        <v>104</v>
      </c>
    </row>
    <row r="21" spans="1:6" ht="19.5" x14ac:dyDescent="0.25">
      <c r="A21" s="141" t="s">
        <v>105</v>
      </c>
      <c r="B21" s="145" t="s">
        <v>106</v>
      </c>
      <c r="C21" s="145" t="s">
        <v>107</v>
      </c>
      <c r="D21" s="145" t="s">
        <v>108</v>
      </c>
      <c r="E21" s="145" t="s">
        <v>109</v>
      </c>
      <c r="F21" s="146" t="s">
        <v>109</v>
      </c>
    </row>
    <row r="22" spans="1:6" ht="19.5" x14ac:dyDescent="0.25">
      <c r="A22" s="141" t="s">
        <v>110</v>
      </c>
      <c r="B22" s="145" t="s">
        <v>111</v>
      </c>
      <c r="C22" s="145" t="s">
        <v>112</v>
      </c>
      <c r="D22" s="145" t="s">
        <v>113</v>
      </c>
      <c r="E22" s="145" t="s">
        <v>114</v>
      </c>
      <c r="F22" s="146" t="s">
        <v>114</v>
      </c>
    </row>
    <row r="23" spans="1:6" ht="29.25" x14ac:dyDescent="0.25">
      <c r="A23" s="141" t="s">
        <v>115</v>
      </c>
      <c r="B23" s="145" t="s">
        <v>116</v>
      </c>
      <c r="C23" s="145" t="s">
        <v>117</v>
      </c>
      <c r="D23" s="145" t="s">
        <v>118</v>
      </c>
      <c r="E23" s="145" t="s">
        <v>119</v>
      </c>
      <c r="F23" s="146" t="s">
        <v>119</v>
      </c>
    </row>
    <row r="24" spans="1:6" ht="19.5" x14ac:dyDescent="0.25">
      <c r="A24" s="144" t="s">
        <v>121</v>
      </c>
      <c r="B24" s="145"/>
      <c r="C24" s="145"/>
      <c r="D24" s="145"/>
      <c r="E24" s="145"/>
      <c r="F24" s="146"/>
    </row>
    <row r="25" spans="1:6" x14ac:dyDescent="0.25">
      <c r="A25" s="141" t="s">
        <v>100</v>
      </c>
      <c r="B25" s="145" t="s">
        <v>122</v>
      </c>
      <c r="C25" s="145" t="s">
        <v>122</v>
      </c>
      <c r="D25" s="145" t="s">
        <v>123</v>
      </c>
      <c r="E25" s="145" t="s">
        <v>124</v>
      </c>
      <c r="F25" s="146" t="s">
        <v>124</v>
      </c>
    </row>
    <row r="26" spans="1:6" ht="19.5" x14ac:dyDescent="0.25">
      <c r="A26" s="141" t="s">
        <v>125</v>
      </c>
      <c r="B26" s="145" t="s">
        <v>126</v>
      </c>
      <c r="C26" s="145" t="s">
        <v>127</v>
      </c>
      <c r="D26" s="145" t="s">
        <v>128</v>
      </c>
      <c r="E26" s="145" t="s">
        <v>129</v>
      </c>
      <c r="F26" s="146" t="s">
        <v>129</v>
      </c>
    </row>
    <row r="27" spans="1:6" ht="19.5" x14ac:dyDescent="0.25">
      <c r="A27" s="141" t="s">
        <v>130</v>
      </c>
      <c r="B27" s="145" t="s">
        <v>131</v>
      </c>
      <c r="C27" s="145" t="s">
        <v>132</v>
      </c>
      <c r="D27" s="145" t="s">
        <v>133</v>
      </c>
      <c r="E27" s="145" t="s">
        <v>134</v>
      </c>
      <c r="F27" s="146" t="s">
        <v>134</v>
      </c>
    </row>
    <row r="28" spans="1:6" ht="19.5" x14ac:dyDescent="0.25">
      <c r="A28" s="144" t="s">
        <v>135</v>
      </c>
      <c r="B28" s="145"/>
      <c r="C28" s="145"/>
      <c r="D28" s="145"/>
      <c r="E28" s="145"/>
      <c r="F28" s="146"/>
    </row>
    <row r="29" spans="1:6" x14ac:dyDescent="0.25">
      <c r="A29" s="141" t="s">
        <v>93</v>
      </c>
      <c r="B29" s="145" t="s">
        <v>136</v>
      </c>
      <c r="C29" s="145" t="s">
        <v>137</v>
      </c>
      <c r="D29" s="145" t="s">
        <v>138</v>
      </c>
      <c r="E29" s="145" t="s">
        <v>139</v>
      </c>
      <c r="F29" s="146" t="s">
        <v>139</v>
      </c>
    </row>
    <row r="30" spans="1:6" ht="39" x14ac:dyDescent="0.25">
      <c r="A30" s="144" t="s">
        <v>140</v>
      </c>
      <c r="B30" s="145"/>
      <c r="C30" s="145"/>
      <c r="D30" s="145"/>
      <c r="E30" s="145"/>
      <c r="F30" s="146"/>
    </row>
    <row r="31" spans="1:6" ht="15.75" thickBot="1" x14ac:dyDescent="0.3">
      <c r="A31" s="147" t="s">
        <v>141</v>
      </c>
      <c r="B31" s="148" t="s">
        <v>136</v>
      </c>
      <c r="C31" s="148" t="s">
        <v>137</v>
      </c>
      <c r="D31" s="148" t="s">
        <v>138</v>
      </c>
      <c r="E31" s="148" t="s">
        <v>139</v>
      </c>
      <c r="F31" s="149" t="s">
        <v>139</v>
      </c>
    </row>
    <row r="32" spans="1:6" ht="16.5" thickTop="1" x14ac:dyDescent="0.25">
      <c r="A32" s="150"/>
    </row>
    <row r="34" spans="1:6" x14ac:dyDescent="0.25">
      <c r="A34" s="151" t="s">
        <v>142</v>
      </c>
      <c r="B34" s="151"/>
      <c r="C34" s="151"/>
      <c r="D34" s="151"/>
      <c r="E34" s="151"/>
      <c r="F34" s="151"/>
    </row>
    <row r="36" spans="1:6" ht="24.95" customHeight="1" x14ac:dyDescent="0.25">
      <c r="A36" s="152" t="s">
        <v>143</v>
      </c>
      <c r="B36" s="152"/>
      <c r="C36" s="152"/>
      <c r="D36" s="152"/>
      <c r="E36" s="152"/>
      <c r="F36" s="152"/>
    </row>
    <row r="37" spans="1:6" ht="24.95" customHeight="1" x14ac:dyDescent="0.25">
      <c r="A37" s="152"/>
      <c r="B37" s="152"/>
      <c r="C37" s="152"/>
      <c r="D37" s="152"/>
      <c r="E37" s="152"/>
      <c r="F37" s="152"/>
    </row>
    <row r="38" spans="1:6" ht="24.95" customHeight="1" x14ac:dyDescent="0.25">
      <c r="A38" s="152"/>
      <c r="B38" s="152"/>
      <c r="C38" s="152"/>
      <c r="D38" s="152"/>
      <c r="E38" s="152"/>
      <c r="F38" s="152"/>
    </row>
    <row r="39" spans="1:6" ht="24.95" customHeight="1" x14ac:dyDescent="0.25">
      <c r="A39" s="152"/>
      <c r="B39" s="152"/>
      <c r="C39" s="152"/>
      <c r="D39" s="152"/>
      <c r="E39" s="152"/>
      <c r="F39" s="152"/>
    </row>
    <row r="41" spans="1:6" x14ac:dyDescent="0.25">
      <c r="A41" s="152" t="s">
        <v>144</v>
      </c>
      <c r="B41" s="152"/>
      <c r="C41" s="152"/>
      <c r="D41" s="152"/>
      <c r="E41" s="152"/>
      <c r="F41" s="152"/>
    </row>
    <row r="43" spans="1:6" ht="37.5" customHeight="1" x14ac:dyDescent="0.25">
      <c r="A43" s="152" t="s">
        <v>145</v>
      </c>
      <c r="B43" s="152"/>
      <c r="C43" s="152"/>
      <c r="D43" s="152"/>
      <c r="E43" s="152"/>
      <c r="F43" s="152"/>
    </row>
    <row r="45" spans="1:6" ht="18" customHeight="1" x14ac:dyDescent="0.25">
      <c r="A45" s="152" t="s">
        <v>146</v>
      </c>
      <c r="B45" s="152"/>
      <c r="C45" s="152"/>
      <c r="D45" s="152"/>
      <c r="E45" s="152"/>
      <c r="F45" s="152"/>
    </row>
    <row r="47" spans="1:6" x14ac:dyDescent="0.25">
      <c r="A47" s="153" t="s">
        <v>147</v>
      </c>
    </row>
    <row r="48" spans="1:6" ht="30.75" customHeight="1" x14ac:dyDescent="0.25">
      <c r="A48" s="134" t="s">
        <v>148</v>
      </c>
      <c r="B48" s="134"/>
      <c r="C48" s="134"/>
      <c r="D48" s="134"/>
      <c r="E48" s="134"/>
      <c r="F48" s="134"/>
    </row>
    <row r="49" spans="1:3" ht="15.75" thickBot="1" x14ac:dyDescent="0.3"/>
    <row r="50" spans="1:3" ht="21" thickTop="1" thickBot="1" x14ac:dyDescent="0.3">
      <c r="A50" s="135" t="s">
        <v>83</v>
      </c>
      <c r="B50" s="136" t="s">
        <v>84</v>
      </c>
      <c r="C50" s="137" t="s">
        <v>85</v>
      </c>
    </row>
    <row r="51" spans="1:3" x14ac:dyDescent="0.25">
      <c r="A51" s="138" t="s">
        <v>149</v>
      </c>
      <c r="B51" s="139"/>
      <c r="C51" s="140"/>
    </row>
    <row r="52" spans="1:3" x14ac:dyDescent="0.25">
      <c r="A52" s="141" t="s">
        <v>93</v>
      </c>
      <c r="B52" s="145" t="s">
        <v>150</v>
      </c>
      <c r="C52" s="146" t="s">
        <v>151</v>
      </c>
    </row>
    <row r="53" spans="1:3" x14ac:dyDescent="0.25">
      <c r="A53" s="144" t="s">
        <v>120</v>
      </c>
      <c r="B53" s="145"/>
      <c r="C53" s="146"/>
    </row>
    <row r="54" spans="1:3" x14ac:dyDescent="0.25">
      <c r="A54" s="141" t="s">
        <v>100</v>
      </c>
      <c r="B54" s="145" t="s">
        <v>101</v>
      </c>
      <c r="C54" s="146" t="s">
        <v>101</v>
      </c>
    </row>
    <row r="55" spans="1:3" ht="19.5" x14ac:dyDescent="0.25">
      <c r="A55" s="141" t="s">
        <v>152</v>
      </c>
      <c r="B55" s="145" t="s">
        <v>106</v>
      </c>
      <c r="C55" s="146" t="s">
        <v>107</v>
      </c>
    </row>
    <row r="56" spans="1:3" ht="19.5" x14ac:dyDescent="0.25">
      <c r="A56" s="141" t="s">
        <v>110</v>
      </c>
      <c r="B56" s="145" t="s">
        <v>111</v>
      </c>
      <c r="C56" s="146" t="s">
        <v>112</v>
      </c>
    </row>
    <row r="57" spans="1:3" ht="29.25" x14ac:dyDescent="0.25">
      <c r="A57" s="141" t="s">
        <v>115</v>
      </c>
      <c r="B57" s="145" t="s">
        <v>116</v>
      </c>
      <c r="C57" s="146" t="s">
        <v>117</v>
      </c>
    </row>
    <row r="58" spans="1:3" ht="19.5" x14ac:dyDescent="0.25">
      <c r="A58" s="144" t="s">
        <v>121</v>
      </c>
      <c r="B58" s="145"/>
      <c r="C58" s="146"/>
    </row>
    <row r="59" spans="1:3" x14ac:dyDescent="0.25">
      <c r="A59" s="141" t="s">
        <v>100</v>
      </c>
      <c r="B59" s="145" t="s">
        <v>153</v>
      </c>
      <c r="C59" s="146" t="s">
        <v>153</v>
      </c>
    </row>
    <row r="60" spans="1:3" ht="19.5" x14ac:dyDescent="0.25">
      <c r="A60" s="141" t="s">
        <v>105</v>
      </c>
      <c r="B60" s="145" t="s">
        <v>126</v>
      </c>
      <c r="C60" s="146" t="s">
        <v>127</v>
      </c>
    </row>
    <row r="61" spans="1:3" ht="19.5" x14ac:dyDescent="0.25">
      <c r="A61" s="141" t="s">
        <v>130</v>
      </c>
      <c r="B61" s="145" t="s">
        <v>131</v>
      </c>
      <c r="C61" s="146" t="s">
        <v>132</v>
      </c>
    </row>
    <row r="62" spans="1:3" ht="19.5" x14ac:dyDescent="0.25">
      <c r="A62" s="144" t="s">
        <v>135</v>
      </c>
      <c r="B62" s="145"/>
      <c r="C62" s="146"/>
    </row>
    <row r="63" spans="1:3" x14ac:dyDescent="0.25">
      <c r="A63" s="141" t="s">
        <v>93</v>
      </c>
      <c r="B63" s="145" t="s">
        <v>136</v>
      </c>
      <c r="C63" s="146" t="s">
        <v>137</v>
      </c>
    </row>
    <row r="64" spans="1:3" ht="39" x14ac:dyDescent="0.25">
      <c r="A64" s="144" t="s">
        <v>154</v>
      </c>
      <c r="B64" s="145"/>
      <c r="C64" s="146"/>
    </row>
    <row r="65" spans="1:6" ht="15.75" thickBot="1" x14ac:dyDescent="0.3">
      <c r="A65" s="147" t="s">
        <v>141</v>
      </c>
      <c r="B65" s="148" t="s">
        <v>136</v>
      </c>
      <c r="C65" s="149" t="s">
        <v>137</v>
      </c>
    </row>
    <row r="66" spans="1:6" ht="16.5" thickTop="1" x14ac:dyDescent="0.25">
      <c r="A66" s="150"/>
    </row>
    <row r="68" spans="1:6" x14ac:dyDescent="0.25">
      <c r="A68" s="152" t="s">
        <v>155</v>
      </c>
      <c r="B68" s="152"/>
      <c r="C68" s="152"/>
      <c r="D68" s="152"/>
      <c r="E68" s="152"/>
      <c r="F68" s="152"/>
    </row>
    <row r="70" spans="1:6" ht="45" customHeight="1" x14ac:dyDescent="0.25">
      <c r="A70" s="152" t="s">
        <v>156</v>
      </c>
      <c r="B70" s="152"/>
      <c r="C70" s="152"/>
      <c r="D70" s="152"/>
      <c r="E70" s="152"/>
      <c r="F70" s="152"/>
    </row>
    <row r="72" spans="1:6" x14ac:dyDescent="0.25">
      <c r="A72" s="153" t="s">
        <v>157</v>
      </c>
    </row>
    <row r="73" spans="1:6" x14ac:dyDescent="0.25">
      <c r="A73" s="134" t="s">
        <v>158</v>
      </c>
      <c r="B73" s="134"/>
      <c r="C73" s="134"/>
      <c r="D73" s="134"/>
      <c r="E73" s="134"/>
      <c r="F73" s="134"/>
    </row>
    <row r="74" spans="1:6" ht="16.5" thickBot="1" x14ac:dyDescent="0.3">
      <c r="A74" s="150"/>
    </row>
    <row r="75" spans="1:6" ht="40.5" thickTop="1" thickBot="1" x14ac:dyDescent="0.3">
      <c r="A75" s="135" t="s">
        <v>159</v>
      </c>
      <c r="B75" s="136" t="s">
        <v>84</v>
      </c>
      <c r="C75" s="137" t="s">
        <v>85</v>
      </c>
    </row>
    <row r="76" spans="1:6" x14ac:dyDescent="0.25">
      <c r="A76" s="138" t="s">
        <v>120</v>
      </c>
      <c r="B76" s="139" t="s">
        <v>101</v>
      </c>
      <c r="C76" s="140" t="s">
        <v>160</v>
      </c>
    </row>
    <row r="77" spans="1:6" ht="19.5" x14ac:dyDescent="0.25">
      <c r="A77" s="144" t="s">
        <v>121</v>
      </c>
      <c r="B77" s="145" t="s">
        <v>122</v>
      </c>
      <c r="C77" s="146" t="s">
        <v>161</v>
      </c>
    </row>
    <row r="78" spans="1:6" x14ac:dyDescent="0.25">
      <c r="A78" s="144" t="s">
        <v>162</v>
      </c>
      <c r="B78" s="145" t="s">
        <v>101</v>
      </c>
      <c r="C78" s="146" t="s">
        <v>160</v>
      </c>
    </row>
    <row r="79" spans="1:6" ht="19.5" x14ac:dyDescent="0.25">
      <c r="A79" s="144" t="s">
        <v>135</v>
      </c>
      <c r="B79" s="145" t="s">
        <v>136</v>
      </c>
      <c r="C79" s="146" t="s">
        <v>136</v>
      </c>
    </row>
    <row r="80" spans="1:6" ht="39.75" thickBot="1" x14ac:dyDescent="0.3">
      <c r="A80" s="154" t="s">
        <v>154</v>
      </c>
      <c r="B80" s="148" t="s">
        <v>136</v>
      </c>
      <c r="C80" s="149" t="s">
        <v>136</v>
      </c>
    </row>
    <row r="81" spans="1:6" ht="16.5" thickTop="1" x14ac:dyDescent="0.25">
      <c r="A81" s="150"/>
    </row>
    <row r="82" spans="1:6" x14ac:dyDescent="0.25">
      <c r="A82" s="152" t="s">
        <v>155</v>
      </c>
      <c r="B82" s="152"/>
      <c r="C82" s="152"/>
      <c r="D82" s="152"/>
      <c r="E82" s="152"/>
      <c r="F82" s="152"/>
    </row>
    <row r="84" spans="1:6" ht="39.75" customHeight="1" x14ac:dyDescent="0.25">
      <c r="A84" s="152" t="s">
        <v>156</v>
      </c>
      <c r="B84" s="152"/>
      <c r="C84" s="152"/>
      <c r="D84" s="152"/>
      <c r="E84" s="152"/>
      <c r="F84" s="152"/>
    </row>
    <row r="86" spans="1:6" x14ac:dyDescent="0.25">
      <c r="A86" s="153" t="s">
        <v>163</v>
      </c>
    </row>
    <row r="87" spans="1:6" x14ac:dyDescent="0.25">
      <c r="A87" s="134" t="s">
        <v>164</v>
      </c>
      <c r="B87" s="134"/>
      <c r="C87" s="134"/>
      <c r="D87" s="134"/>
      <c r="E87" s="134"/>
      <c r="F87" s="134"/>
    </row>
    <row r="88" spans="1:6" ht="15.75" thickBot="1" x14ac:dyDescent="0.3"/>
    <row r="89" spans="1:6" ht="16.5" thickTop="1" thickBot="1" x14ac:dyDescent="0.3">
      <c r="A89" s="155" t="s">
        <v>83</v>
      </c>
      <c r="B89" s="156" t="s">
        <v>165</v>
      </c>
      <c r="C89" s="156"/>
      <c r="D89" s="156"/>
      <c r="E89" s="156"/>
      <c r="F89" s="157"/>
    </row>
    <row r="90" spans="1:6" ht="15.75" thickBot="1" x14ac:dyDescent="0.3">
      <c r="A90" s="158"/>
      <c r="B90" s="159" t="s">
        <v>166</v>
      </c>
      <c r="C90" s="159" t="s">
        <v>167</v>
      </c>
      <c r="D90" s="159" t="s">
        <v>168</v>
      </c>
      <c r="E90" s="159" t="s">
        <v>169</v>
      </c>
      <c r="F90" s="160" t="s">
        <v>170</v>
      </c>
    </row>
    <row r="91" spans="1:6" x14ac:dyDescent="0.25">
      <c r="A91" s="138" t="s">
        <v>99</v>
      </c>
      <c r="B91" s="139" t="s">
        <v>101</v>
      </c>
      <c r="C91" s="139" t="s">
        <v>106</v>
      </c>
      <c r="D91" s="139" t="s">
        <v>171</v>
      </c>
      <c r="E91" s="139" t="s">
        <v>116</v>
      </c>
      <c r="F91" s="140"/>
    </row>
    <row r="92" spans="1:6" x14ac:dyDescent="0.25">
      <c r="A92" s="144" t="s">
        <v>120</v>
      </c>
      <c r="B92" s="145" t="s">
        <v>101</v>
      </c>
      <c r="C92" s="145" t="s">
        <v>106</v>
      </c>
      <c r="D92" s="145" t="s">
        <v>171</v>
      </c>
      <c r="E92" s="145" t="s">
        <v>116</v>
      </c>
      <c r="F92" s="146"/>
    </row>
    <row r="93" spans="1:6" ht="19.5" x14ac:dyDescent="0.25">
      <c r="A93" s="144" t="s">
        <v>121</v>
      </c>
      <c r="B93" s="145" t="s">
        <v>122</v>
      </c>
      <c r="C93" s="145" t="s">
        <v>126</v>
      </c>
      <c r="D93" s="145" t="s">
        <v>172</v>
      </c>
      <c r="E93" s="145" t="s">
        <v>131</v>
      </c>
      <c r="F93" s="146" t="s">
        <v>131</v>
      </c>
    </row>
    <row r="94" spans="1:6" ht="19.5" x14ac:dyDescent="0.25">
      <c r="A94" s="144" t="s">
        <v>135</v>
      </c>
      <c r="B94" s="145" t="s">
        <v>136</v>
      </c>
      <c r="C94" s="145" t="s">
        <v>136</v>
      </c>
      <c r="D94" s="145" t="s">
        <v>136</v>
      </c>
      <c r="E94" s="145" t="s">
        <v>136</v>
      </c>
      <c r="F94" s="146"/>
    </row>
    <row r="95" spans="1:6" ht="39.75" thickBot="1" x14ac:dyDescent="0.3">
      <c r="A95" s="154" t="s">
        <v>154</v>
      </c>
      <c r="B95" s="148" t="s">
        <v>136</v>
      </c>
      <c r="C95" s="148" t="s">
        <v>136</v>
      </c>
      <c r="D95" s="148" t="s">
        <v>136</v>
      </c>
      <c r="E95" s="148" t="s">
        <v>136</v>
      </c>
      <c r="F95" s="149" t="s">
        <v>136</v>
      </c>
    </row>
    <row r="96" spans="1:6" ht="16.5" thickTop="1" x14ac:dyDescent="0.25">
      <c r="A96" s="150"/>
    </row>
  </sheetData>
  <mergeCells count="16">
    <mergeCell ref="A84:F84"/>
    <mergeCell ref="A87:F87"/>
    <mergeCell ref="A89:A90"/>
    <mergeCell ref="B89:F89"/>
    <mergeCell ref="A45:F45"/>
    <mergeCell ref="A48:F48"/>
    <mergeCell ref="A68:F68"/>
    <mergeCell ref="A70:F70"/>
    <mergeCell ref="A73:F73"/>
    <mergeCell ref="A82:F82"/>
    <mergeCell ref="A2:G3"/>
    <mergeCell ref="B7:F7"/>
    <mergeCell ref="A34:F34"/>
    <mergeCell ref="A36:F39"/>
    <mergeCell ref="A41:F41"/>
    <mergeCell ref="A43:F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Enunciado</vt:lpstr>
      <vt:lpstr>Anexos Res.174-2021 Anses</vt:lpstr>
      <vt:lpstr>'Anexos Res.174-2021 Anses'!anexo3</vt:lpstr>
      <vt:lpstr>'Anexos Res.174-2021 Anses'!anexo5</vt:lpstr>
      <vt:lpstr>'Anexos Res.174-2021 Anses'!anexo6</vt:lpstr>
      <vt:lpstr>Enunciado!Área_de_impresión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cp:lastPrinted>2021-09-16T03:46:07Z</cp:lastPrinted>
  <dcterms:created xsi:type="dcterms:W3CDTF">2020-09-27T00:10:34Z</dcterms:created>
  <dcterms:modified xsi:type="dcterms:W3CDTF">2021-09-18T15:03:23Z</dcterms:modified>
</cp:coreProperties>
</file>