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B222D03F-258D-4341-932B-A3F4CBF7AE5E}" xr6:coauthVersionLast="47" xr6:coauthVersionMax="47" xr10:uidLastSave="{00000000-0000-0000-0000-000000000000}"/>
  <bookViews>
    <workbookView xWindow="46220" yWindow="1660" windowWidth="29840" windowHeight="19180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F9" i="5" s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  <c r="F13" i="5" l="1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<sst xmlns="http://schemas.openxmlformats.org/spreadsheetml/2006/main" count="258" uniqueCount="136">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</sst>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abSelected="1" topLeftCell="A5" workbookViewId="0">
      <selection activeCell="E30" sqref="E30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5"/>
      <c r="C4" s="23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63</v>
      </c>
      <c r="C5" s="20">
        <f t="shared" ref="C5:U5" si="0">SUM(C12+C17+C26+C33+C38+C42+C46+C50+C54+C57+C60+C65+C70+C76)/14</f>
        <v>3.8630952380952381</v>
      </c>
      <c r="D5" s="20">
        <f t="shared" si="0"/>
        <v>4.4880952380952381</v>
      </c>
      <c r="E5" s="20">
        <f t="shared" si="0"/>
        <v>2.4838435374149661</v>
      </c>
      <c r="F5" s="20">
        <f t="shared" si="0"/>
        <v>4.2440476190476186</v>
      </c>
      <c r="G5" s="20">
        <f t="shared" si="0"/>
        <v>2.7253401360544216</v>
      </c>
      <c r="H5" s="20">
        <f t="shared" si="0"/>
        <v>4.0059523809523814</v>
      </c>
      <c r="I5" s="20">
        <f t="shared" si="0"/>
        <v>3.1420068027210881</v>
      </c>
      <c r="J5" s="20">
        <f t="shared" si="0"/>
        <v>3.7431972789115648</v>
      </c>
      <c r="K5" s="20">
        <f t="shared" si="0"/>
        <v>4.0051020408163263</v>
      </c>
      <c r="L5" s="20">
        <f t="shared" si="0"/>
        <v>1.5195578231292519</v>
      </c>
      <c r="M5" s="20">
        <f t="shared" si="0"/>
        <v>4.0943877551020407</v>
      </c>
      <c r="N5" s="20">
        <f t="shared" si="0"/>
        <v>3.7015306122448979</v>
      </c>
      <c r="O5" s="20">
        <f t="shared" si="0"/>
        <v>2.7848639455782309</v>
      </c>
      <c r="P5" s="20">
        <f t="shared" si="0"/>
        <v>0.625</v>
      </c>
      <c r="Q5" s="20">
        <f t="shared" si="0"/>
        <v>3.0824829931972784</v>
      </c>
      <c r="R5" s="20">
        <f t="shared" si="0"/>
        <v>2.9277210884353742</v>
      </c>
      <c r="S5" s="20">
        <f t="shared" si="0"/>
        <v>2.5848639455782312</v>
      </c>
      <c r="T5" s="20">
        <f t="shared" si="0"/>
        <v>3.3869047619047623</v>
      </c>
      <c r="U5" s="20">
        <f t="shared" si="0"/>
        <v>0.78401360544217691</v>
      </c>
    </row>
    <row r="7" spans="2:21" x14ac:dyDescent="0.2">
      <c r="B7" s="24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3.75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3.25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3.5714285714285716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3.5714285714285716</v>
      </c>
      <c r="O26" s="8">
        <f t="shared" si="3"/>
        <v>3.5714285714285716</v>
      </c>
      <c r="P26" s="8">
        <f t="shared" si="3"/>
        <v>0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3.5714285714285716</v>
      </c>
      <c r="T26" s="8">
        <f t="shared" si="3"/>
        <v>0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0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0</v>
      </c>
      <c r="N33" s="8">
        <f t="shared" si="4"/>
        <v>5</v>
      </c>
      <c r="O33" s="8">
        <f t="shared" si="4"/>
        <v>0</v>
      </c>
      <c r="P33" s="8">
        <f t="shared" si="4"/>
        <v>0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0</v>
      </c>
      <c r="Q42" s="8">
        <f t="shared" si="6"/>
        <v>5</v>
      </c>
      <c r="R42" s="8">
        <f t="shared" si="6"/>
        <v>5</v>
      </c>
      <c r="S42" s="8">
        <f t="shared" si="6"/>
        <v>0</v>
      </c>
      <c r="T42" s="8">
        <v>5</v>
      </c>
      <c r="U42" s="8">
        <f t="shared" si="6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0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f t="shared" si="7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8">(D48+D49)/2</f>
        <v>5</v>
      </c>
      <c r="E50" s="8">
        <f t="shared" si="8"/>
        <v>0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0</v>
      </c>
      <c r="Q50" s="8">
        <f t="shared" si="8"/>
        <v>0</v>
      </c>
      <c r="R50" s="8">
        <f t="shared" si="8"/>
        <v>5</v>
      </c>
      <c r="S50" s="8">
        <f t="shared" si="8"/>
        <v>0</v>
      </c>
      <c r="T50" s="8">
        <f t="shared" si="8"/>
        <v>5</v>
      </c>
      <c r="U50" s="8">
        <f t="shared" si="8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0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f t="shared" si="9"/>
        <v>1</v>
      </c>
      <c r="U54" s="8">
        <f t="shared" si="9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0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0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0</v>
      </c>
      <c r="P65" s="8">
        <v>0</v>
      </c>
      <c r="Q65" s="8">
        <f t="shared" si="10"/>
        <v>1.6666666666666667</v>
      </c>
      <c r="R65" s="8">
        <f t="shared" si="10"/>
        <v>0</v>
      </c>
      <c r="S65" s="8">
        <f t="shared" si="10"/>
        <v>5</v>
      </c>
      <c r="T65" s="8">
        <f t="shared" si="10"/>
        <v>3.6666666666666665</v>
      </c>
      <c r="U65" s="8">
        <f t="shared" si="10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0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" si="11">SUM(D67:D69)/3</f>
        <v>5</v>
      </c>
      <c r="E70" s="8">
        <f t="shared" ref="E70" si="12">SUM(E67:E69)/3</f>
        <v>0</v>
      </c>
      <c r="F70" s="8">
        <f t="shared" ref="F70" si="13">SUM(F67:F69)/3</f>
        <v>1.6666666666666667</v>
      </c>
      <c r="G70" s="8">
        <f t="shared" ref="G70" si="14">SUM(G67:G69)/3</f>
        <v>1.6666666666666667</v>
      </c>
      <c r="H70" s="8">
        <f t="shared" ref="H70" si="15">SUM(H67:H69)/3</f>
        <v>3.3333333333333335</v>
      </c>
      <c r="I70" s="8">
        <f t="shared" ref="I70" si="16">SUM(I67:I69)/3</f>
        <v>1.6666666666666667</v>
      </c>
      <c r="J70" s="8">
        <f t="shared" ref="J70" si="17">SUM(J67:J69)/3</f>
        <v>3.3333333333333335</v>
      </c>
      <c r="K70" s="8">
        <f t="shared" ref="K70" si="18">SUM(K67:K69)/3</f>
        <v>0</v>
      </c>
      <c r="L70" s="8">
        <f t="shared" ref="L70" si="19">SUM(L67:L69)/3</f>
        <v>0</v>
      </c>
      <c r="M70" s="8">
        <f t="shared" ref="M70" si="20">SUM(M67:M69)/3</f>
        <v>5</v>
      </c>
      <c r="N70" s="8">
        <f t="shared" ref="N70" si="21">SUM(N67:N69)/3</f>
        <v>0</v>
      </c>
      <c r="O70" s="8">
        <f t="shared" ref="O70" si="22">SUM(O67:O69)/3</f>
        <v>1.6666666666666667</v>
      </c>
      <c r="P70" s="8">
        <f t="shared" ref="P70" si="23">SUM(P67:P69)/3</f>
        <v>0</v>
      </c>
      <c r="Q70" s="8">
        <f t="shared" ref="Q70" si="24">SUM(Q67:Q69)/3</f>
        <v>1.6666666666666667</v>
      </c>
      <c r="R70" s="8">
        <f t="shared" ref="R70" si="25">SUM(R67:R69)/3</f>
        <v>0</v>
      </c>
      <c r="S70" s="8">
        <f t="shared" ref="S70" si="26">SUM(S67:S69)/3</f>
        <v>1.6666666666666667</v>
      </c>
      <c r="T70" s="8">
        <f t="shared" ref="T70" si="27">SUM(T67:T69)/3</f>
        <v>3.3333333333333335</v>
      </c>
      <c r="U70" s="8">
        <f t="shared" ref="U70" si="28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" si="29">SUM(D72:D75)/4</f>
        <v>5</v>
      </c>
      <c r="E76" s="8">
        <f t="shared" ref="E76" si="30">SUM(E72:E75)/4</f>
        <v>0</v>
      </c>
      <c r="F76" s="8">
        <f t="shared" ref="F76" si="31">SUM(F72:F75)/4</f>
        <v>0</v>
      </c>
      <c r="G76" s="8">
        <f t="shared" ref="G76" si="32">SUM(G72:G75)/4</f>
        <v>0</v>
      </c>
      <c r="H76" s="8">
        <f t="shared" ref="H76" si="33">SUM(H72:H75)/4</f>
        <v>0</v>
      </c>
      <c r="I76" s="8">
        <f t="shared" ref="I76" si="34">SUM(I72:I75)/4</f>
        <v>0</v>
      </c>
      <c r="J76" s="8">
        <f t="shared" ref="J76" si="35">SUM(J72:J75)/4</f>
        <v>3.25</v>
      </c>
      <c r="K76" s="8">
        <f t="shared" ref="K76" si="36">SUM(K72:K75)/4</f>
        <v>0</v>
      </c>
      <c r="L76" s="8">
        <f t="shared" ref="L76" si="37">SUM(L72:L75)/4</f>
        <v>0</v>
      </c>
      <c r="M76" s="8">
        <f t="shared" ref="M76" si="38">SUM(M72:M75)/4</f>
        <v>0</v>
      </c>
      <c r="N76" s="8">
        <f t="shared" ref="N76" si="39">SUM(N72:N75)/4</f>
        <v>0</v>
      </c>
      <c r="O76" s="8">
        <f t="shared" ref="O76" si="40">SUM(O72:O75)/4</f>
        <v>0</v>
      </c>
      <c r="P76" s="8">
        <f t="shared" ref="P76" si="41">SUM(P72:P75)/4</f>
        <v>0</v>
      </c>
      <c r="Q76" s="8">
        <f t="shared" ref="Q76" si="42">SUM(Q72:Q75)/4</f>
        <v>2.5</v>
      </c>
      <c r="R76" s="8">
        <f t="shared" ref="R76" si="43">SUM(R72:R75)/4</f>
        <v>0</v>
      </c>
      <c r="S76" s="8">
        <f t="shared" ref="S76" si="44">SUM(S72:S75)/4</f>
        <v>0</v>
      </c>
      <c r="T76" s="8">
        <f t="shared" ref="T76" si="45">SUM(T72:T75)/4</f>
        <v>0</v>
      </c>
      <c r="U76" s="8">
        <f t="shared" ref="U76" si="46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A24"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1"/>
      <c r="C4" s="22" t="s">
        <v>0</v>
      </c>
      <c r="D4" s="22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98</v>
      </c>
      <c r="C5" s="20">
        <f>(C19+C24+C28+C35+C41+C47+C50+C52+C9)/9</f>
        <v>4.4444444444444446</v>
      </c>
      <c r="D5" s="20">
        <f t="shared" ref="D5:U5" si="0">(D19+D24+D28+D35+D41+D47+D50+D52+D9)/9</f>
        <v>4.166666666666667</v>
      </c>
      <c r="E5" s="20">
        <f t="shared" si="0"/>
        <v>3.0277777777777777</v>
      </c>
      <c r="F5" s="20">
        <f t="shared" si="0"/>
        <v>3.8194444444444446</v>
      </c>
      <c r="G5" s="20">
        <f t="shared" si="0"/>
        <v>2.7777777777777777</v>
      </c>
      <c r="H5" s="20">
        <f t="shared" si="0"/>
        <v>3.8888888888888888</v>
      </c>
      <c r="I5" s="20">
        <f t="shared" si="0"/>
        <v>3.3333333333333335</v>
      </c>
      <c r="J5" s="20">
        <f t="shared" si="0"/>
        <v>2.0555555555555554</v>
      </c>
      <c r="K5" s="20">
        <f t="shared" si="0"/>
        <v>3.3333333333333335</v>
      </c>
      <c r="L5" s="20">
        <f t="shared" si="0"/>
        <v>2.2222222222222223</v>
      </c>
      <c r="M5" s="20">
        <f t="shared" si="0"/>
        <v>3.8888888888888888</v>
      </c>
      <c r="N5" s="20">
        <f t="shared" si="0"/>
        <v>2.7777777777777777</v>
      </c>
      <c r="O5" s="20">
        <f t="shared" si="0"/>
        <v>3.6111111111111112</v>
      </c>
      <c r="P5" s="20">
        <f t="shared" si="0"/>
        <v>0.3888888888888889</v>
      </c>
      <c r="Q5" s="20">
        <f t="shared" si="0"/>
        <v>3.2222222222222223</v>
      </c>
      <c r="R5" s="20">
        <f t="shared" si="0"/>
        <v>2.7777777777777777</v>
      </c>
      <c r="S5" s="20">
        <f t="shared" si="0"/>
        <v>3.6944444444444446</v>
      </c>
      <c r="T5" s="20">
        <f t="shared" si="0"/>
        <v>2.1944444444444446</v>
      </c>
      <c r="U5" s="20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workbookViewId="0">
      <selection activeCell="L22" sqref="L22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35" t="s">
        <v>125</v>
      </c>
      <c r="B6" s="3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32" t="s">
        <v>105</v>
      </c>
      <c r="B7" s="26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33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33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33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3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34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32" t="s">
        <v>111</v>
      </c>
      <c r="B14" s="26" t="s">
        <v>112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>
        <v>5</v>
      </c>
      <c r="J14" s="26">
        <v>5</v>
      </c>
      <c r="K14" s="26">
        <v>5</v>
      </c>
      <c r="L14" s="26">
        <v>5</v>
      </c>
      <c r="M14" s="26">
        <v>5</v>
      </c>
      <c r="N14" s="26">
        <v>5</v>
      </c>
      <c r="O14" s="26">
        <v>5</v>
      </c>
      <c r="P14" s="26">
        <v>0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</row>
    <row r="15" spans="1:21" ht="17" x14ac:dyDescent="0.2">
      <c r="A15" s="33"/>
      <c r="B15" s="26" t="s">
        <v>113</v>
      </c>
      <c r="C15" s="26">
        <v>5</v>
      </c>
      <c r="D15" s="26">
        <v>5</v>
      </c>
      <c r="E15" s="26">
        <v>5</v>
      </c>
      <c r="F15" s="26">
        <v>5</v>
      </c>
      <c r="G15" s="26">
        <v>5</v>
      </c>
      <c r="H15" s="26">
        <v>5</v>
      </c>
      <c r="I15" s="26">
        <v>5</v>
      </c>
      <c r="J15" s="26">
        <v>5</v>
      </c>
      <c r="K15" s="26">
        <v>5</v>
      </c>
      <c r="L15" s="26">
        <v>5</v>
      </c>
      <c r="M15" s="26">
        <v>5</v>
      </c>
      <c r="N15" s="26">
        <v>5</v>
      </c>
      <c r="O15" s="26">
        <v>0</v>
      </c>
      <c r="P15" s="26">
        <v>0</v>
      </c>
      <c r="Q15" s="26">
        <v>5</v>
      </c>
      <c r="R15" s="26">
        <v>0</v>
      </c>
      <c r="S15" s="26">
        <v>5</v>
      </c>
      <c r="T15" s="26">
        <v>5</v>
      </c>
      <c r="U15" s="26">
        <v>0</v>
      </c>
    </row>
    <row r="16" spans="1:21" ht="17" x14ac:dyDescent="0.2">
      <c r="A16" s="33"/>
      <c r="B16" s="26" t="s">
        <v>114</v>
      </c>
      <c r="C16" s="26">
        <v>5</v>
      </c>
      <c r="D16" s="26">
        <v>5</v>
      </c>
      <c r="E16" s="26">
        <v>5</v>
      </c>
      <c r="F16" s="26">
        <v>5</v>
      </c>
      <c r="G16" s="26">
        <v>5</v>
      </c>
      <c r="H16" s="26">
        <v>5</v>
      </c>
      <c r="I16" s="26">
        <v>5</v>
      </c>
      <c r="J16" s="26">
        <v>5</v>
      </c>
      <c r="K16" s="26">
        <v>5</v>
      </c>
      <c r="L16" s="26">
        <v>5</v>
      </c>
      <c r="M16" s="26">
        <v>5</v>
      </c>
      <c r="N16" s="26">
        <v>5</v>
      </c>
      <c r="O16" s="26">
        <v>0</v>
      </c>
      <c r="P16" s="26">
        <v>0</v>
      </c>
      <c r="Q16" s="26">
        <v>5</v>
      </c>
      <c r="R16" s="26">
        <v>0</v>
      </c>
      <c r="S16" s="26">
        <v>0</v>
      </c>
      <c r="T16" s="26">
        <v>5</v>
      </c>
      <c r="U16" s="26">
        <v>0</v>
      </c>
    </row>
    <row r="17" spans="1:23" ht="17" x14ac:dyDescent="0.2">
      <c r="A17" s="33"/>
      <c r="B17" s="26" t="s">
        <v>115</v>
      </c>
      <c r="C17" s="26">
        <v>5</v>
      </c>
      <c r="D17" s="26">
        <v>5</v>
      </c>
      <c r="E17" s="26">
        <v>5</v>
      </c>
      <c r="F17" s="26">
        <v>5</v>
      </c>
      <c r="G17" s="26">
        <v>5</v>
      </c>
      <c r="H17" s="26">
        <v>5</v>
      </c>
      <c r="I17" s="26">
        <v>5</v>
      </c>
      <c r="J17" s="26">
        <v>5</v>
      </c>
      <c r="K17" s="26">
        <v>5</v>
      </c>
      <c r="L17" s="26">
        <v>5</v>
      </c>
      <c r="M17" s="26">
        <v>5</v>
      </c>
      <c r="N17" s="26">
        <v>5</v>
      </c>
      <c r="O17" s="26">
        <v>0</v>
      </c>
      <c r="P17" s="26">
        <v>0</v>
      </c>
      <c r="Q17" s="26">
        <v>5</v>
      </c>
      <c r="R17" s="26">
        <v>0</v>
      </c>
      <c r="S17" s="26">
        <v>0</v>
      </c>
      <c r="T17" s="26">
        <v>5</v>
      </c>
      <c r="U17" s="26">
        <v>0</v>
      </c>
    </row>
    <row r="18" spans="1:23" x14ac:dyDescent="0.2">
      <c r="A18" s="34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0" t="s">
        <v>117</v>
      </c>
      <c r="B20" s="31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4.6111111111111107</v>
      </c>
      <c r="K20" s="20">
        <f t="shared" si="9"/>
        <v>2.3666666666666667</v>
      </c>
      <c r="L20" s="20">
        <f t="shared" si="9"/>
        <v>4.5422222222222217</v>
      </c>
      <c r="M20" s="20">
        <f t="shared" si="9"/>
        <v>5</v>
      </c>
      <c r="N20" s="20">
        <f t="shared" si="9"/>
        <v>4.8833333333333329</v>
      </c>
      <c r="O20" s="20">
        <f t="shared" si="9"/>
        <v>2.5555555555555549</v>
      </c>
      <c r="P20" s="20">
        <f t="shared" si="9"/>
        <v>0</v>
      </c>
      <c r="Q20" s="20">
        <f t="shared" si="9"/>
        <v>4.2722222222222213</v>
      </c>
      <c r="R20" s="20">
        <f t="shared" si="9"/>
        <v>0</v>
      </c>
      <c r="S20" s="20">
        <f t="shared" si="9"/>
        <v>2.2333333333333334</v>
      </c>
      <c r="T20" s="20">
        <f t="shared" si="9"/>
        <v>3.25</v>
      </c>
      <c r="U20" s="20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124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opLeftCell="C1" workbookViewId="0">
      <selection activeCell="F26" sqref="F2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</row>
    <row r="9" spans="3:22" x14ac:dyDescent="0.2">
      <c r="C9" s="5" t="s">
        <v>101</v>
      </c>
      <c r="D9" s="28">
        <f>Actividades!C5</f>
        <v>3.8630952380952381</v>
      </c>
      <c r="E9" s="28">
        <f>Actividades!D5</f>
        <v>4.4880952380952381</v>
      </c>
      <c r="F9" s="28">
        <f>Actividades!E5</f>
        <v>2.4838435374149661</v>
      </c>
      <c r="G9" s="28">
        <f>Actividades!F5</f>
        <v>4.2440476190476186</v>
      </c>
      <c r="H9" s="28">
        <f>Actividades!G5</f>
        <v>2.7253401360544216</v>
      </c>
      <c r="I9" s="28">
        <f>Actividades!H5</f>
        <v>4.0059523809523814</v>
      </c>
      <c r="J9" s="28">
        <f>Actividades!I5</f>
        <v>3.1420068027210881</v>
      </c>
      <c r="K9" s="28">
        <f>Actividades!J5</f>
        <v>3.7431972789115648</v>
      </c>
      <c r="L9" s="28">
        <f>Actividades!K5</f>
        <v>4.0051020408163263</v>
      </c>
      <c r="M9" s="28">
        <f>Actividades!L5</f>
        <v>1.5195578231292519</v>
      </c>
      <c r="N9" s="28">
        <f>Actividades!M5</f>
        <v>4.0943877551020407</v>
      </c>
      <c r="O9" s="28">
        <f>Actividades!N5</f>
        <v>3.7015306122448979</v>
      </c>
      <c r="P9" s="28">
        <f>Actividades!O5</f>
        <v>2.7848639455782309</v>
      </c>
      <c r="Q9" s="28">
        <f>Actividades!P5</f>
        <v>0.625</v>
      </c>
      <c r="R9" s="28">
        <f>Actividades!Q5</f>
        <v>3.0824829931972784</v>
      </c>
      <c r="S9" s="28">
        <f>Actividades!R5</f>
        <v>2.9277210884353742</v>
      </c>
      <c r="T9" s="28">
        <f>Actividades!S5</f>
        <v>2.5848639455782312</v>
      </c>
      <c r="U9" s="28">
        <f>Actividades!T5</f>
        <v>3.3869047619047623</v>
      </c>
      <c r="V9" s="28">
        <f>Actividades!U5</f>
        <v>0.78401360544217691</v>
      </c>
    </row>
    <row r="10" spans="3:22" x14ac:dyDescent="0.2">
      <c r="C10" s="5" t="s">
        <v>102</v>
      </c>
      <c r="D10" s="28">
        <f>Laboratorios!C5</f>
        <v>4.4444444444444446</v>
      </c>
      <c r="E10" s="28">
        <f>Laboratorios!D5</f>
        <v>4.166666666666667</v>
      </c>
      <c r="F10" s="28">
        <f>Laboratorios!E5</f>
        <v>3.0277777777777777</v>
      </c>
      <c r="G10" s="28">
        <f>Laboratorios!F5</f>
        <v>3.8194444444444446</v>
      </c>
      <c r="H10" s="28">
        <f>Laboratorios!G5</f>
        <v>2.7777777777777777</v>
      </c>
      <c r="I10" s="28">
        <f>Laboratorios!H5</f>
        <v>3.8888888888888888</v>
      </c>
      <c r="J10" s="28">
        <f>Laboratorios!I5</f>
        <v>3.3333333333333335</v>
      </c>
      <c r="K10" s="28">
        <f>Laboratorios!J5</f>
        <v>2.0555555555555554</v>
      </c>
      <c r="L10" s="28">
        <f>Laboratorios!K5</f>
        <v>3.3333333333333335</v>
      </c>
      <c r="M10" s="28">
        <f>Laboratorios!L5</f>
        <v>2.2222222222222223</v>
      </c>
      <c r="N10" s="28">
        <f>Laboratorios!M5</f>
        <v>3.8888888888888888</v>
      </c>
      <c r="O10" s="28">
        <f>Laboratorios!N5</f>
        <v>2.7777777777777777</v>
      </c>
      <c r="P10" s="28">
        <f>Laboratorios!O5</f>
        <v>3.6111111111111112</v>
      </c>
      <c r="Q10" s="28">
        <f>Laboratorios!P5</f>
        <v>0.3888888888888889</v>
      </c>
      <c r="R10" s="28">
        <f>Laboratorios!Q5</f>
        <v>3.2222222222222223</v>
      </c>
      <c r="S10" s="28">
        <f>Laboratorios!R5</f>
        <v>2.7777777777777777</v>
      </c>
      <c r="T10" s="28">
        <f>Laboratorios!S5</f>
        <v>3.6944444444444446</v>
      </c>
      <c r="U10" s="28">
        <f>Laboratorios!T5</f>
        <v>2.1944444444444446</v>
      </c>
      <c r="V10" s="28">
        <f>Laboratorios!U5</f>
        <v>1.1111111111111112</v>
      </c>
    </row>
    <row r="11" spans="3:22" x14ac:dyDescent="0.2">
      <c r="C11" s="5" t="s">
        <v>103</v>
      </c>
      <c r="D11" s="28">
        <f>Examenes!C20</f>
        <v>4.3566666666666665</v>
      </c>
      <c r="E11" s="28">
        <f>Examenes!D20</f>
        <v>3.7555555555555551</v>
      </c>
      <c r="F11" s="28">
        <f>Examenes!E20</f>
        <v>4.5722222222222211</v>
      </c>
      <c r="G11" s="28">
        <f>Examenes!F20</f>
        <v>5</v>
      </c>
      <c r="H11" s="28">
        <f>Examenes!G20</f>
        <v>4.724444444444444</v>
      </c>
      <c r="I11" s="28">
        <f>Examenes!H20</f>
        <v>4.5722222222222211</v>
      </c>
      <c r="J11" s="28">
        <f>Examenes!I20</f>
        <v>4.8233333333333324</v>
      </c>
      <c r="K11" s="28">
        <f>Examenes!J20</f>
        <v>4.6111111111111107</v>
      </c>
      <c r="L11" s="28">
        <f>Examenes!K20</f>
        <v>2.3666666666666667</v>
      </c>
      <c r="M11" s="28">
        <f>Examenes!L20</f>
        <v>4.5422222222222217</v>
      </c>
      <c r="N11" s="28">
        <f>Examenes!M20</f>
        <v>5</v>
      </c>
      <c r="O11" s="28">
        <f>Examenes!N20</f>
        <v>4.8833333333333329</v>
      </c>
      <c r="P11" s="28">
        <f>Examenes!O20</f>
        <v>2.5555555555555549</v>
      </c>
      <c r="Q11" s="28">
        <f>Examenes!P20</f>
        <v>0</v>
      </c>
      <c r="R11" s="28">
        <f>Examenes!Q20</f>
        <v>4.2722222222222213</v>
      </c>
      <c r="S11" s="28">
        <f>Examenes!R20</f>
        <v>0</v>
      </c>
      <c r="T11" s="28">
        <f>Examenes!S20</f>
        <v>2.2333333333333334</v>
      </c>
      <c r="U11" s="28">
        <f>Examenes!T20</f>
        <v>3.25</v>
      </c>
      <c r="V11" s="28">
        <f>Examenes!U20</f>
        <v>0</v>
      </c>
    </row>
    <row r="12" spans="3:22" x14ac:dyDescent="0.2">
      <c r="C12" s="5" t="s">
        <v>104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</row>
    <row r="13" spans="3:22" x14ac:dyDescent="0.2">
      <c r="C13" s="8" t="s">
        <v>25</v>
      </c>
      <c r="D13" s="27">
        <f>D8*0.25+D9*0.25+D10*0.25+D11*0.1+D12*0.15</f>
        <v>2.5125515873015876</v>
      </c>
      <c r="E13" s="27">
        <f t="shared" ref="E13:V13" si="0">E8*0.25+E9*0.25+E10*0.25+E11*0.1+E12*0.15</f>
        <v>2.5392460317460319</v>
      </c>
      <c r="F13" s="27">
        <f t="shared" si="0"/>
        <v>1.8351275510204081</v>
      </c>
      <c r="G13" s="27">
        <f t="shared" si="0"/>
        <v>2.5158730158730158</v>
      </c>
      <c r="H13" s="27">
        <f t="shared" si="0"/>
        <v>1.8482239229024942</v>
      </c>
      <c r="I13" s="27">
        <f t="shared" si="0"/>
        <v>2.4309325396825399</v>
      </c>
      <c r="J13" s="27">
        <f t="shared" si="0"/>
        <v>2.101168367346939</v>
      </c>
      <c r="K13" s="27">
        <f t="shared" si="0"/>
        <v>1.910799319727891</v>
      </c>
      <c r="L13" s="27">
        <f t="shared" si="0"/>
        <v>2.0712755102040816</v>
      </c>
      <c r="M13" s="27">
        <f t="shared" si="0"/>
        <v>1.3896672335600906</v>
      </c>
      <c r="N13" s="27">
        <f t="shared" si="0"/>
        <v>2.4958191609977325</v>
      </c>
      <c r="O13" s="27">
        <f t="shared" si="0"/>
        <v>2.1081604308390021</v>
      </c>
      <c r="P13" s="27">
        <f t="shared" si="0"/>
        <v>1.8545493197278911</v>
      </c>
      <c r="Q13" s="27">
        <f t="shared" si="0"/>
        <v>0.25347222222222221</v>
      </c>
      <c r="R13" s="27">
        <f t="shared" si="0"/>
        <v>2.0033985260770972</v>
      </c>
      <c r="S13" s="27">
        <f t="shared" si="0"/>
        <v>1.4263747165532878</v>
      </c>
      <c r="T13" s="27">
        <f t="shared" si="0"/>
        <v>1.7931604308390023</v>
      </c>
      <c r="U13" s="27">
        <f t="shared" si="0"/>
        <v>1.7203373015873018</v>
      </c>
      <c r="V13" s="27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2023-11-21T21:42:05Z</dcterms:modified>
</cp:coreProperties>
</file>