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xel_\Desktop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5" i="1" s="1"/>
  <c r="G53" i="1"/>
  <c r="G41" i="1"/>
  <c r="G42" i="1"/>
  <c r="G48" i="1"/>
  <c r="G49" i="1"/>
  <c r="G47" i="1"/>
  <c r="G39" i="1"/>
  <c r="G40" i="1"/>
  <c r="G43" i="1"/>
  <c r="G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G50" i="1" l="1"/>
  <c r="G44" i="1"/>
  <c r="G58" i="1" s="1"/>
  <c r="G35" i="1"/>
  <c r="G57" i="1" l="1"/>
</calcChain>
</file>

<file path=xl/sharedStrings.xml><?xml version="1.0" encoding="utf-8"?>
<sst xmlns="http://schemas.openxmlformats.org/spreadsheetml/2006/main" count="259" uniqueCount="208">
  <si>
    <t>Value</t>
  </si>
  <si>
    <t>Footprint</t>
  </si>
  <si>
    <t>Datasheet</t>
  </si>
  <si>
    <t>Manufacturer_Part_Number</t>
  </si>
  <si>
    <t>Mouser Part Number</t>
  </si>
  <si>
    <t>C1, C6, C12, C14, C19</t>
  </si>
  <si>
    <t>10u</t>
  </si>
  <si>
    <t>Device:C_Small</t>
  </si>
  <si>
    <t>Capacitor_SMD:C_0805_2012Metric</t>
  </si>
  <si>
    <t>~</t>
  </si>
  <si>
    <t>C2, C3, C5, C7, C8, C9, C10, C11, C13, C20, C21, C22</t>
  </si>
  <si>
    <t>100n</t>
  </si>
  <si>
    <t>C4, C17, C18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</si>
  <si>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</si>
  <si>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</si>
  <si>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</si>
  <si>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</si>
  <si>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</si>
  <si>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</si>
  <si>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</si>
  <si>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</si>
  <si>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</si>
  <si>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</si>
  <si>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</si>
  <si>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</si>
  <si>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</si>
  <si>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</si>
  <si>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</si>
  <si>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</si>
  <si>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</si>
  <si>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</si>
  <si>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</si>
  <si>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</si>
  <si>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</si>
  <si>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</si>
  <si>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</si>
  <si>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</si>
  <si>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</si>
  <si>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</si>
  <si>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</si>
  <si>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</si>
  <si>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</si>
  <si>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</si>
  <si>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</si>
  <si>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D8</t>
  </si>
  <si>
    <t>SMCJ24CA</t>
  </si>
  <si>
    <t>SMCJ24CA:SMCJ24CA</t>
  </si>
  <si>
    <t>SMCJ24CA:DIONM7969X262N</t>
  </si>
  <si>
    <t>https://componentsearchengine.com/Datasheets/2/SMCJ24CA.pdf</t>
  </si>
  <si>
    <t>576-SMCJ24CA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</si>
  <si>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</si>
  <si>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</si>
  <si>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</si>
  <si>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</si>
  <si>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</si>
  <si>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</si>
  <si>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</si>
  <si>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</si>
  <si>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</si>
  <si>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</si>
  <si>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</si>
  <si>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</si>
  <si>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</si>
  <si>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</si>
  <si>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</si>
  <si>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</si>
  <si>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</si>
  <si>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</si>
  <si>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</si>
  <si>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</si>
  <si>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</si>
  <si>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</si>
  <si>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</si>
  <si>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</si>
  <si>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</si>
  <si>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</si>
  <si>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</si>
  <si>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</si>
  <si>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</si>
  <si>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</si>
  <si>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</si>
  <si>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</si>
  <si>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</si>
  <si>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</si>
  <si>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</si>
  <si>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</si>
  <si>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</si>
  <si>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</si>
  <si>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</si>
  <si>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</si>
  <si>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</si>
  <si>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</si>
  <si>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</si>
  <si>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</si>
  <si>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</si>
  <si>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</si>
  <si>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PS2</t>
  </si>
  <si>
    <t>TSR_2-2450</t>
  </si>
  <si>
    <t>TSR_2-2450:TSR_2-2450</t>
  </si>
  <si>
    <t>TSR-2</t>
  </si>
  <si>
    <t>https://tracopower.com/tsr2-datasheet/</t>
  </si>
  <si>
    <t>TSR 2-2450</t>
  </si>
  <si>
    <t>495-TSR2-2450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</si>
  <si>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</si>
  <si>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</si>
  <si>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</si>
  <si>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</si>
  <si>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</si>
  <si>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</si>
  <si>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</si>
  <si>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</si>
  <si>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</si>
  <si>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</si>
  <si>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</si>
  <si>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</si>
  <si>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</si>
  <si>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</si>
  <si>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</si>
  <si>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</si>
  <si>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</si>
  <si>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</si>
  <si>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</si>
  <si>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</si>
  <si>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</si>
  <si>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</si>
  <si>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</si>
  <si>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</si>
  <si>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</si>
  <si>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</si>
  <si>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</si>
  <si>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</si>
  <si>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</si>
  <si>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</si>
  <si>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</si>
  <si>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</si>
  <si>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</si>
  <si>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</si>
  <si>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</si>
  <si>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AxxSolder V2.0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</si>
  <si>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</si>
  <si>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</si>
  <si>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</si>
  <si>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</si>
  <si>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https://www.mouser.se/ProductDetail/KYOCERA-AVX/0805YC106KAT2A?qs=3HJ2avRr9PKwMzeRMZhF2g%3D%3D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</si>
  <si>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</si>
  <si>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</si>
  <si>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</si>
  <si>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</si>
  <si>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</si>
  <si>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</si>
  <si>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</si>
  <si>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https://www.mouser.se/ProductDetail/Littelfuse/SMCJ24CA?qs=HR2RnyOI4E6hN4LN6Thpwg%3D%3D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</si>
  <si>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</si>
  <si>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</si>
  <si>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</si>
  <si>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</si>
  <si>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</si>
  <si>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</si>
  <si>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</si>
  <si>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</si>
  <si>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</si>
  <si>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https://www.mouser.se/ProductDetail/TRACO-Power/TSR-2-2450?qs=NtE2QagKf6RzknAolzm%2FTQ%3D%3D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</si>
  <si>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</si>
  <si>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</si>
  <si>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</si>
  <si>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</si>
  <si>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</si>
  <si>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https://de.farnell.com/en-DE/binder/99-0624-00-07/socket-panel-7way/dp/1122418?ost=99+0624+00+07</t>
  </si>
  <si>
    <t>Connector for soldering iron (binder 99-0624-00-07)</t>
  </si>
  <si>
    <t>Power connector (Anderson PP15)</t>
  </si>
  <si>
    <t>https://www.mouser.se/c/?marcom=154437221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</si>
  <si>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</si>
  <si>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</si>
  <si>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</si>
  <si>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</si>
  <si>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</si>
  <si>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</si>
  <si>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JBC stand and 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</si>
  <si>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</si>
  <si>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</si>
  <si>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</si>
  <si>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</si>
  <si>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</si>
  <si>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</si>
  <si>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</si>
  <si>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</si>
  <si>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</si>
  <si>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</si>
  <si>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</si>
  <si>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</si>
  <si>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</si>
  <si>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</si>
  <si>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</si>
  <si>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</si>
  <si>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</si>
  <si>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</si>
  <si>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>non-brand stand and T210 handle piece</t>
  </si>
  <si>
    <t>SUM non-brand stand and handle</t>
  </si>
  <si>
    <t xml:space="preserve">non-brand Stand </t>
  </si>
  <si>
    <t>T210 handle piece + 3 tips</t>
  </si>
  <si>
    <t>TOTAL Sum with non-brand handle and stand</t>
  </si>
  <si>
    <t xml:space="preserve"> Price / component</t>
  </si>
  <si>
    <t xml:space="preserve"> Price / unit </t>
  </si>
  <si>
    <t>N/A</t>
  </si>
  <si>
    <t>Prises as per 2023-10-03</t>
  </si>
  <si>
    <t>WARNING: NOT tested, but does probably work</t>
  </si>
  <si>
    <t>https://www.aliexpress.com/item/1005005857983522.html</t>
  </si>
  <si>
    <t>https://www.aliexpress.com/item/1005005736571669.html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</si>
</sst>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9" tint="0.39997558519241921"/>
        <bgColor rgb="FF96969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 applyProtection="1"/>
    <xf numFmtId="0" fontId="3" fillId="3" borderId="1" xfId="0" applyFont="1" applyFill="1" applyBorder="1" applyAlignment="1" applyProtection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164" fontId="2" fillId="4" borderId="0" xfId="0" applyNumberFormat="1" applyFont="1" applyFill="1" applyAlignment="1" applyProtection="1"/>
    <xf numFmtId="0" fontId="5" fillId="5" borderId="0" xfId="0" applyFont="1" applyFill="1"/>
    <xf numFmtId="164" fontId="2" fillId="6" borderId="0" xfId="0" applyNumberFormat="1" applyFont="1" applyFill="1" applyAlignment="1" applyProtection="1"/>
    <xf numFmtId="0" fontId="3" fillId="2" borderId="0" xfId="0" applyFont="1" applyFill="1" applyAlignment="1" applyProtection="1"/>
    <xf numFmtId="0" fontId="2" fillId="6" borderId="0" xfId="0" applyFont="1" applyFill="1" applyAlignment="1" applyProtection="1"/>
    <xf numFmtId="0" fontId="2" fillId="2" borderId="0" xfId="0" applyFont="1" applyFill="1" applyAlignment="1" applyProtection="1">
      <alignment horizontal="left"/>
    </xf>
    <xf numFmtId="0" fontId="2" fillId="4" borderId="0" xfId="0" applyFont="1" applyFill="1" applyAlignment="1" applyProtection="1"/>
    <xf numFmtId="0" fontId="4" fillId="0" borderId="0" xfId="0" applyFont="1" applyAlignment="1">
      <alignment horizontal="left"/>
    </xf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857983522.html" TargetMode="External"/><Relationship Id="rId3" Type="http://schemas.openxmlformats.org/officeDocument/2006/relationships/hyperlink" Target="https://www.mouser.se/ProductDetail/Analog-Devices/LTC4440AHMS8E-5PBF?qs=hVkxg5c3xu86VC%252BBJjm7uA%3D%3D" TargetMode="External"/><Relationship Id="rId7" Type="http://schemas.openxmlformats.org/officeDocument/2006/relationships/hyperlink" Target="https://www.mouser.se/ProductDetail/Panasonic/ERJ-P06F4702V?qs=iIVTEDlrHA3GchgRrCB%252BPw%3D%3D" TargetMode="External"/><Relationship Id="rId2" Type="http://schemas.openxmlformats.org/officeDocument/2006/relationships/hyperlink" Target="https://www.mouser.se/ProductDetail/Littelfuse/SMCJ24CA?qs=HR2RnyOI4E6hN4LN6Thpwg%3D%3D" TargetMode="External"/><Relationship Id="rId1" Type="http://schemas.openxmlformats.org/officeDocument/2006/relationships/hyperlink" Target="https://www.mouser.se/ProductDetail/KYOCERA-AVX/KGM21NR71H104KT?qs=Jm2GQyTW%2Fbj%252BykwLLGtT1A%3D%3D" TargetMode="External"/><Relationship Id="rId6" Type="http://schemas.openxmlformats.org/officeDocument/2006/relationships/hyperlink" Target="https://www.mouser.se/c/?marcom=154437221" TargetMode="External"/><Relationship Id="rId5" Type="http://schemas.openxmlformats.org/officeDocument/2006/relationships/hyperlink" Target="https://www.mouser.se/ProductDetail/Bourns/PEC11L-4220F-S0015?qs=Q4nXA9D1WFOSxqK3IduBbA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se/ProductDetail/Texas-Instruments/TMP236AQDBZRQ1?qs=T3oQrply3y83CHFf%2F7t6GQ%3D%3D" TargetMode="External"/><Relationship Id="rId9" Type="http://schemas.openxmlformats.org/officeDocument/2006/relationships/hyperlink" Target="https://www.aliexpress.com/item/10050057365716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="40" zoomScaleNormal="40" workbookViewId="0">
      <selection activeCell="J58" sqref="J58"/>
    </sheetView>
  </sheetViews>
  <sheetFormatPr defaultRowHeight="15" x14ac:dyDescent="0.25"/>
  <cols>
    <col min="1" max="1" width="44.85546875" bestFit="1" customWidth="1"/>
    <col min="2" max="2" width="30.5703125" bestFit="1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4.5703125" customWidth="1"/>
    <col min="8" max="8" width="111" customWidth="1"/>
    <col min="9" max="9" width="49.5703125" customWidth="1"/>
    <col min="10" max="10" width="38" customWidth="1"/>
    <col min="11" max="11" width="26.5703125" customWidth="1"/>
  </cols>
  <sheetData>
    <row r="1" spans="1:11" ht="36" x14ac:dyDescent="0.55000000000000004">
      <c r="A1" s="1" t="s">
        <v>138</v>
      </c>
      <c r="B1" s="9" t="s">
        <v>204</v>
      </c>
      <c r="C1" s="1"/>
      <c r="D1" s="1"/>
      <c r="E1" s="1"/>
      <c r="F1" s="1"/>
      <c r="G1" s="1"/>
      <c r="H1" s="1"/>
      <c r="I1" s="1"/>
      <c r="J1" s="1"/>
      <c r="K1" s="1"/>
    </row>
    <row r="2" spans="1:11" ht="21" x14ac:dyDescent="0.35">
      <c r="A2" s="2" t="s">
        <v>139</v>
      </c>
      <c r="B2" s="2" t="s">
        <v>0</v>
      </c>
      <c r="C2" s="2" t="s">
        <v>140</v>
      </c>
      <c r="D2" s="2" t="s">
        <v>1</v>
      </c>
      <c r="E2" s="2" t="s">
        <v>141</v>
      </c>
      <c r="F2" s="2" t="s">
        <v>201</v>
      </c>
      <c r="G2" s="2" t="s">
        <v>202</v>
      </c>
      <c r="H2" s="2"/>
      <c r="I2" s="2" t="s">
        <v>2</v>
      </c>
      <c r="J2" s="2" t="s">
        <v>3</v>
      </c>
      <c r="K2" s="2" t="s">
        <v>4</v>
      </c>
    </row>
    <row r="3" spans="1:11" x14ac:dyDescent="0.25">
      <c r="A3" s="14" t="s">
        <v>5</v>
      </c>
      <c r="B3" s="14" t="s">
        <v>6</v>
      </c>
      <c r="C3" s="14" t="s">
        <v>7</v>
      </c>
      <c r="D3" s="14" t="s">
        <v>8</v>
      </c>
      <c r="E3" s="14">
        <v>5</v>
      </c>
      <c r="F3" s="15">
        <v>0.89300000000000002</v>
      </c>
      <c r="G3" s="16">
        <f>E3*F3</f>
        <v>4.4649999999999999</v>
      </c>
      <c r="H3" s="14" t="s">
        <v>143</v>
      </c>
      <c r="I3" s="14" t="s">
        <v>9</v>
      </c>
      <c r="J3" s="14"/>
      <c r="K3" s="14"/>
    </row>
    <row r="4" spans="1:11" x14ac:dyDescent="0.25">
      <c r="A4" s="17" t="s">
        <v>10</v>
      </c>
      <c r="B4" s="17" t="s">
        <v>11</v>
      </c>
      <c r="C4" s="17" t="s">
        <v>7</v>
      </c>
      <c r="D4" s="17" t="s">
        <v>8</v>
      </c>
      <c r="E4" s="17">
        <v>12</v>
      </c>
      <c r="F4" s="18">
        <v>9.2999999999999999E-2</v>
      </c>
      <c r="G4" s="19">
        <f t="shared" ref="G4:G34" si="0">E4*F4</f>
        <v>1.1160000000000001</v>
      </c>
      <c r="H4" s="17" t="s">
        <v>142</v>
      </c>
      <c r="I4" s="17" t="s">
        <v>9</v>
      </c>
      <c r="J4" s="17"/>
      <c r="K4" s="17"/>
    </row>
    <row r="5" spans="1:11" x14ac:dyDescent="0.25">
      <c r="A5" s="17" t="s">
        <v>12</v>
      </c>
      <c r="B5" s="17" t="s">
        <v>13</v>
      </c>
      <c r="C5" s="17" t="s">
        <v>7</v>
      </c>
      <c r="D5" s="17" t="s">
        <v>14</v>
      </c>
      <c r="E5" s="17">
        <v>3</v>
      </c>
      <c r="F5" s="18">
        <v>0.88400000000000001</v>
      </c>
      <c r="G5" s="19">
        <f t="shared" si="0"/>
        <v>2.6520000000000001</v>
      </c>
      <c r="H5" s="17" t="s">
        <v>144</v>
      </c>
      <c r="I5" s="17" t="s">
        <v>9</v>
      </c>
      <c r="J5" s="17"/>
      <c r="K5" s="17"/>
    </row>
    <row r="6" spans="1:11" x14ac:dyDescent="0.25">
      <c r="A6" s="17" t="s">
        <v>15</v>
      </c>
      <c r="B6" s="17" t="s">
        <v>16</v>
      </c>
      <c r="C6" s="17" t="s">
        <v>7</v>
      </c>
      <c r="D6" s="17" t="s">
        <v>8</v>
      </c>
      <c r="E6" s="17">
        <v>2</v>
      </c>
      <c r="F6" s="18">
        <v>9.2999999999999999E-2</v>
      </c>
      <c r="G6" s="19">
        <f t="shared" si="0"/>
        <v>0.186</v>
      </c>
      <c r="H6" s="17" t="s">
        <v>145</v>
      </c>
      <c r="I6" s="17" t="s">
        <v>9</v>
      </c>
      <c r="J6" s="17"/>
      <c r="K6" s="17"/>
    </row>
    <row r="7" spans="1:11" x14ac:dyDescent="0.25">
      <c r="A7" s="17" t="s">
        <v>17</v>
      </c>
      <c r="B7" s="17" t="s">
        <v>18</v>
      </c>
      <c r="C7" s="17" t="s">
        <v>19</v>
      </c>
      <c r="D7" s="17" t="s">
        <v>20</v>
      </c>
      <c r="E7" s="17">
        <v>1</v>
      </c>
      <c r="F7" s="18">
        <v>1.1599999999999999</v>
      </c>
      <c r="G7" s="19">
        <f t="shared" si="0"/>
        <v>1.1599999999999999</v>
      </c>
      <c r="H7" s="17" t="s">
        <v>146</v>
      </c>
      <c r="I7" s="17" t="s">
        <v>21</v>
      </c>
      <c r="J7" s="17" t="s">
        <v>22</v>
      </c>
      <c r="K7" s="17" t="s">
        <v>23</v>
      </c>
    </row>
    <row r="8" spans="1:11" x14ac:dyDescent="0.25">
      <c r="A8" s="17" t="s">
        <v>24</v>
      </c>
      <c r="B8" s="17" t="s">
        <v>25</v>
      </c>
      <c r="C8" s="17" t="s">
        <v>26</v>
      </c>
      <c r="D8" s="17" t="s">
        <v>27</v>
      </c>
      <c r="E8" s="17">
        <v>5</v>
      </c>
      <c r="F8" s="18">
        <v>0.26</v>
      </c>
      <c r="G8" s="19">
        <f t="shared" si="0"/>
        <v>1.3</v>
      </c>
      <c r="H8" s="17" t="s">
        <v>147</v>
      </c>
      <c r="I8" s="17" t="s">
        <v>9</v>
      </c>
      <c r="J8" s="17"/>
      <c r="K8" s="17"/>
    </row>
    <row r="9" spans="1:11" x14ac:dyDescent="0.25">
      <c r="A9" s="17" t="s">
        <v>28</v>
      </c>
      <c r="B9" s="17" t="s">
        <v>29</v>
      </c>
      <c r="C9" s="17" t="s">
        <v>30</v>
      </c>
      <c r="D9" s="17" t="s">
        <v>31</v>
      </c>
      <c r="E9" s="17">
        <v>1</v>
      </c>
      <c r="F9" s="18">
        <v>0.41899999999999998</v>
      </c>
      <c r="G9" s="19">
        <f t="shared" si="0"/>
        <v>0.41899999999999998</v>
      </c>
      <c r="H9" s="17" t="s">
        <v>148</v>
      </c>
      <c r="I9" s="17" t="s">
        <v>32</v>
      </c>
      <c r="J9" s="17" t="s">
        <v>33</v>
      </c>
      <c r="K9" s="17" t="s">
        <v>34</v>
      </c>
    </row>
    <row r="10" spans="1:11" x14ac:dyDescent="0.25">
      <c r="A10" s="17" t="s">
        <v>35</v>
      </c>
      <c r="B10" s="17" t="s">
        <v>36</v>
      </c>
      <c r="C10" s="17" t="s">
        <v>37</v>
      </c>
      <c r="D10" s="17" t="s">
        <v>37</v>
      </c>
      <c r="E10" s="17">
        <v>1</v>
      </c>
      <c r="F10" s="18">
        <v>12.9</v>
      </c>
      <c r="G10" s="19">
        <f t="shared" si="0"/>
        <v>12.9</v>
      </c>
      <c r="H10" s="17" t="s">
        <v>149</v>
      </c>
      <c r="I10" s="17"/>
      <c r="J10" s="17"/>
      <c r="K10" s="17"/>
    </row>
    <row r="11" spans="1:11" x14ac:dyDescent="0.25">
      <c r="A11" s="17" t="s">
        <v>38</v>
      </c>
      <c r="B11" s="17" t="s">
        <v>39</v>
      </c>
      <c r="C11" s="17" t="s">
        <v>40</v>
      </c>
      <c r="D11" s="17" t="s">
        <v>41</v>
      </c>
      <c r="E11" s="17">
        <v>1</v>
      </c>
      <c r="F11" s="18">
        <v>0.44600000000000001</v>
      </c>
      <c r="G11" s="19">
        <f t="shared" si="0"/>
        <v>0.44600000000000001</v>
      </c>
      <c r="H11" s="17" t="s">
        <v>150</v>
      </c>
      <c r="I11" s="17" t="s">
        <v>42</v>
      </c>
      <c r="J11" s="17" t="s">
        <v>39</v>
      </c>
      <c r="K11" s="17" t="s">
        <v>43</v>
      </c>
    </row>
    <row r="12" spans="1:11" x14ac:dyDescent="0.25">
      <c r="A12" s="17" t="s">
        <v>44</v>
      </c>
      <c r="B12" s="17" t="s">
        <v>45</v>
      </c>
      <c r="C12" s="17" t="s">
        <v>46</v>
      </c>
      <c r="D12" s="17" t="s">
        <v>47</v>
      </c>
      <c r="E12" s="17">
        <v>1</v>
      </c>
      <c r="F12" s="18">
        <v>0.58599999999999997</v>
      </c>
      <c r="G12" s="19">
        <f t="shared" si="0"/>
        <v>0.58599999999999997</v>
      </c>
      <c r="H12" s="17" t="s">
        <v>151</v>
      </c>
      <c r="I12" s="17" t="s">
        <v>48</v>
      </c>
      <c r="J12" s="17" t="s">
        <v>45</v>
      </c>
      <c r="K12" s="17" t="s">
        <v>49</v>
      </c>
    </row>
    <row r="13" spans="1:11" x14ac:dyDescent="0.25">
      <c r="A13" s="17" t="s">
        <v>50</v>
      </c>
      <c r="B13" s="17" t="s">
        <v>51</v>
      </c>
      <c r="C13" s="17" t="s">
        <v>52</v>
      </c>
      <c r="D13" s="17" t="s">
        <v>53</v>
      </c>
      <c r="E13" s="17">
        <v>1</v>
      </c>
      <c r="F13" s="18">
        <v>1.1000000000000001</v>
      </c>
      <c r="G13" s="19">
        <f t="shared" si="0"/>
        <v>1.1000000000000001</v>
      </c>
      <c r="H13" s="17" t="s">
        <v>152</v>
      </c>
      <c r="I13" s="17" t="s">
        <v>9</v>
      </c>
      <c r="J13" s="17"/>
      <c r="K13" s="17"/>
    </row>
    <row r="14" spans="1:11" x14ac:dyDescent="0.25">
      <c r="A14" s="17" t="s">
        <v>54</v>
      </c>
      <c r="B14" s="17" t="s">
        <v>55</v>
      </c>
      <c r="C14" s="17" t="s">
        <v>56</v>
      </c>
      <c r="D14" s="17" t="s">
        <v>57</v>
      </c>
      <c r="E14" s="17">
        <v>1</v>
      </c>
      <c r="F14" s="18">
        <v>5.72</v>
      </c>
      <c r="G14" s="19">
        <f t="shared" si="0"/>
        <v>5.72</v>
      </c>
      <c r="H14" s="17" t="s">
        <v>153</v>
      </c>
      <c r="I14" s="17" t="s">
        <v>58</v>
      </c>
      <c r="J14" s="17" t="s">
        <v>55</v>
      </c>
      <c r="K14" s="17" t="s">
        <v>59</v>
      </c>
    </row>
    <row r="15" spans="1:11" x14ac:dyDescent="0.25">
      <c r="A15" s="17" t="s">
        <v>60</v>
      </c>
      <c r="B15" s="17" t="s">
        <v>61</v>
      </c>
      <c r="C15" s="17" t="s">
        <v>62</v>
      </c>
      <c r="D15" s="17" t="s">
        <v>63</v>
      </c>
      <c r="E15" s="17">
        <v>1</v>
      </c>
      <c r="F15" s="18">
        <v>6.45</v>
      </c>
      <c r="G15" s="19">
        <f t="shared" si="0"/>
        <v>6.45</v>
      </c>
      <c r="H15" s="17" t="s">
        <v>154</v>
      </c>
      <c r="I15" s="17" t="s">
        <v>64</v>
      </c>
      <c r="J15" s="17" t="s">
        <v>61</v>
      </c>
      <c r="K15" s="17" t="s">
        <v>65</v>
      </c>
    </row>
    <row r="16" spans="1:11" x14ac:dyDescent="0.25">
      <c r="A16" s="17" t="s">
        <v>66</v>
      </c>
      <c r="B16" s="17" t="s">
        <v>67</v>
      </c>
      <c r="C16" s="17" t="s">
        <v>68</v>
      </c>
      <c r="D16" s="17" t="s">
        <v>69</v>
      </c>
      <c r="E16" s="17">
        <v>1</v>
      </c>
      <c r="F16" s="18">
        <v>0.54900000000000004</v>
      </c>
      <c r="G16" s="19">
        <f t="shared" si="0"/>
        <v>0.54900000000000004</v>
      </c>
      <c r="H16" s="17" t="s">
        <v>155</v>
      </c>
      <c r="I16" s="17" t="s">
        <v>70</v>
      </c>
      <c r="J16" s="17" t="s">
        <v>67</v>
      </c>
      <c r="K16" s="17" t="s">
        <v>71</v>
      </c>
    </row>
    <row r="17" spans="1:11" x14ac:dyDescent="0.25">
      <c r="A17" s="17" t="s">
        <v>72</v>
      </c>
      <c r="B17" s="17" t="s">
        <v>73</v>
      </c>
      <c r="C17" s="17" t="s">
        <v>74</v>
      </c>
      <c r="D17" s="17" t="s">
        <v>75</v>
      </c>
      <c r="E17" s="17">
        <v>1</v>
      </c>
      <c r="F17" s="18">
        <v>3.78</v>
      </c>
      <c r="G17" s="19">
        <f t="shared" si="0"/>
        <v>3.78</v>
      </c>
      <c r="H17" s="17" t="s">
        <v>156</v>
      </c>
      <c r="I17" s="17" t="s">
        <v>76</v>
      </c>
      <c r="J17" s="17" t="s">
        <v>73</v>
      </c>
      <c r="K17" s="17" t="s">
        <v>77</v>
      </c>
    </row>
    <row r="18" spans="1:11" x14ac:dyDescent="0.25">
      <c r="A18" s="17" t="s">
        <v>78</v>
      </c>
      <c r="B18" s="17" t="s">
        <v>79</v>
      </c>
      <c r="C18" s="17" t="s">
        <v>80</v>
      </c>
      <c r="D18" s="17" t="s">
        <v>81</v>
      </c>
      <c r="E18" s="17">
        <v>1</v>
      </c>
      <c r="F18" s="18">
        <v>2.99</v>
      </c>
      <c r="G18" s="19">
        <f t="shared" si="0"/>
        <v>2.99</v>
      </c>
      <c r="H18" s="17" t="s">
        <v>157</v>
      </c>
      <c r="I18" s="17" t="s">
        <v>9</v>
      </c>
      <c r="J18" s="17"/>
      <c r="K18" s="17"/>
    </row>
    <row r="19" spans="1:11" x14ac:dyDescent="0.25">
      <c r="A19" s="17" t="s">
        <v>82</v>
      </c>
      <c r="B19" s="17" t="s">
        <v>79</v>
      </c>
      <c r="C19" s="17" t="s">
        <v>80</v>
      </c>
      <c r="D19" s="17" t="s">
        <v>83</v>
      </c>
      <c r="E19" s="17">
        <v>1</v>
      </c>
      <c r="F19" s="18">
        <v>1.5</v>
      </c>
      <c r="G19" s="19">
        <f t="shared" si="0"/>
        <v>1.5</v>
      </c>
      <c r="H19" s="17" t="s">
        <v>158</v>
      </c>
      <c r="I19" s="17" t="s">
        <v>9</v>
      </c>
      <c r="J19" s="17"/>
      <c r="K19" s="17"/>
    </row>
    <row r="20" spans="1:11" x14ac:dyDescent="0.25">
      <c r="A20" s="17" t="s">
        <v>84</v>
      </c>
      <c r="B20" s="17" t="s">
        <v>85</v>
      </c>
      <c r="C20" s="17" t="s">
        <v>86</v>
      </c>
      <c r="D20" s="17" t="s">
        <v>87</v>
      </c>
      <c r="E20" s="17">
        <v>1</v>
      </c>
      <c r="F20" s="18">
        <v>2.71</v>
      </c>
      <c r="G20" s="19">
        <f t="shared" si="0"/>
        <v>2.71</v>
      </c>
      <c r="H20" s="17" t="s">
        <v>159</v>
      </c>
      <c r="I20" s="17" t="s">
        <v>88</v>
      </c>
      <c r="J20" s="17" t="s">
        <v>85</v>
      </c>
      <c r="K20" s="17" t="s">
        <v>89</v>
      </c>
    </row>
    <row r="21" spans="1:11" x14ac:dyDescent="0.25">
      <c r="A21" s="17" t="s">
        <v>90</v>
      </c>
      <c r="B21" s="17" t="s">
        <v>91</v>
      </c>
      <c r="C21" s="17" t="s">
        <v>92</v>
      </c>
      <c r="D21" s="17" t="s">
        <v>93</v>
      </c>
      <c r="E21" s="17">
        <v>1</v>
      </c>
      <c r="F21" s="18">
        <v>0.83699999999999997</v>
      </c>
      <c r="G21" s="19">
        <f t="shared" si="0"/>
        <v>0.83699999999999997</v>
      </c>
      <c r="H21" s="17" t="s">
        <v>160</v>
      </c>
      <c r="I21" s="17" t="s">
        <v>94</v>
      </c>
      <c r="J21" s="17" t="s">
        <v>91</v>
      </c>
      <c r="K21" s="17" t="s">
        <v>95</v>
      </c>
    </row>
    <row r="22" spans="1:11" x14ac:dyDescent="0.25">
      <c r="A22" s="17" t="s">
        <v>96</v>
      </c>
      <c r="B22" s="17" t="s">
        <v>97</v>
      </c>
      <c r="C22" s="17" t="s">
        <v>98</v>
      </c>
      <c r="D22" s="17" t="s">
        <v>99</v>
      </c>
      <c r="E22" s="17">
        <v>1</v>
      </c>
      <c r="F22" s="18">
        <v>10.93</v>
      </c>
      <c r="G22" s="19">
        <f t="shared" si="0"/>
        <v>10.93</v>
      </c>
      <c r="H22" s="17" t="s">
        <v>161</v>
      </c>
      <c r="I22" s="17" t="s">
        <v>100</v>
      </c>
      <c r="J22" s="17" t="s">
        <v>101</v>
      </c>
      <c r="K22" s="17" t="s">
        <v>102</v>
      </c>
    </row>
    <row r="23" spans="1:11" x14ac:dyDescent="0.25">
      <c r="A23" s="17" t="s">
        <v>103</v>
      </c>
      <c r="B23" s="17" t="s">
        <v>104</v>
      </c>
      <c r="C23" s="17" t="s">
        <v>105</v>
      </c>
      <c r="D23" s="17" t="s">
        <v>106</v>
      </c>
      <c r="E23" s="17">
        <v>1</v>
      </c>
      <c r="F23" s="18">
        <v>0.17699999999999999</v>
      </c>
      <c r="G23" s="19">
        <f t="shared" si="0"/>
        <v>0.17699999999999999</v>
      </c>
      <c r="H23" s="17" t="s">
        <v>162</v>
      </c>
      <c r="I23" s="17" t="s">
        <v>107</v>
      </c>
      <c r="J23" s="17" t="s">
        <v>104</v>
      </c>
      <c r="K23" s="17" t="s">
        <v>108</v>
      </c>
    </row>
    <row r="24" spans="1:11" x14ac:dyDescent="0.25">
      <c r="A24" s="17" t="s">
        <v>109</v>
      </c>
      <c r="B24" s="17" t="s">
        <v>110</v>
      </c>
      <c r="C24" s="17" t="s">
        <v>111</v>
      </c>
      <c r="D24" s="17" t="s">
        <v>112</v>
      </c>
      <c r="E24" s="17">
        <v>6</v>
      </c>
      <c r="F24" s="18">
        <v>0.36299999999999999</v>
      </c>
      <c r="G24" s="19">
        <f t="shared" si="0"/>
        <v>2.1779999999999999</v>
      </c>
      <c r="H24" s="17" t="s">
        <v>181</v>
      </c>
      <c r="I24" s="17" t="s">
        <v>9</v>
      </c>
      <c r="J24" s="17"/>
      <c r="K24" s="17"/>
    </row>
    <row r="25" spans="1:11" x14ac:dyDescent="0.25">
      <c r="A25" s="17" t="s">
        <v>113</v>
      </c>
      <c r="B25" s="17" t="s">
        <v>114</v>
      </c>
      <c r="C25" s="17" t="s">
        <v>111</v>
      </c>
      <c r="D25" s="17" t="s">
        <v>112</v>
      </c>
      <c r="E25" s="17">
        <v>1</v>
      </c>
      <c r="F25" s="18">
        <v>0.186</v>
      </c>
      <c r="G25" s="19">
        <f t="shared" si="0"/>
        <v>0.186</v>
      </c>
      <c r="H25" s="17" t="s">
        <v>182</v>
      </c>
      <c r="I25" s="17" t="s">
        <v>9</v>
      </c>
      <c r="J25" s="17"/>
      <c r="K25" s="17"/>
    </row>
    <row r="26" spans="1:11" x14ac:dyDescent="0.25">
      <c r="A26" s="17" t="s">
        <v>115</v>
      </c>
      <c r="B26" s="17" t="s">
        <v>116</v>
      </c>
      <c r="C26" s="17" t="s">
        <v>111</v>
      </c>
      <c r="D26" s="17" t="s">
        <v>112</v>
      </c>
      <c r="E26" s="17">
        <v>1</v>
      </c>
      <c r="F26" s="18">
        <v>0.27</v>
      </c>
      <c r="G26" s="19">
        <f t="shared" si="0"/>
        <v>0.27</v>
      </c>
      <c r="H26" s="17" t="s">
        <v>183</v>
      </c>
      <c r="I26" s="17" t="s">
        <v>9</v>
      </c>
      <c r="J26" s="17"/>
      <c r="K26" s="17"/>
    </row>
    <row r="27" spans="1:11" x14ac:dyDescent="0.25">
      <c r="A27" s="17" t="s">
        <v>117</v>
      </c>
      <c r="B27" s="17" t="s">
        <v>118</v>
      </c>
      <c r="C27" s="17" t="s">
        <v>111</v>
      </c>
      <c r="D27" s="17" t="s">
        <v>112</v>
      </c>
      <c r="E27" s="17">
        <v>8</v>
      </c>
      <c r="F27" s="18">
        <v>0.16700000000000001</v>
      </c>
      <c r="G27" s="19">
        <f t="shared" si="0"/>
        <v>1.3360000000000001</v>
      </c>
      <c r="H27" s="17" t="s">
        <v>184</v>
      </c>
      <c r="I27" s="17" t="s">
        <v>9</v>
      </c>
      <c r="J27" s="17"/>
      <c r="K27" s="17"/>
    </row>
    <row r="28" spans="1:11" x14ac:dyDescent="0.25">
      <c r="A28" s="17" t="s">
        <v>119</v>
      </c>
      <c r="B28" s="17" t="s">
        <v>120</v>
      </c>
      <c r="C28" s="17" t="s">
        <v>111</v>
      </c>
      <c r="D28" s="17" t="s">
        <v>121</v>
      </c>
      <c r="E28" s="17">
        <v>1</v>
      </c>
      <c r="F28" s="18">
        <v>0.92100000000000004</v>
      </c>
      <c r="G28" s="19">
        <f t="shared" si="0"/>
        <v>0.92100000000000004</v>
      </c>
      <c r="H28" s="17" t="s">
        <v>185</v>
      </c>
      <c r="I28" s="17" t="s">
        <v>9</v>
      </c>
      <c r="J28" s="17"/>
      <c r="K28" s="17"/>
    </row>
    <row r="29" spans="1:11" x14ac:dyDescent="0.25">
      <c r="A29" s="17" t="s">
        <v>122</v>
      </c>
      <c r="B29" s="17">
        <v>220</v>
      </c>
      <c r="C29" s="17" t="s">
        <v>111</v>
      </c>
      <c r="D29" s="17" t="s">
        <v>112</v>
      </c>
      <c r="E29" s="17">
        <v>1</v>
      </c>
      <c r="F29" s="18">
        <v>0.158</v>
      </c>
      <c r="G29" s="19">
        <f t="shared" si="0"/>
        <v>0.158</v>
      </c>
      <c r="H29" s="17" t="s">
        <v>186</v>
      </c>
      <c r="I29" s="17" t="s">
        <v>9</v>
      </c>
      <c r="J29" s="17"/>
      <c r="K29" s="17"/>
    </row>
    <row r="30" spans="1:11" x14ac:dyDescent="0.25">
      <c r="A30" s="17" t="s">
        <v>123</v>
      </c>
      <c r="B30" s="17" t="s">
        <v>124</v>
      </c>
      <c r="C30" s="17" t="s">
        <v>111</v>
      </c>
      <c r="D30" s="17" t="s">
        <v>112</v>
      </c>
      <c r="E30" s="17">
        <v>2</v>
      </c>
      <c r="F30" s="18">
        <v>0.17699999999999999</v>
      </c>
      <c r="G30" s="19">
        <f t="shared" si="0"/>
        <v>0.35399999999999998</v>
      </c>
      <c r="H30" s="17" t="s">
        <v>187</v>
      </c>
      <c r="I30" s="17" t="s">
        <v>9</v>
      </c>
      <c r="J30" s="17"/>
      <c r="K30" s="17"/>
    </row>
    <row r="31" spans="1:11" x14ac:dyDescent="0.25">
      <c r="A31" s="17" t="s">
        <v>125</v>
      </c>
      <c r="B31" s="17" t="s">
        <v>126</v>
      </c>
      <c r="C31" s="17" t="s">
        <v>111</v>
      </c>
      <c r="D31" s="17" t="s">
        <v>112</v>
      </c>
      <c r="E31" s="17">
        <v>2</v>
      </c>
      <c r="F31" s="18">
        <v>9.2999999999999999E-2</v>
      </c>
      <c r="G31" s="19">
        <f t="shared" si="0"/>
        <v>0.186</v>
      </c>
      <c r="H31" s="17" t="s">
        <v>188</v>
      </c>
      <c r="I31" s="17" t="s">
        <v>9</v>
      </c>
      <c r="J31" s="17"/>
      <c r="K31" s="17"/>
    </row>
    <row r="32" spans="1:11" x14ac:dyDescent="0.25">
      <c r="A32" s="17" t="s">
        <v>127</v>
      </c>
      <c r="B32" s="17" t="s">
        <v>128</v>
      </c>
      <c r="C32" s="17" t="s">
        <v>111</v>
      </c>
      <c r="D32" s="17" t="s">
        <v>112</v>
      </c>
      <c r="E32" s="17">
        <v>2</v>
      </c>
      <c r="F32" s="18">
        <v>9.2999999999999999E-2</v>
      </c>
      <c r="G32" s="19">
        <f t="shared" si="0"/>
        <v>0.186</v>
      </c>
      <c r="H32" s="17" t="s">
        <v>189</v>
      </c>
      <c r="I32" s="17" t="s">
        <v>9</v>
      </c>
      <c r="J32" s="17"/>
      <c r="K32" s="17"/>
    </row>
    <row r="33" spans="1:11" x14ac:dyDescent="0.25">
      <c r="A33" s="17" t="s">
        <v>129</v>
      </c>
      <c r="B33" s="17" t="s">
        <v>130</v>
      </c>
      <c r="C33" s="17" t="s">
        <v>131</v>
      </c>
      <c r="D33" s="17" t="s">
        <v>132</v>
      </c>
      <c r="E33" s="17">
        <v>1</v>
      </c>
      <c r="F33" s="18">
        <v>2.0699999999999998</v>
      </c>
      <c r="G33" s="19">
        <f t="shared" si="0"/>
        <v>2.0699999999999998</v>
      </c>
      <c r="H33" s="17" t="s">
        <v>164</v>
      </c>
      <c r="I33" s="17" t="s">
        <v>133</v>
      </c>
      <c r="J33" s="17" t="s">
        <v>130</v>
      </c>
      <c r="K33" s="17" t="s">
        <v>134</v>
      </c>
    </row>
    <row r="34" spans="1:11" x14ac:dyDescent="0.25">
      <c r="A34" s="17" t="s">
        <v>135</v>
      </c>
      <c r="B34" s="17" t="s">
        <v>136</v>
      </c>
      <c r="C34" s="17" t="s">
        <v>137</v>
      </c>
      <c r="D34" s="17" t="s">
        <v>137</v>
      </c>
      <c r="E34" s="17">
        <v>1</v>
      </c>
      <c r="F34" s="18">
        <v>1.6</v>
      </c>
      <c r="G34" s="19">
        <f t="shared" si="0"/>
        <v>1.6</v>
      </c>
      <c r="H34" s="17" t="s">
        <v>163</v>
      </c>
      <c r="I34" s="17"/>
      <c r="J34" s="17"/>
      <c r="K34" s="17"/>
    </row>
    <row r="35" spans="1:11" ht="23.25" x14ac:dyDescent="0.35">
      <c r="A35" s="4" t="s">
        <v>165</v>
      </c>
      <c r="B35" s="4"/>
      <c r="C35" s="4"/>
      <c r="D35" s="4"/>
      <c r="E35" s="4"/>
      <c r="F35" s="4"/>
      <c r="G35" s="5">
        <f>SUM(G3:G34)</f>
        <v>71.418000000000021</v>
      </c>
    </row>
    <row r="36" spans="1:11" ht="23.25" x14ac:dyDescent="0.35">
      <c r="A36" s="4"/>
      <c r="B36" s="4"/>
      <c r="C36" s="4"/>
      <c r="D36" s="4"/>
      <c r="E36" s="4"/>
      <c r="F36" s="4"/>
      <c r="G36" s="5"/>
    </row>
    <row r="37" spans="1:11" ht="36" x14ac:dyDescent="0.55000000000000004">
      <c r="A37" s="1" t="s">
        <v>173</v>
      </c>
    </row>
    <row r="38" spans="1:11" x14ac:dyDescent="0.25">
      <c r="A38" t="s">
        <v>166</v>
      </c>
      <c r="E38">
        <v>1</v>
      </c>
      <c r="F38" s="3">
        <v>2</v>
      </c>
      <c r="G38" s="3">
        <f>F38*E38</f>
        <v>2</v>
      </c>
      <c r="H38" t="s">
        <v>203</v>
      </c>
    </row>
    <row r="39" spans="1:11" x14ac:dyDescent="0.25">
      <c r="A39" t="s">
        <v>168</v>
      </c>
      <c r="E39">
        <v>1</v>
      </c>
      <c r="F39" s="3">
        <v>6.11</v>
      </c>
      <c r="G39" s="3">
        <f t="shared" ref="G39:G43" si="1">F39*E39</f>
        <v>6.11</v>
      </c>
      <c r="H39" t="s">
        <v>167</v>
      </c>
    </row>
    <row r="40" spans="1:11" x14ac:dyDescent="0.25">
      <c r="A40" t="s">
        <v>169</v>
      </c>
      <c r="E40">
        <v>1</v>
      </c>
      <c r="F40" s="3">
        <v>2.12</v>
      </c>
      <c r="G40" s="3">
        <f t="shared" si="1"/>
        <v>2.12</v>
      </c>
      <c r="H40" t="s">
        <v>170</v>
      </c>
    </row>
    <row r="41" spans="1:11" x14ac:dyDescent="0.25">
      <c r="A41" t="s">
        <v>193</v>
      </c>
      <c r="E41">
        <v>1</v>
      </c>
      <c r="F41" s="3">
        <v>2.0099999999999998</v>
      </c>
      <c r="G41" s="3">
        <f t="shared" si="1"/>
        <v>2.0099999999999998</v>
      </c>
      <c r="H41" t="s">
        <v>192</v>
      </c>
    </row>
    <row r="42" spans="1:11" x14ac:dyDescent="0.25">
      <c r="A42" t="s">
        <v>191</v>
      </c>
      <c r="E42">
        <v>1</v>
      </c>
      <c r="F42" s="3">
        <v>2.4700000000000002</v>
      </c>
      <c r="G42" s="3">
        <f t="shared" si="1"/>
        <v>2.4700000000000002</v>
      </c>
      <c r="H42" t="s">
        <v>190</v>
      </c>
    </row>
    <row r="43" spans="1:11" x14ac:dyDescent="0.25">
      <c r="A43" t="s">
        <v>171</v>
      </c>
      <c r="E43">
        <v>1</v>
      </c>
      <c r="F43" s="3">
        <v>5</v>
      </c>
      <c r="G43" s="3">
        <f t="shared" si="1"/>
        <v>5</v>
      </c>
      <c r="H43" t="s">
        <v>203</v>
      </c>
    </row>
    <row r="44" spans="1:11" ht="23.25" x14ac:dyDescent="0.35">
      <c r="A44" s="4" t="s">
        <v>172</v>
      </c>
      <c r="B44" s="4"/>
      <c r="C44" s="4"/>
      <c r="D44" s="4"/>
      <c r="E44" s="4"/>
      <c r="F44" s="4"/>
      <c r="G44" s="5">
        <f>SUM(G38:G43)</f>
        <v>19.71</v>
      </c>
    </row>
    <row r="46" spans="1:11" ht="36" x14ac:dyDescent="0.55000000000000004">
      <c r="A46" s="11" t="s">
        <v>177</v>
      </c>
      <c r="B46" s="11"/>
    </row>
    <row r="47" spans="1:11" x14ac:dyDescent="0.25">
      <c r="A47" t="s">
        <v>174</v>
      </c>
      <c r="E47">
        <v>1</v>
      </c>
      <c r="F47" s="3">
        <v>171.4</v>
      </c>
      <c r="G47">
        <f>F47*E47</f>
        <v>171.4</v>
      </c>
      <c r="H47" t="s">
        <v>175</v>
      </c>
    </row>
    <row r="48" spans="1:11" x14ac:dyDescent="0.25">
      <c r="A48" t="s">
        <v>176</v>
      </c>
      <c r="E48">
        <v>1</v>
      </c>
      <c r="F48" s="3">
        <v>66.34</v>
      </c>
      <c r="G48">
        <f t="shared" ref="G48:G49" si="2">F48*E48</f>
        <v>66.34</v>
      </c>
      <c r="H48" t="s">
        <v>178</v>
      </c>
    </row>
    <row r="49" spans="1:8" x14ac:dyDescent="0.25">
      <c r="A49" t="s">
        <v>180</v>
      </c>
      <c r="E49">
        <v>1</v>
      </c>
      <c r="F49" s="3">
        <v>38.340000000000003</v>
      </c>
      <c r="G49">
        <f t="shared" si="2"/>
        <v>38.340000000000003</v>
      </c>
      <c r="H49" t="s">
        <v>179</v>
      </c>
    </row>
    <row r="50" spans="1:8" ht="23.25" x14ac:dyDescent="0.35">
      <c r="A50" s="4" t="s">
        <v>195</v>
      </c>
      <c r="G50" s="5">
        <f>SUM(G47:G49)</f>
        <v>276.08000000000004</v>
      </c>
    </row>
    <row r="52" spans="1:8" ht="36" x14ac:dyDescent="0.55000000000000004">
      <c r="A52" s="11" t="s">
        <v>196</v>
      </c>
      <c r="B52" s="11"/>
      <c r="C52" s="7" t="s">
        <v>205</v>
      </c>
    </row>
    <row r="53" spans="1:8" x14ac:dyDescent="0.25">
      <c r="A53" t="s">
        <v>198</v>
      </c>
      <c r="E53">
        <v>1</v>
      </c>
      <c r="F53" s="3">
        <v>35.06</v>
      </c>
      <c r="G53">
        <f t="shared" ref="G53:G54" si="3">F53*E53</f>
        <v>35.06</v>
      </c>
      <c r="H53" t="s">
        <v>206</v>
      </c>
    </row>
    <row r="54" spans="1:8" x14ac:dyDescent="0.25">
      <c r="A54" t="s">
        <v>199</v>
      </c>
      <c r="E54">
        <v>1</v>
      </c>
      <c r="F54" s="3">
        <v>4.0199999999999996</v>
      </c>
      <c r="G54">
        <f t="shared" si="3"/>
        <v>4.0199999999999996</v>
      </c>
      <c r="H54" t="s">
        <v>207</v>
      </c>
    </row>
    <row r="55" spans="1:8" ht="23.25" x14ac:dyDescent="0.35">
      <c r="A55" s="13" t="s">
        <v>197</v>
      </c>
      <c r="B55" s="13"/>
      <c r="G55" s="5">
        <f>SUM(G53:G54)</f>
        <v>39.08</v>
      </c>
    </row>
    <row r="56" spans="1:8" ht="23.25" x14ac:dyDescent="0.35">
      <c r="A56" s="4"/>
    </row>
    <row r="57" spans="1:8" ht="36" x14ac:dyDescent="0.55000000000000004">
      <c r="A57" s="12" t="s">
        <v>194</v>
      </c>
      <c r="B57" s="12"/>
      <c r="C57" s="12"/>
      <c r="G57" s="6">
        <f>G50+G44+G35</f>
        <v>367.20800000000003</v>
      </c>
    </row>
    <row r="58" spans="1:8" ht="36" x14ac:dyDescent="0.55000000000000004">
      <c r="A58" s="10" t="s">
        <v>200</v>
      </c>
      <c r="B58" s="10"/>
      <c r="C58" s="10"/>
      <c r="G58" s="8">
        <f>G55+G44+G35</f>
        <v>130.20800000000003</v>
      </c>
    </row>
  </sheetData>
  <mergeCells count="5">
    <mergeCell ref="A58:C58"/>
    <mergeCell ref="A46:B46"/>
    <mergeCell ref="A57:C57"/>
    <mergeCell ref="A52:B52"/>
    <mergeCell ref="A55:B55"/>
  </mergeCells>
  <hyperlinks>
    <hyperlink ref="H4" r:id="rId1"/>
    <hyperlink ref="H12" r:id="rId2"/>
    <hyperlink ref="H14" r:id="rId3"/>
    <hyperlink ref="H16" r:id="rId4"/>
    <hyperlink ref="H33" r:id="rId5"/>
    <hyperlink ref="H40" r:id="rId6"/>
    <hyperlink ref="H25" r:id="rId7"/>
    <hyperlink ref="H53" r:id="rId8"/>
    <hyperlink ref="H54" r:id="rId9"/>
  </hyperlinks>
  <pageMargins left="0.7" right="0.7" top="0.75" bottom="0.75" header="0.3" footer="0.3"/>
  <pageSetup paperSize="9" scale="28" orientation="landscape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cp:lastPrinted>2023-10-03T14:04:52Z</cp:lastPrinted>
  <dcterms:created xsi:type="dcterms:W3CDTF">2023-10-03T12:04:37Z</dcterms:created>
  <dcterms:modified xsi:type="dcterms:W3CDTF">2023-10-03T14:04:54Z</dcterms:modified>
</cp:coreProperties>
</file>