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8_{5AF5EDAB-D897-45EA-BE80-A046C5CD7DFF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4" i="1" s="1"/>
  <c r="G66" i="1"/>
  <c r="G62" i="1"/>
  <c r="G61" i="1"/>
  <c r="G60" i="1"/>
  <c r="G59" i="1"/>
  <c r="G58" i="1"/>
  <c r="G57" i="1"/>
  <c r="G56" i="1"/>
  <c r="G55" i="1"/>
  <c r="G54" i="1"/>
  <c r="G63" i="1" s="1"/>
  <c r="G53" i="1"/>
  <c r="G52" i="1"/>
  <c r="G51" i="1"/>
  <c r="G50" i="1"/>
  <c r="G49" i="1"/>
  <c r="G46" i="1"/>
  <c r="G77" i="1" l="1"/>
  <c r="G76" i="1"/>
</calcChain>
</file>

<file path=xl/sharedStrings.xml><?xml version="1.0" encoding="utf-8"?>
<sst xmlns="http://schemas.openxmlformats.org/spreadsheetml/2006/main" count="289" uniqueCount="234">
  <si>
    <t>References</t>
  </si>
  <si>
    <t>Value</t>
  </si>
  <si>
    <t>Footprint</t>
  </si>
  <si>
    <t>Manufacturer_Part_Number</t>
  </si>
  <si>
    <t>Mouser Part Number</t>
  </si>
  <si>
    <t>C1, C4, C5, C13, C14, C20, C21, C22, C24, C26, C27, C28, C29, C30, C31, C32, C33, C34, C37</t>
  </si>
  <si>
    <t>100n</t>
  </si>
  <si>
    <t>C_0603_1608Metric</t>
  </si>
  <si>
    <t>KEMET</t>
  </si>
  <si>
    <t>C0603C104J5RACTU</t>
  </si>
  <si>
    <t>80-C0603C104J5R</t>
  </si>
  <si>
    <t>C2, C3, C6, C12, C15, C16, C19, C25, C36</t>
  </si>
  <si>
    <t>10u</t>
  </si>
  <si>
    <t>Murata Electronics</t>
  </si>
  <si>
    <t>GRM188R6YA106MA73J</t>
  </si>
  <si>
    <t>81-GRM188R6YA106MA3J</t>
  </si>
  <si>
    <t>C8, C9, C35</t>
  </si>
  <si>
    <t>22u</t>
  </si>
  <si>
    <t>C_1206_3216Metric</t>
  </si>
  <si>
    <t>Samsung Electro-Mechanics</t>
  </si>
  <si>
    <t>CL31A226MOCLNNC</t>
  </si>
  <si>
    <t>187-CL31A226MOCLNNC</t>
  </si>
  <si>
    <t>C10, C11</t>
  </si>
  <si>
    <t>1n</t>
  </si>
  <si>
    <t>C0603C102K3GAC</t>
  </si>
  <si>
    <t>C38, C39</t>
  </si>
  <si>
    <t>22u/35V</t>
  </si>
  <si>
    <t>TDK</t>
  </si>
  <si>
    <t>C3216X5R1V226M160AC</t>
  </si>
  <si>
    <t>810-C3216X5R1V226M</t>
  </si>
  <si>
    <t>C7</t>
  </si>
  <si>
    <t>75p</t>
  </si>
  <si>
    <t>C0603C750K5HACTU</t>
  </si>
  <si>
    <t>80-C0603C750K5HACTU</t>
  </si>
  <si>
    <t>R4, R7, R16, R17, R18, R19, R20, R22, R23, R24, R25, R26, R27, R28, R29, R30, R32, R33, R34, R35</t>
  </si>
  <si>
    <t>4k7</t>
  </si>
  <si>
    <t>R_0603_1608Metric</t>
  </si>
  <si>
    <t>Panasonic</t>
  </si>
  <si>
    <t>ERJ-3RBD4701V</t>
  </si>
  <si>
    <t>667-ERJ-3RBD4701V</t>
  </si>
  <si>
    <t>R10, R11, R14, R21, R41</t>
  </si>
  <si>
    <t>22k</t>
  </si>
  <si>
    <t>ERJ-UP3J223V</t>
  </si>
  <si>
    <t>667-ERJ-UP3J223V</t>
  </si>
  <si>
    <t>R1, R5, R13, R15</t>
  </si>
  <si>
    <t>1k5</t>
  </si>
  <si>
    <t>ERJ-H3ED1501V</t>
  </si>
  <si>
    <t>667-ERJ-H3ED1501V</t>
  </si>
  <si>
    <t>R3, R6, R9</t>
  </si>
  <si>
    <t>220k</t>
  </si>
  <si>
    <t>ERJ-3RED2203V</t>
  </si>
  <si>
    <t>667-ERJ-3RED2203V</t>
  </si>
  <si>
    <t>R2, R8</t>
  </si>
  <si>
    <t>360k</t>
  </si>
  <si>
    <t>ERJ-3RED3603V</t>
  </si>
  <si>
    <t>667-ERJ-3RED3603V</t>
  </si>
  <si>
    <t>R12, R31</t>
  </si>
  <si>
    <t>ERJ-P03F1000V</t>
  </si>
  <si>
    <t>667-ERJ-P03F1000V</t>
  </si>
  <si>
    <t>R39</t>
  </si>
  <si>
    <t>5m</t>
  </si>
  <si>
    <t>RESC6432X89N</t>
  </si>
  <si>
    <t>Vishay</t>
  </si>
  <si>
    <t>WSLP25125L000FEA</t>
  </si>
  <si>
    <t>71-WSLP25125L000FEA</t>
  </si>
  <si>
    <t>R40</t>
  </si>
  <si>
    <t>1M</t>
  </si>
  <si>
    <t>R_1206_3216Metric</t>
  </si>
  <si>
    <t>Bourns</t>
  </si>
  <si>
    <t>CHV1206-JW-105ELF</t>
  </si>
  <si>
    <t>652-CHV1206JW105ELF</t>
  </si>
  <si>
    <t>L1</t>
  </si>
  <si>
    <t>SRP7028CC</t>
  </si>
  <si>
    <t>INDPM7366X300N</t>
  </si>
  <si>
    <t>SRP7028CC-100M</t>
  </si>
  <si>
    <t>652-SRP7028CC-100M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</si>
  <si>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</si>
  <si>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</si>
  <si>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</si>
  <si>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</si>
  <si>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</si>
  <si>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</si>
  <si>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</si>
  <si>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</si>
  <si>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</si>
  <si>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</si>
  <si>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</si>
  <si>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</si>
  <si>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</si>
  <si>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</si>
  <si>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</si>
  <si>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D9, D13</t>
  </si>
  <si>
    <t>PMEG6020ER</t>
  </si>
  <si>
    <t>PMEG6020ER115</t>
  </si>
  <si>
    <t>Nexperia</t>
  </si>
  <si>
    <t>PMEG6020ER,115</t>
  </si>
  <si>
    <t>771-PMEG6020ER-115</t>
  </si>
  <si>
    <t>U1</t>
  </si>
  <si>
    <t>~</t>
  </si>
  <si>
    <t>Adafruit_240x320_TFT</t>
  </si>
  <si>
    <t>Adafruit</t>
  </si>
  <si>
    <t>485-4311</t>
  </si>
  <si>
    <t>U3</t>
  </si>
  <si>
    <t>PEC11J-9220F-S0015</t>
  </si>
  <si>
    <t>PEC11J9220FS0015</t>
  </si>
  <si>
    <t>652-PEC11J9220FS0015</t>
  </si>
  <si>
    <t>U4</t>
  </si>
  <si>
    <t>BSC014N04LS</t>
  </si>
  <si>
    <t>Infineon Technologies</t>
  </si>
  <si>
    <t>BSC014N04LSATMA1</t>
  </si>
  <si>
    <t>726-BSC014N04LSATMA1</t>
  </si>
  <si>
    <t>F1</t>
  </si>
  <si>
    <t>0154007.DRL</t>
  </si>
  <si>
    <t>0154100DR</t>
  </si>
  <si>
    <t>576-0154007.DRL</t>
  </si>
  <si>
    <t>F2</t>
  </si>
  <si>
    <t>SF-2410FP100W-2</t>
  </si>
  <si>
    <t>SF2410FP100W2</t>
  </si>
  <si>
    <t>652-SF-2410FP100W-2</t>
  </si>
  <si>
    <t>S1, S2, S3</t>
  </si>
  <si>
    <t>ADTSM644KVTR</t>
  </si>
  <si>
    <t>Apem</t>
  </si>
  <si>
    <t>642-ADTSM644KVTR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</si>
  <si>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</si>
  <si>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</si>
  <si>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</si>
  <si>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</si>
  <si>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</si>
  <si>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</si>
  <si>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</si>
  <si>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</si>
  <si>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</si>
  <si>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</si>
  <si>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TPD4E1B06DRLR</t>
  </si>
  <si>
    <t>SOTFL50P160X60-6N</t>
  </si>
  <si>
    <t>595-TPD4E1B06DRLR</t>
  </si>
  <si>
    <t>IC3</t>
  </si>
  <si>
    <t>TPS54302DDCR</t>
  </si>
  <si>
    <t>SOT95P280X110-6N</t>
  </si>
  <si>
    <t>595-TPS54302DDCR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</si>
  <si>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</si>
  <si>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</si>
  <si>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</si>
  <si>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</si>
  <si>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</si>
  <si>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</si>
  <si>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</si>
  <si>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</si>
  <si>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</si>
  <si>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</si>
  <si>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</si>
  <si>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</si>
  <si>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</si>
  <si>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</si>
  <si>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</si>
  <si>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</si>
  <si>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</si>
  <si>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</si>
  <si>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</si>
  <si>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</si>
  <si>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</si>
  <si>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</si>
  <si>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</si>
  <si>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</si>
  <si>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</si>
  <si>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PS1</t>
  </si>
  <si>
    <t>LD1117AS33TR</t>
  </si>
  <si>
    <t>SOT230P700X190-4N</t>
  </si>
  <si>
    <t>511-LD1117AS33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</si>
  <si>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</si>
  <si>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</si>
  <si>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</si>
  <si>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</si>
  <si>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</si>
  <si>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</si>
  <si>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</si>
  <si>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</si>
  <si>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</si>
  <si>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</si>
  <si>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</si>
  <si>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</si>
  <si>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</si>
  <si>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</si>
  <si>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</si>
  <si>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</si>
  <si>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</si>
  <si>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J3</t>
  </si>
  <si>
    <t>RHDR6W97P0X254_1X6_1574X250X865P</t>
  </si>
  <si>
    <t>710-61300611821</t>
  </si>
  <si>
    <t>Prises as per 2023-10-03</t>
  </si>
  <si>
    <t>Parts for AxxSolder Station only</t>
  </si>
  <si>
    <t>Manufacturer</t>
  </si>
  <si>
    <t xml:space="preserve"> Quantity</t>
  </si>
  <si>
    <t>AxxSolder V3.0</t>
  </si>
  <si>
    <t>GCT</t>
  </si>
  <si>
    <t>J4, J5</t>
  </si>
  <si>
    <t>TSW-102-07-T-S</t>
  </si>
  <si>
    <t>SAMTEC</t>
  </si>
  <si>
    <t>200-TSW10207TS</t>
  </si>
  <si>
    <t>Parts for AxxSolder Portable only</t>
  </si>
  <si>
    <t>80-C0603C102K3G</t>
  </si>
  <si>
    <t>75 ,64 Euro</t>
  </si>
  <si>
    <t>SUM Components</t>
  </si>
  <si>
    <t>Hardware</t>
  </si>
  <si>
    <t>PCB</t>
  </si>
  <si>
    <t>Fuse 10A</t>
  </si>
  <si>
    <t>Connector for JBC stand (binder 99-0624-00-07)</t>
  </si>
  <si>
    <t>Connector for soldering iron (HIROSE(HRS) RPC1-12RB-6P(71))</t>
  </si>
  <si>
    <t>Power connector (Anderson PP30)BLACK</t>
  </si>
  <si>
    <t>Power connector (Anderson PP30) RED</t>
  </si>
  <si>
    <t>Rotary encoder knob</t>
  </si>
  <si>
    <t>Rocker Switch (R13-66A-02-BB2)</t>
  </si>
  <si>
    <t>3D printed housing</t>
  </si>
  <si>
    <t>Screws - M3x8mm countersunk</t>
  </si>
  <si>
    <t>For the display</t>
  </si>
  <si>
    <t>Screws - M4x8mm</t>
  </si>
  <si>
    <t>For enclosure to JBS stand</t>
  </si>
  <si>
    <t>Screws - M2.5x10mm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</si>
  <si>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</si>
  <si>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</si>
  <si>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</si>
  <si>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</si>
  <si>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</si>
  <si>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</si>
  <si>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</si>
  <si>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</si>
  <si>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>WARNING: NOT tested! Use at own risk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</si>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</sst>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kr&quot;;[Red]\-#,##0.00\ &quot;kr&quot;"/>
    <numFmt numFmtId="169" formatCode="_-[$€-2]\ * #,##0.00_-;\-[$€-2]\ * #,##0.00_-;_-[$€-2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3" borderId="0" xfId="0" applyFill="1"/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4" borderId="2" xfId="0" applyFill="1" applyBorder="1"/>
    <xf numFmtId="0" fontId="3" fillId="2" borderId="0" xfId="0" applyFont="1" applyFill="1"/>
    <xf numFmtId="0" fontId="4" fillId="5" borderId="3" xfId="0" applyFont="1" applyFill="1" applyBorder="1"/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8" fontId="0" fillId="0" borderId="0" xfId="0" applyNumberFormat="1"/>
    <xf numFmtId="8" fontId="5" fillId="0" borderId="0" xfId="0" applyNumberFormat="1" applyFont="1" applyAlignment="1">
      <alignment vertical="center" wrapText="1"/>
    </xf>
    <xf numFmtId="0" fontId="6" fillId="0" borderId="0" xfId="0" applyFont="1"/>
    <xf numFmtId="169" fontId="6" fillId="0" borderId="0" xfId="0" applyNumberFormat="1" applyFont="1"/>
    <xf numFmtId="169" fontId="0" fillId="0" borderId="0" xfId="0" applyNumberFormat="1"/>
    <xf numFmtId="0" fontId="0" fillId="4" borderId="0" xfId="0" applyFill="1"/>
    <xf numFmtId="0" fontId="3" fillId="2" borderId="0" xfId="0" applyFont="1" applyFill="1" applyAlignment="1">
      <alignment horizontal="left"/>
    </xf>
    <xf numFmtId="0" fontId="1" fillId="6" borderId="0" xfId="0" applyFont="1" applyFill="1"/>
    <xf numFmtId="0" fontId="0" fillId="6" borderId="0" xfId="0" applyFill="1"/>
    <xf numFmtId="0" fontId="7" fillId="0" borderId="0" xfId="0" applyFont="1"/>
    <xf numFmtId="0" fontId="8" fillId="0" borderId="0" xfId="0" applyFont="1"/>
    <xf numFmtId="16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dimension ref="A1:M77"/>
  <sheetViews>
    <sheetView tabSelected="1" workbookViewId="0">
      <selection activeCell="O8" sqref="O8"/>
    </sheetView>
  </sheetViews>
  <sheetFormatPr defaultRowHeight="15" x14ac:dyDescent="0.25"/>
  <cols>
    <col min="1" max="1" width="41.7109375" customWidth="1"/>
    <col min="2" max="2" width="32.28515625" bestFit="1" customWidth="1"/>
    <col min="3" max="3" width="23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2.7109375" bestFit="1" customWidth="1"/>
  </cols>
  <sheetData>
    <row r="1" spans="1:9" ht="21" x14ac:dyDescent="0.35">
      <c r="A1" s="11" t="s">
        <v>193</v>
      </c>
      <c r="B1" s="9" t="s">
        <v>189</v>
      </c>
      <c r="C1" s="4"/>
      <c r="D1" s="3" t="s">
        <v>190</v>
      </c>
      <c r="E1" s="2"/>
      <c r="F1" s="2"/>
      <c r="G1" s="2"/>
    </row>
    <row r="2" spans="1:9" ht="21.75" customHeight="1" x14ac:dyDescent="0.55000000000000004">
      <c r="A2" s="12"/>
      <c r="B2" s="10"/>
      <c r="C2" s="5"/>
      <c r="D2" s="6" t="s">
        <v>199</v>
      </c>
      <c r="E2" s="7"/>
      <c r="F2" s="7"/>
      <c r="G2" s="7"/>
    </row>
    <row r="3" spans="1:9" ht="21.75" thickBot="1" x14ac:dyDescent="0.4">
      <c r="A3" s="8" t="s">
        <v>0</v>
      </c>
      <c r="B3" s="8" t="s">
        <v>1</v>
      </c>
      <c r="C3" s="8" t="s">
        <v>2</v>
      </c>
      <c r="D3" s="8" t="s">
        <v>191</v>
      </c>
      <c r="E3" s="8" t="s">
        <v>3</v>
      </c>
      <c r="F3" s="8" t="s">
        <v>4</v>
      </c>
      <c r="G3" s="8" t="s">
        <v>192</v>
      </c>
    </row>
    <row r="4" spans="1:9" ht="39" thickBot="1" x14ac:dyDescent="0.3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>
        <v>19</v>
      </c>
      <c r="H4" s="13">
        <v>0.48199999999999998</v>
      </c>
      <c r="I4" s="13">
        <v>9.16</v>
      </c>
    </row>
    <row r="5" spans="1:9" ht="26.25" thickBot="1" x14ac:dyDescent="0.3">
      <c r="A5" s="1" t="s">
        <v>11</v>
      </c>
      <c r="B5" s="1" t="s">
        <v>12</v>
      </c>
      <c r="C5" s="1" t="s">
        <v>7</v>
      </c>
      <c r="D5" s="1" t="s">
        <v>13</v>
      </c>
      <c r="E5" s="1" t="s">
        <v>14</v>
      </c>
      <c r="F5" s="1" t="s">
        <v>15</v>
      </c>
      <c r="G5" s="1">
        <v>9</v>
      </c>
      <c r="H5" s="13">
        <v>2.4</v>
      </c>
      <c r="I5" s="13">
        <v>21.6</v>
      </c>
    </row>
    <row r="6" spans="1:9" ht="15.75" thickBot="1" x14ac:dyDescent="0.3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1">
        <v>3</v>
      </c>
      <c r="H6" s="13">
        <v>2.4</v>
      </c>
      <c r="I6" s="13">
        <v>7.2</v>
      </c>
    </row>
    <row r="7" spans="1:9" ht="15.75" thickBot="1" x14ac:dyDescent="0.3">
      <c r="A7" s="1" t="s">
        <v>22</v>
      </c>
      <c r="B7" s="1" t="s">
        <v>23</v>
      </c>
      <c r="C7" s="1" t="s">
        <v>7</v>
      </c>
      <c r="D7" s="1" t="s">
        <v>8</v>
      </c>
      <c r="E7" s="1" t="s">
        <v>24</v>
      </c>
      <c r="F7" s="1" t="s">
        <v>200</v>
      </c>
      <c r="G7" s="1">
        <v>2</v>
      </c>
      <c r="H7" s="13">
        <v>9.16</v>
      </c>
      <c r="I7" s="13">
        <v>18.32</v>
      </c>
    </row>
    <row r="8" spans="1:9" ht="15.75" thickBot="1" x14ac:dyDescent="0.3">
      <c r="A8" s="1" t="s">
        <v>25</v>
      </c>
      <c r="B8" s="1" t="s">
        <v>26</v>
      </c>
      <c r="C8" s="1" t="s">
        <v>18</v>
      </c>
      <c r="D8" s="1" t="s">
        <v>27</v>
      </c>
      <c r="E8" s="1" t="s">
        <v>28</v>
      </c>
      <c r="F8" s="1" t="s">
        <v>29</v>
      </c>
      <c r="G8" s="1">
        <v>2</v>
      </c>
      <c r="H8" s="13">
        <v>1.04</v>
      </c>
      <c r="I8" s="13">
        <v>1.04</v>
      </c>
    </row>
    <row r="9" spans="1:9" ht="15.75" thickBot="1" x14ac:dyDescent="0.3">
      <c r="A9" s="1" t="s">
        <v>30</v>
      </c>
      <c r="B9" s="1" t="s">
        <v>31</v>
      </c>
      <c r="C9" s="1" t="s">
        <v>7</v>
      </c>
      <c r="D9" s="1" t="s">
        <v>8</v>
      </c>
      <c r="E9" s="1" t="s">
        <v>32</v>
      </c>
      <c r="F9" s="1" t="s">
        <v>33</v>
      </c>
      <c r="G9" s="1">
        <v>1</v>
      </c>
      <c r="H9" s="13">
        <v>1.4</v>
      </c>
      <c r="I9" s="13">
        <v>28</v>
      </c>
    </row>
    <row r="10" spans="1:9" ht="39" thickBot="1" x14ac:dyDescent="0.3">
      <c r="A10" s="1" t="s">
        <v>34</v>
      </c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39</v>
      </c>
      <c r="G10" s="1">
        <v>20</v>
      </c>
      <c r="H10" s="13">
        <v>1.67</v>
      </c>
      <c r="I10" s="13">
        <v>8.35</v>
      </c>
    </row>
    <row r="11" spans="1:9" ht="15.75" thickBot="1" x14ac:dyDescent="0.3">
      <c r="A11" s="1" t="s">
        <v>40</v>
      </c>
      <c r="B11" s="1" t="s">
        <v>41</v>
      </c>
      <c r="C11" s="1" t="s">
        <v>36</v>
      </c>
      <c r="D11" s="1" t="s">
        <v>37</v>
      </c>
      <c r="E11" s="1" t="s">
        <v>42</v>
      </c>
      <c r="F11" s="1" t="s">
        <v>43</v>
      </c>
      <c r="G11" s="1">
        <v>5</v>
      </c>
      <c r="H11" s="13">
        <v>2.4</v>
      </c>
      <c r="I11" s="13">
        <v>9.6</v>
      </c>
    </row>
    <row r="12" spans="1:9" ht="15.75" thickBot="1" x14ac:dyDescent="0.3">
      <c r="A12" s="1" t="s">
        <v>44</v>
      </c>
      <c r="B12" s="1" t="s">
        <v>45</v>
      </c>
      <c r="C12" s="1" t="s">
        <v>36</v>
      </c>
      <c r="D12" s="1" t="s">
        <v>37</v>
      </c>
      <c r="E12" s="1" t="s">
        <v>46</v>
      </c>
      <c r="F12" s="1" t="s">
        <v>47</v>
      </c>
      <c r="G12" s="1">
        <v>4</v>
      </c>
      <c r="H12" s="13">
        <v>1.36</v>
      </c>
      <c r="I12" s="13">
        <v>4.08</v>
      </c>
    </row>
    <row r="13" spans="1:9" ht="15.75" thickBot="1" x14ac:dyDescent="0.3">
      <c r="A13" s="1" t="s">
        <v>48</v>
      </c>
      <c r="B13" s="1" t="s">
        <v>49</v>
      </c>
      <c r="C13" s="1" t="s">
        <v>36</v>
      </c>
      <c r="D13" s="1" t="s">
        <v>37</v>
      </c>
      <c r="E13" s="1" t="s">
        <v>50</v>
      </c>
      <c r="F13" s="1" t="s">
        <v>51</v>
      </c>
      <c r="G13" s="1">
        <v>3</v>
      </c>
      <c r="H13" s="13">
        <v>1.36</v>
      </c>
      <c r="I13" s="13">
        <v>2.72</v>
      </c>
    </row>
    <row r="14" spans="1:9" ht="15.75" thickBot="1" x14ac:dyDescent="0.3">
      <c r="A14" s="1" t="s">
        <v>52</v>
      </c>
      <c r="B14" s="1" t="s">
        <v>53</v>
      </c>
      <c r="C14" s="1" t="s">
        <v>36</v>
      </c>
      <c r="D14" s="1" t="s">
        <v>37</v>
      </c>
      <c r="E14" s="1" t="s">
        <v>54</v>
      </c>
      <c r="F14" s="1" t="s">
        <v>55</v>
      </c>
      <c r="G14" s="1">
        <v>2</v>
      </c>
      <c r="H14" s="13">
        <v>3.02</v>
      </c>
      <c r="I14" s="13">
        <v>6.04</v>
      </c>
    </row>
    <row r="15" spans="1:9" ht="15.75" thickBot="1" x14ac:dyDescent="0.3">
      <c r="A15" s="1" t="s">
        <v>56</v>
      </c>
      <c r="B15" s="1">
        <v>100</v>
      </c>
      <c r="C15" s="1" t="s">
        <v>36</v>
      </c>
      <c r="D15" s="1" t="s">
        <v>37</v>
      </c>
      <c r="E15" s="1" t="s">
        <v>57</v>
      </c>
      <c r="F15" s="1" t="s">
        <v>58</v>
      </c>
      <c r="G15" s="1">
        <v>2</v>
      </c>
      <c r="H15" s="13">
        <v>8.75</v>
      </c>
      <c r="I15" s="13">
        <v>8.75</v>
      </c>
    </row>
    <row r="16" spans="1:9" ht="15.75" thickBot="1" x14ac:dyDescent="0.3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  <c r="F16" s="1" t="s">
        <v>64</v>
      </c>
      <c r="G16" s="1">
        <v>1</v>
      </c>
      <c r="H16" s="13">
        <v>1.04</v>
      </c>
      <c r="I16" s="13">
        <v>1.04</v>
      </c>
    </row>
    <row r="17" spans="1:13" ht="15.75" thickBot="1" x14ac:dyDescent="0.3">
      <c r="A17" s="1" t="s">
        <v>65</v>
      </c>
      <c r="B17" s="1" t="s">
        <v>66</v>
      </c>
      <c r="C17" s="1" t="s">
        <v>67</v>
      </c>
      <c r="D17" s="1" t="s">
        <v>68</v>
      </c>
      <c r="E17" s="1" t="s">
        <v>69</v>
      </c>
      <c r="F17" s="1" t="s">
        <v>70</v>
      </c>
      <c r="G17" s="1">
        <v>1</v>
      </c>
      <c r="H17" s="13">
        <v>8.43</v>
      </c>
      <c r="I17" s="13">
        <v>8.43</v>
      </c>
    </row>
    <row r="18" spans="1:13" ht="15.75" thickBot="1" x14ac:dyDescent="0.3">
      <c r="A18" s="1" t="s">
        <v>71</v>
      </c>
      <c r="B18" s="1" t="s">
        <v>72</v>
      </c>
      <c r="C18" s="1" t="s">
        <v>73</v>
      </c>
      <c r="D18" s="1" t="s">
        <v>68</v>
      </c>
      <c r="E18" s="1" t="s">
        <v>74</v>
      </c>
      <c r="F18" s="1" t="s">
        <v>75</v>
      </c>
      <c r="G18" s="1">
        <v>1</v>
      </c>
      <c r="H18" s="13">
        <v>1.25</v>
      </c>
      <c r="I18" s="13">
        <v>5</v>
      </c>
    </row>
    <row r="19" spans="1:13" ht="15.75" thickBot="1" x14ac:dyDescent="0.3">
      <c r="A19" s="1" t="s">
        <v>76</v>
      </c>
      <c r="B19" s="1" t="s">
        <v>77</v>
      </c>
      <c r="C19" s="1" t="s">
        <v>78</v>
      </c>
      <c r="D19" s="1" t="s">
        <v>79</v>
      </c>
      <c r="E19" s="1" t="s">
        <v>77</v>
      </c>
      <c r="F19" s="1" t="s">
        <v>80</v>
      </c>
      <c r="G19" s="1">
        <v>4</v>
      </c>
      <c r="H19" s="14">
        <v>1.25</v>
      </c>
      <c r="I19" s="14">
        <v>5</v>
      </c>
      <c r="K19" s="14"/>
      <c r="M19" s="14"/>
    </row>
    <row r="20" spans="1:13" ht="15.75" thickBot="1" x14ac:dyDescent="0.3">
      <c r="A20" s="1" t="s">
        <v>81</v>
      </c>
      <c r="B20" s="1" t="s">
        <v>82</v>
      </c>
      <c r="C20" s="1" t="s">
        <v>83</v>
      </c>
      <c r="D20" s="1" t="s">
        <v>84</v>
      </c>
      <c r="E20" s="1" t="s">
        <v>82</v>
      </c>
      <c r="F20" s="1" t="s">
        <v>85</v>
      </c>
      <c r="G20" s="1">
        <v>2</v>
      </c>
      <c r="H20" s="13">
        <v>4.4800000000000004</v>
      </c>
      <c r="I20" s="13">
        <v>8.9600000000000009</v>
      </c>
      <c r="K20" s="14"/>
      <c r="M20" s="14"/>
    </row>
    <row r="21" spans="1:13" ht="15.75" thickBot="1" x14ac:dyDescent="0.3">
      <c r="A21" s="1" t="s">
        <v>86</v>
      </c>
      <c r="B21" s="1" t="s">
        <v>87</v>
      </c>
      <c r="C21" s="1" t="s">
        <v>88</v>
      </c>
      <c r="D21" s="1" t="s">
        <v>89</v>
      </c>
      <c r="E21" s="1" t="s">
        <v>87</v>
      </c>
      <c r="F21" s="1" t="s">
        <v>90</v>
      </c>
      <c r="G21" s="1">
        <v>2</v>
      </c>
      <c r="H21" s="13">
        <v>4.2699999999999996</v>
      </c>
      <c r="I21" s="13">
        <v>8.5399999999999991</v>
      </c>
    </row>
    <row r="22" spans="1:13" ht="15.75" thickBot="1" x14ac:dyDescent="0.3">
      <c r="A22" s="1" t="s">
        <v>91</v>
      </c>
      <c r="B22" s="1" t="s">
        <v>92</v>
      </c>
      <c r="C22" s="1" t="s">
        <v>93</v>
      </c>
      <c r="D22" s="1" t="s">
        <v>94</v>
      </c>
      <c r="E22" s="1" t="s">
        <v>95</v>
      </c>
      <c r="F22" s="1" t="s">
        <v>96</v>
      </c>
      <c r="G22" s="1">
        <v>2</v>
      </c>
      <c r="H22" s="13">
        <v>207.76</v>
      </c>
      <c r="I22" s="13">
        <v>207.76</v>
      </c>
    </row>
    <row r="23" spans="1:13" ht="15.75" thickBot="1" x14ac:dyDescent="0.3">
      <c r="A23" s="1" t="s">
        <v>97</v>
      </c>
      <c r="B23" s="1" t="s">
        <v>98</v>
      </c>
      <c r="C23" s="1" t="s">
        <v>99</v>
      </c>
      <c r="D23" s="1" t="s">
        <v>100</v>
      </c>
      <c r="E23" s="1">
        <v>4311</v>
      </c>
      <c r="F23" s="1" t="s">
        <v>101</v>
      </c>
      <c r="G23" s="1">
        <v>1</v>
      </c>
      <c r="H23" s="13">
        <v>29.01</v>
      </c>
      <c r="I23" s="13">
        <v>29.01</v>
      </c>
    </row>
    <row r="24" spans="1:13" ht="15.75" thickBot="1" x14ac:dyDescent="0.3">
      <c r="A24" s="1" t="s">
        <v>102</v>
      </c>
      <c r="B24" s="1" t="s">
        <v>103</v>
      </c>
      <c r="C24" s="1" t="s">
        <v>104</v>
      </c>
      <c r="D24" s="1" t="s">
        <v>68</v>
      </c>
      <c r="E24" s="1" t="s">
        <v>103</v>
      </c>
      <c r="F24" s="1" t="s">
        <v>105</v>
      </c>
      <c r="G24" s="1">
        <v>1</v>
      </c>
      <c r="H24" s="13">
        <v>17.920000000000002</v>
      </c>
      <c r="I24" s="13">
        <v>17.920000000000002</v>
      </c>
    </row>
    <row r="25" spans="1:13" ht="15.75" thickBot="1" x14ac:dyDescent="0.3">
      <c r="A25" s="1" t="s">
        <v>106</v>
      </c>
      <c r="B25" s="1" t="s">
        <v>107</v>
      </c>
      <c r="C25" s="1" t="s">
        <v>107</v>
      </c>
      <c r="D25" s="1" t="s">
        <v>108</v>
      </c>
      <c r="E25" s="1" t="s">
        <v>109</v>
      </c>
      <c r="F25" s="1" t="s">
        <v>110</v>
      </c>
      <c r="G25" s="1">
        <v>1</v>
      </c>
      <c r="H25" s="13">
        <v>33.49</v>
      </c>
      <c r="I25" s="13">
        <v>33.49</v>
      </c>
    </row>
    <row r="26" spans="1:13" ht="15.75" thickBot="1" x14ac:dyDescent="0.3">
      <c r="A26" s="1" t="s">
        <v>111</v>
      </c>
      <c r="B26" s="1" t="s">
        <v>112</v>
      </c>
      <c r="C26" s="1" t="s">
        <v>113</v>
      </c>
      <c r="D26" s="1" t="s">
        <v>89</v>
      </c>
      <c r="E26" s="1" t="s">
        <v>112</v>
      </c>
      <c r="F26" s="1" t="s">
        <v>114</v>
      </c>
      <c r="G26" s="1">
        <v>1</v>
      </c>
      <c r="H26" s="13">
        <v>8.1199999999999992</v>
      </c>
      <c r="I26" s="13">
        <v>8.1199999999999992</v>
      </c>
    </row>
    <row r="27" spans="1:13" ht="15.75" thickBot="1" x14ac:dyDescent="0.3">
      <c r="A27" s="1" t="s">
        <v>115</v>
      </c>
      <c r="B27" s="1" t="s">
        <v>116</v>
      </c>
      <c r="C27" s="1" t="s">
        <v>117</v>
      </c>
      <c r="D27" s="1" t="s">
        <v>68</v>
      </c>
      <c r="E27" s="1" t="s">
        <v>116</v>
      </c>
      <c r="F27" s="1" t="s">
        <v>118</v>
      </c>
      <c r="G27" s="1">
        <v>1</v>
      </c>
      <c r="H27" s="13">
        <v>6.15</v>
      </c>
      <c r="I27" s="13">
        <v>18.45</v>
      </c>
    </row>
    <row r="28" spans="1:13" ht="15.75" thickBot="1" x14ac:dyDescent="0.3">
      <c r="A28" s="1" t="s">
        <v>119</v>
      </c>
      <c r="B28" s="1" t="s">
        <v>120</v>
      </c>
      <c r="C28" s="1" t="s">
        <v>120</v>
      </c>
      <c r="D28" s="1" t="s">
        <v>121</v>
      </c>
      <c r="E28" s="1" t="s">
        <v>120</v>
      </c>
      <c r="F28" s="1" t="s">
        <v>122</v>
      </c>
      <c r="G28" s="1">
        <v>3</v>
      </c>
      <c r="H28" s="13">
        <v>0.82899999999999996</v>
      </c>
      <c r="I28" s="13">
        <v>1.66</v>
      </c>
      <c r="M28" t="s">
        <v>201</v>
      </c>
    </row>
    <row r="29" spans="1:13" ht="15.75" thickBot="1" x14ac:dyDescent="0.3">
      <c r="A29" s="1" t="s">
        <v>195</v>
      </c>
      <c r="B29" s="1" t="s">
        <v>196</v>
      </c>
      <c r="C29" s="1" t="s">
        <v>123</v>
      </c>
      <c r="D29" s="1" t="s">
        <v>197</v>
      </c>
      <c r="E29" s="1" t="s">
        <v>196</v>
      </c>
      <c r="F29" s="1" t="s">
        <v>198</v>
      </c>
      <c r="G29" s="1">
        <v>2</v>
      </c>
      <c r="H29" s="13">
        <v>1.87</v>
      </c>
      <c r="I29" s="13">
        <v>1.87</v>
      </c>
    </row>
    <row r="30" spans="1:13" ht="15.75" thickBot="1" x14ac:dyDescent="0.3">
      <c r="A30" s="1" t="s">
        <v>124</v>
      </c>
      <c r="B30" s="1" t="s">
        <v>125</v>
      </c>
      <c r="C30" s="1" t="s">
        <v>36</v>
      </c>
      <c r="D30" s="1" t="s">
        <v>13</v>
      </c>
      <c r="E30" s="1" t="s">
        <v>125</v>
      </c>
      <c r="F30" s="1" t="s">
        <v>126</v>
      </c>
      <c r="G30" s="1">
        <v>1</v>
      </c>
      <c r="H30" s="13">
        <v>49.28</v>
      </c>
      <c r="I30" s="13">
        <v>49.28</v>
      </c>
    </row>
    <row r="31" spans="1:13" ht="15.75" thickBot="1" x14ac:dyDescent="0.3">
      <c r="A31" s="1" t="s">
        <v>127</v>
      </c>
      <c r="B31" s="1" t="s">
        <v>128</v>
      </c>
      <c r="C31" s="1" t="s">
        <v>129</v>
      </c>
      <c r="D31" s="1" t="s">
        <v>130</v>
      </c>
      <c r="E31" s="1" t="s">
        <v>128</v>
      </c>
      <c r="F31" s="1" t="s">
        <v>131</v>
      </c>
      <c r="G31" s="1">
        <v>1</v>
      </c>
      <c r="H31" s="13">
        <v>4.17</v>
      </c>
      <c r="I31" s="13">
        <v>4.17</v>
      </c>
    </row>
    <row r="32" spans="1:13" ht="15.75" thickBot="1" x14ac:dyDescent="0.3">
      <c r="A32" s="1" t="s">
        <v>132</v>
      </c>
      <c r="B32" s="1" t="s">
        <v>133</v>
      </c>
      <c r="C32" s="1" t="s">
        <v>134</v>
      </c>
      <c r="D32" s="1" t="s">
        <v>130</v>
      </c>
      <c r="E32" s="1" t="s">
        <v>133</v>
      </c>
      <c r="F32" s="1" t="s">
        <v>135</v>
      </c>
      <c r="G32" s="1">
        <v>1</v>
      </c>
      <c r="H32" s="13">
        <v>16.579999999999998</v>
      </c>
      <c r="I32" s="13">
        <v>16.579999999999998</v>
      </c>
    </row>
    <row r="33" spans="1:9" ht="15.75" thickBot="1" x14ac:dyDescent="0.3">
      <c r="A33" s="1" t="s">
        <v>136</v>
      </c>
      <c r="B33" s="1" t="s">
        <v>137</v>
      </c>
      <c r="C33" s="1" t="s">
        <v>138</v>
      </c>
      <c r="D33" s="1" t="s">
        <v>130</v>
      </c>
      <c r="E33" s="1" t="s">
        <v>137</v>
      </c>
      <c r="F33" s="1" t="s">
        <v>139</v>
      </c>
      <c r="G33" s="1">
        <v>1</v>
      </c>
      <c r="H33" s="13">
        <v>28.22</v>
      </c>
      <c r="I33" s="13">
        <v>28.22</v>
      </c>
    </row>
    <row r="34" spans="1:9" ht="17.25" customHeight="1" thickBot="1" x14ac:dyDescent="0.3">
      <c r="A34" s="1" t="s">
        <v>140</v>
      </c>
      <c r="B34" s="1" t="s">
        <v>141</v>
      </c>
      <c r="C34" s="1" t="s">
        <v>142</v>
      </c>
      <c r="D34" s="1" t="s">
        <v>143</v>
      </c>
      <c r="E34" s="1" t="s">
        <v>141</v>
      </c>
      <c r="F34" s="1" t="s">
        <v>144</v>
      </c>
      <c r="G34" s="1">
        <v>1</v>
      </c>
      <c r="H34" s="13">
        <v>66.3</v>
      </c>
      <c r="I34" s="13">
        <v>66.3</v>
      </c>
    </row>
    <row r="35" spans="1:9" ht="15.75" thickBot="1" x14ac:dyDescent="0.3">
      <c r="A35" s="1" t="s">
        <v>145</v>
      </c>
      <c r="B35" s="1" t="s">
        <v>146</v>
      </c>
      <c r="C35" s="1" t="s">
        <v>147</v>
      </c>
      <c r="D35" s="1" t="s">
        <v>148</v>
      </c>
      <c r="E35" s="1" t="s">
        <v>149</v>
      </c>
      <c r="F35" s="1" t="s">
        <v>150</v>
      </c>
      <c r="G35" s="1">
        <v>1</v>
      </c>
      <c r="H35" s="13">
        <v>29.57</v>
      </c>
      <c r="I35" s="13">
        <v>29.57</v>
      </c>
    </row>
    <row r="36" spans="1:9" ht="15.75" thickBot="1" x14ac:dyDescent="0.3">
      <c r="A36" s="1" t="s">
        <v>151</v>
      </c>
      <c r="B36" s="1" t="s">
        <v>152</v>
      </c>
      <c r="C36" s="1" t="s">
        <v>153</v>
      </c>
      <c r="D36" s="1" t="s">
        <v>148</v>
      </c>
      <c r="E36" s="1" t="s">
        <v>154</v>
      </c>
      <c r="F36" s="1" t="s">
        <v>155</v>
      </c>
      <c r="G36" s="1">
        <v>1</v>
      </c>
      <c r="H36" s="13">
        <v>63.28</v>
      </c>
      <c r="I36" s="13">
        <v>63.28</v>
      </c>
    </row>
    <row r="37" spans="1:9" ht="15.75" thickBot="1" x14ac:dyDescent="0.3">
      <c r="A37" s="1" t="s">
        <v>156</v>
      </c>
      <c r="B37" s="1" t="s">
        <v>157</v>
      </c>
      <c r="C37" s="1" t="s">
        <v>158</v>
      </c>
      <c r="D37" s="1" t="s">
        <v>143</v>
      </c>
      <c r="E37" s="1" t="s">
        <v>157</v>
      </c>
      <c r="F37" s="1" t="s">
        <v>159</v>
      </c>
      <c r="G37" s="1">
        <v>1</v>
      </c>
      <c r="H37" s="13">
        <v>30.35</v>
      </c>
      <c r="I37" s="13">
        <v>30.35</v>
      </c>
    </row>
    <row r="38" spans="1:9" ht="15.75" thickBot="1" x14ac:dyDescent="0.3">
      <c r="A38" s="1" t="s">
        <v>160</v>
      </c>
      <c r="B38" s="1" t="s">
        <v>161</v>
      </c>
      <c r="C38" s="1" t="s">
        <v>162</v>
      </c>
      <c r="D38" s="1" t="s">
        <v>163</v>
      </c>
      <c r="E38" s="1" t="s">
        <v>161</v>
      </c>
      <c r="F38" s="1" t="s">
        <v>164</v>
      </c>
      <c r="G38" s="1">
        <v>1</v>
      </c>
      <c r="H38" s="13">
        <v>9.3699999999999992</v>
      </c>
      <c r="I38" s="13">
        <v>9.3699999999999992</v>
      </c>
    </row>
    <row r="39" spans="1:9" ht="15.75" thickBot="1" x14ac:dyDescent="0.3">
      <c r="A39" s="1" t="s">
        <v>165</v>
      </c>
      <c r="B39" s="1" t="s">
        <v>166</v>
      </c>
      <c r="C39" s="1" t="s">
        <v>167</v>
      </c>
      <c r="D39" s="1" t="s">
        <v>143</v>
      </c>
      <c r="E39" s="1" t="s">
        <v>166</v>
      </c>
      <c r="F39" s="1" t="s">
        <v>168</v>
      </c>
      <c r="G39" s="1">
        <v>1</v>
      </c>
      <c r="H39" s="13">
        <v>10.83</v>
      </c>
      <c r="I39" s="13">
        <v>10.83</v>
      </c>
    </row>
    <row r="40" spans="1:9" ht="15.75" thickBot="1" x14ac:dyDescent="0.3">
      <c r="A40" s="1" t="s">
        <v>169</v>
      </c>
      <c r="B40" s="1" t="s">
        <v>170</v>
      </c>
      <c r="C40" s="1" t="s">
        <v>171</v>
      </c>
      <c r="D40" s="1" t="s">
        <v>143</v>
      </c>
      <c r="E40" s="1" t="s">
        <v>170</v>
      </c>
      <c r="F40" s="1" t="s">
        <v>172</v>
      </c>
      <c r="G40" s="1">
        <v>1</v>
      </c>
      <c r="H40" s="13">
        <v>1.57</v>
      </c>
      <c r="I40" s="13">
        <v>1.57</v>
      </c>
    </row>
    <row r="41" spans="1:9" ht="15.75" thickBot="1" x14ac:dyDescent="0.3">
      <c r="A41" s="1" t="s">
        <v>173</v>
      </c>
      <c r="B41" s="1" t="s">
        <v>174</v>
      </c>
      <c r="C41" s="1" t="s">
        <v>78</v>
      </c>
      <c r="D41" s="1" t="s">
        <v>94</v>
      </c>
      <c r="E41" s="1" t="s">
        <v>174</v>
      </c>
      <c r="F41" s="1" t="s">
        <v>175</v>
      </c>
      <c r="G41" s="1">
        <v>1</v>
      </c>
      <c r="H41" s="13">
        <v>10.83</v>
      </c>
      <c r="I41" s="13">
        <v>10.83</v>
      </c>
    </row>
    <row r="42" spans="1:9" ht="15.75" thickBot="1" x14ac:dyDescent="0.3">
      <c r="A42" s="1" t="s">
        <v>176</v>
      </c>
      <c r="B42" s="1" t="s">
        <v>177</v>
      </c>
      <c r="C42" s="1" t="s">
        <v>177</v>
      </c>
      <c r="D42" s="1" t="s">
        <v>143</v>
      </c>
      <c r="E42" s="1" t="s">
        <v>177</v>
      </c>
      <c r="F42" s="1" t="s">
        <v>178</v>
      </c>
      <c r="G42" s="1">
        <v>1</v>
      </c>
      <c r="H42" s="13">
        <v>14.11</v>
      </c>
      <c r="I42" s="13">
        <v>14.11</v>
      </c>
    </row>
    <row r="43" spans="1:9" ht="15.75" thickBot="1" x14ac:dyDescent="0.3">
      <c r="A43" s="1" t="s">
        <v>179</v>
      </c>
      <c r="B43" s="1" t="s">
        <v>180</v>
      </c>
      <c r="C43" s="1" t="s">
        <v>181</v>
      </c>
      <c r="D43" s="1" t="s">
        <v>194</v>
      </c>
      <c r="E43" s="1" t="s">
        <v>180</v>
      </c>
      <c r="F43" s="1" t="s">
        <v>182</v>
      </c>
      <c r="G43" s="1">
        <v>1</v>
      </c>
      <c r="H43" s="13">
        <v>41.44</v>
      </c>
      <c r="I43" s="13">
        <v>41.44</v>
      </c>
    </row>
    <row r="44" spans="1:9" ht="15.75" thickBot="1" x14ac:dyDescent="0.3">
      <c r="A44" s="1" t="s">
        <v>183</v>
      </c>
      <c r="B44" s="1">
        <v>691243110009</v>
      </c>
      <c r="C44" s="1">
        <v>691243110009</v>
      </c>
      <c r="D44" s="1" t="s">
        <v>184</v>
      </c>
      <c r="E44" s="1">
        <v>691243110009</v>
      </c>
      <c r="F44" s="1" t="s">
        <v>185</v>
      </c>
      <c r="G44" s="1">
        <v>1</v>
      </c>
      <c r="H44" s="13">
        <v>3.75</v>
      </c>
      <c r="I44" s="13">
        <v>3.75</v>
      </c>
    </row>
    <row r="45" spans="1:9" ht="26.25" thickBot="1" x14ac:dyDescent="0.3">
      <c r="A45" s="1" t="s">
        <v>186</v>
      </c>
      <c r="B45" s="1">
        <v>61300611821</v>
      </c>
      <c r="C45" s="1" t="s">
        <v>187</v>
      </c>
      <c r="D45" s="1" t="s">
        <v>184</v>
      </c>
      <c r="E45" s="1">
        <v>61300611821</v>
      </c>
      <c r="F45" s="1" t="s">
        <v>188</v>
      </c>
      <c r="G45" s="1">
        <v>1</v>
      </c>
    </row>
    <row r="46" spans="1:9" ht="23.25" x14ac:dyDescent="0.35">
      <c r="A46" s="15" t="s">
        <v>202</v>
      </c>
      <c r="B46" s="15"/>
      <c r="C46" s="15"/>
      <c r="D46" s="15"/>
      <c r="E46" s="15"/>
      <c r="F46" s="15"/>
      <c r="G46" s="16" t="e">
        <f>SUM(#REF!)</f>
        <v>#REF!</v>
      </c>
    </row>
    <row r="47" spans="1:9" ht="23.25" x14ac:dyDescent="0.35">
      <c r="A47" s="15"/>
      <c r="B47" s="15"/>
      <c r="C47" s="15"/>
      <c r="D47" s="15"/>
      <c r="E47" s="15"/>
      <c r="F47" s="15"/>
      <c r="G47" s="16"/>
    </row>
    <row r="48" spans="1:9" ht="36" x14ac:dyDescent="0.55000000000000004">
      <c r="A48" s="7" t="s">
        <v>203</v>
      </c>
    </row>
    <row r="49" spans="1:7" x14ac:dyDescent="0.25">
      <c r="A49" t="s">
        <v>204</v>
      </c>
      <c r="E49">
        <v>1</v>
      </c>
      <c r="F49" s="17">
        <v>2</v>
      </c>
      <c r="G49" s="17">
        <f>F49*E49</f>
        <v>2</v>
      </c>
    </row>
    <row r="50" spans="1:7" x14ac:dyDescent="0.25">
      <c r="A50" t="s">
        <v>205</v>
      </c>
      <c r="E50">
        <v>1</v>
      </c>
      <c r="F50" s="17">
        <v>0.38</v>
      </c>
      <c r="G50" s="17">
        <f>F50*E50</f>
        <v>0.38</v>
      </c>
    </row>
    <row r="51" spans="1:7" x14ac:dyDescent="0.25">
      <c r="A51" s="18" t="s">
        <v>206</v>
      </c>
      <c r="B51" s="18"/>
      <c r="E51">
        <v>1</v>
      </c>
      <c r="F51" s="17">
        <v>5.1100000000000003</v>
      </c>
      <c r="G51" s="17">
        <f>F51*E51</f>
        <v>5.1100000000000003</v>
      </c>
    </row>
    <row r="52" spans="1:7" x14ac:dyDescent="0.25">
      <c r="A52" s="3" t="s">
        <v>207</v>
      </c>
      <c r="B52" s="3"/>
      <c r="E52">
        <v>1</v>
      </c>
      <c r="F52" s="17">
        <v>6.11</v>
      </c>
      <c r="G52" s="17">
        <f>F52*E52</f>
        <v>6.11</v>
      </c>
    </row>
    <row r="53" spans="1:7" x14ac:dyDescent="0.25">
      <c r="A53" t="s">
        <v>208</v>
      </c>
      <c r="E53">
        <v>2</v>
      </c>
      <c r="F53" s="17">
        <v>1.22</v>
      </c>
      <c r="G53" s="17">
        <f t="shared" ref="G53:G62" si="0">F53*E53</f>
        <v>2.44</v>
      </c>
    </row>
    <row r="54" spans="1:7" x14ac:dyDescent="0.25">
      <c r="A54" t="s">
        <v>209</v>
      </c>
      <c r="E54">
        <v>2</v>
      </c>
      <c r="F54" s="17">
        <v>1.22</v>
      </c>
      <c r="G54" s="17">
        <f t="shared" si="0"/>
        <v>2.44</v>
      </c>
    </row>
    <row r="55" spans="1:7" x14ac:dyDescent="0.25">
      <c r="A55" t="s">
        <v>210</v>
      </c>
      <c r="E55">
        <v>1</v>
      </c>
      <c r="F55" s="17">
        <v>2.0099999999999998</v>
      </c>
      <c r="G55" s="17">
        <f t="shared" si="0"/>
        <v>2.0099999999999998</v>
      </c>
    </row>
    <row r="56" spans="1:7" x14ac:dyDescent="0.25">
      <c r="A56" s="18" t="s">
        <v>211</v>
      </c>
      <c r="E56">
        <v>1</v>
      </c>
      <c r="F56" s="17">
        <v>2.4700000000000002</v>
      </c>
      <c r="G56" s="17">
        <f t="shared" si="0"/>
        <v>2.4700000000000002</v>
      </c>
    </row>
    <row r="57" spans="1:7" x14ac:dyDescent="0.25">
      <c r="A57" t="s">
        <v>212</v>
      </c>
      <c r="E57">
        <v>1</v>
      </c>
      <c r="F57" s="17">
        <v>5</v>
      </c>
      <c r="G57" s="17">
        <f t="shared" si="0"/>
        <v>5</v>
      </c>
    </row>
    <row r="58" spans="1:7" x14ac:dyDescent="0.25">
      <c r="A58" t="s">
        <v>213</v>
      </c>
      <c r="B58" t="s">
        <v>214</v>
      </c>
      <c r="E58">
        <v>4</v>
      </c>
      <c r="F58" s="17">
        <v>0.1</v>
      </c>
      <c r="G58" s="17">
        <f t="shared" si="0"/>
        <v>0.4</v>
      </c>
    </row>
    <row r="59" spans="1:7" x14ac:dyDescent="0.25">
      <c r="A59" s="18" t="s">
        <v>215</v>
      </c>
      <c r="B59" t="s">
        <v>216</v>
      </c>
      <c r="E59">
        <v>1</v>
      </c>
      <c r="F59" s="17">
        <v>0.2</v>
      </c>
      <c r="G59" s="17">
        <f>F58*E58</f>
        <v>0.4</v>
      </c>
    </row>
    <row r="60" spans="1:7" x14ac:dyDescent="0.25">
      <c r="A60" s="3" t="s">
        <v>217</v>
      </c>
      <c r="B60" t="s">
        <v>218</v>
      </c>
      <c r="E60">
        <v>4</v>
      </c>
      <c r="F60" s="17">
        <v>0.1</v>
      </c>
      <c r="G60" s="17">
        <f t="shared" si="0"/>
        <v>0.4</v>
      </c>
    </row>
    <row r="61" spans="1:7" x14ac:dyDescent="0.25">
      <c r="A61" s="3" t="s">
        <v>219</v>
      </c>
      <c r="B61" t="s">
        <v>220</v>
      </c>
      <c r="E61">
        <v>2</v>
      </c>
      <c r="F61" s="17">
        <v>0.1</v>
      </c>
      <c r="G61" s="17">
        <f t="shared" si="0"/>
        <v>0.2</v>
      </c>
    </row>
    <row r="62" spans="1:7" x14ac:dyDescent="0.25">
      <c r="A62" s="3" t="s">
        <v>221</v>
      </c>
      <c r="E62">
        <v>1</v>
      </c>
      <c r="F62" s="17">
        <v>1</v>
      </c>
      <c r="G62" s="17">
        <f t="shared" si="0"/>
        <v>1</v>
      </c>
    </row>
    <row r="63" spans="1:7" ht="23.25" x14ac:dyDescent="0.35">
      <c r="A63" s="15" t="s">
        <v>222</v>
      </c>
      <c r="B63" s="15"/>
      <c r="C63" s="15"/>
      <c r="D63" s="15"/>
      <c r="E63" s="15"/>
      <c r="F63" s="15"/>
      <c r="G63" s="16">
        <f>SUM(G49:G62)</f>
        <v>30.359999999999996</v>
      </c>
    </row>
    <row r="65" spans="1:7" ht="36" x14ac:dyDescent="0.55000000000000004">
      <c r="A65" s="19" t="s">
        <v>223</v>
      </c>
      <c r="B65" s="19"/>
    </row>
    <row r="66" spans="1:7" x14ac:dyDescent="0.25">
      <c r="A66" t="s">
        <v>224</v>
      </c>
      <c r="E66">
        <v>1</v>
      </c>
      <c r="F66" s="17">
        <v>171.4</v>
      </c>
      <c r="G66">
        <f>F66*E66</f>
        <v>171.4</v>
      </c>
    </row>
    <row r="67" spans="1:7" x14ac:dyDescent="0.25">
      <c r="F67" s="17"/>
    </row>
    <row r="68" spans="1:7" ht="36" x14ac:dyDescent="0.55000000000000004">
      <c r="A68" s="19" t="s">
        <v>225</v>
      </c>
      <c r="B68" s="19"/>
      <c r="C68" s="20" t="s">
        <v>226</v>
      </c>
      <c r="D68" s="21"/>
    </row>
    <row r="69" spans="1:7" x14ac:dyDescent="0.25">
      <c r="A69" t="s">
        <v>227</v>
      </c>
      <c r="E69">
        <v>1</v>
      </c>
      <c r="F69" s="17">
        <v>35.06</v>
      </c>
      <c r="G69">
        <v>35.06</v>
      </c>
    </row>
    <row r="70" spans="1:7" x14ac:dyDescent="0.25">
      <c r="F70" s="17"/>
    </row>
    <row r="71" spans="1:7" ht="36" x14ac:dyDescent="0.55000000000000004">
      <c r="A71" s="19" t="s">
        <v>228</v>
      </c>
      <c r="B71" s="19"/>
    </row>
    <row r="72" spans="1:7" x14ac:dyDescent="0.25">
      <c r="A72" t="s">
        <v>229</v>
      </c>
      <c r="E72">
        <v>1</v>
      </c>
      <c r="F72" s="17">
        <v>66.34</v>
      </c>
      <c r="G72">
        <f t="shared" ref="G72:G73" si="1">F72*E72</f>
        <v>66.34</v>
      </c>
    </row>
    <row r="73" spans="1:7" x14ac:dyDescent="0.25">
      <c r="A73" t="s">
        <v>230</v>
      </c>
      <c r="E73">
        <v>1</v>
      </c>
      <c r="F73" s="17">
        <v>38.340000000000003</v>
      </c>
      <c r="G73">
        <f t="shared" si="1"/>
        <v>38.340000000000003</v>
      </c>
    </row>
    <row r="74" spans="1:7" ht="23.25" x14ac:dyDescent="0.35">
      <c r="A74" s="15" t="s">
        <v>231</v>
      </c>
      <c r="G74" s="16">
        <f>SUM(G72:G73)</f>
        <v>104.68</v>
      </c>
    </row>
    <row r="76" spans="1:7" ht="36" x14ac:dyDescent="0.55000000000000004">
      <c r="A76" s="22" t="s">
        <v>232</v>
      </c>
      <c r="B76" s="22"/>
      <c r="C76" s="22"/>
      <c r="D76" s="23"/>
      <c r="E76" s="23"/>
      <c r="F76" s="23"/>
      <c r="G76" s="24" t="e">
        <f>G74+G63+G46+G66</f>
        <v>#REF!</v>
      </c>
    </row>
    <row r="77" spans="1:7" ht="36" x14ac:dyDescent="0.55000000000000004">
      <c r="A77" s="22" t="s">
        <v>233</v>
      </c>
      <c r="B77" s="22"/>
      <c r="C77" s="22"/>
      <c r="D77" s="23"/>
      <c r="E77" s="23"/>
      <c r="F77" s="23"/>
      <c r="G77" s="24" t="e">
        <f>G74+G63+G46+G69</f>
        <v>#REF!</v>
      </c>
    </row>
  </sheetData>
  <mergeCells count="8">
    <mergeCell ref="A77:C77"/>
    <mergeCell ref="A65:B65"/>
    <mergeCell ref="A68:B68"/>
    <mergeCell ref="A71:B71"/>
    <mergeCell ref="A76:C76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2024-01-23T12:19:04Z</dcterms:modified>
</cp:coreProperties>
</file>