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55B99676-DBAD-421F-B275-721513663C72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6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G60" i="1"/>
  <c r="G56" i="1"/>
  <c r="G54" i="1"/>
  <c r="G75" i="1"/>
  <c r="G74" i="1"/>
  <c r="G68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G65" i="1" l="1"/>
  <c r="F76" i="1"/>
  <c r="F79" i="1" l="1"/>
  <c r="F78" i="1"/>
</calcChain>
</file>

<file path=xl/sharedStrings.xml><?xml version="1.0" encoding="utf-8"?>
<sst xmlns="http://schemas.openxmlformats.org/spreadsheetml/2006/main" count="300" uniqueCount="238">
  <si>
    <t>References</t>
  </si>
  <si>
    <t>Value</t>
  </si>
  <si>
    <t>Footprint</t>
  </si>
  <si>
    <t>Manufacturer_Part_Number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</si>
  <si>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</si>
  <si>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</si>
  <si>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</si>
  <si>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</si>
  <si>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</si>
  <si>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</si>
  <si>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</si>
  <si>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</si>
  <si>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</si>
  <si>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</si>
  <si>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</si>
  <si>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</si>
  <si>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</si>
  <si>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</si>
  <si>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</si>
  <si>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</si>
  <si>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</si>
  <si>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</si>
  <si>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</si>
  <si>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</si>
  <si>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</si>
  <si>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</si>
  <si>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</si>
  <si>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</si>
  <si>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</si>
  <si>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</si>
  <si>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</si>
  <si>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</si>
  <si>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</si>
  <si>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</si>
  <si>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</si>
  <si>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</si>
  <si>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</si>
  <si>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</si>
  <si>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</si>
  <si>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</si>
  <si>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</si>
  <si>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</si>
  <si>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</si>
  <si>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</si>
  <si>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</si>
  <si>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</si>
  <si>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</si>
  <si>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</si>
  <si>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</si>
  <si>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</si>
  <si>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</si>
  <si>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</si>
  <si>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</si>
  <si>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</si>
  <si>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</si>
  <si>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</si>
  <si>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</si>
  <si>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</si>
  <si>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</si>
  <si>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</si>
  <si>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</si>
  <si>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</si>
  <si>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</si>
  <si>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</si>
  <si>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</si>
  <si>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</si>
  <si>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</si>
  <si>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</si>
  <si>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</si>
  <si>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</si>
  <si>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</si>
  <si>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</si>
  <si>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</si>
  <si>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</si>
  <si>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0154100DR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</si>
  <si>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</si>
  <si>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</si>
  <si>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</si>
  <si>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</si>
  <si>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</si>
  <si>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</si>
  <si>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</si>
  <si>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</si>
  <si>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</si>
  <si>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</si>
  <si>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</si>
  <si>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</si>
  <si>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</si>
  <si>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</si>
  <si>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</si>
  <si>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</si>
  <si>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</si>
  <si>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</si>
  <si>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</si>
  <si>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</si>
  <si>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</si>
  <si>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</si>
  <si>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</si>
  <si>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</si>
  <si>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</si>
  <si>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</si>
  <si>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</si>
  <si>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</si>
  <si>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</si>
  <si>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</si>
  <si>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</si>
  <si>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</si>
  <si>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</si>
  <si>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</si>
  <si>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</si>
  <si>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</si>
  <si>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</si>
  <si>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</si>
  <si>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</si>
  <si>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</si>
  <si>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</si>
  <si>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</si>
  <si>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</si>
  <si>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</si>
  <si>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</si>
  <si>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</si>
  <si>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</si>
  <si>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</si>
  <si>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</si>
  <si>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</si>
  <si>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</si>
  <si>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</si>
  <si>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</si>
  <si>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</si>
  <si>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</si>
  <si>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</si>
  <si>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</si>
  <si>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</si>
  <si>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</si>
  <si>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</si>
  <si>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</si>
  <si>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</si>
  <si>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</si>
  <si>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</si>
  <si>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</si>
  <si>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</si>
  <si>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</si>
  <si>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</si>
  <si>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</si>
  <si>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</si>
  <si>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</si>
  <si>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</si>
  <si>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</si>
  <si>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</si>
  <si>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</si>
  <si>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</si>
  <si>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</si>
  <si>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</si>
  <si>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</si>
  <si>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</si>
  <si>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</si>
  <si>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</si>
  <si>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</si>
  <si>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</si>
  <si>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</si>
  <si>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</si>
  <si>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</si>
  <si>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</si>
  <si>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</si>
  <si>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</si>
  <si>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</si>
  <si>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</si>
  <si>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</si>
  <si>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</si>
  <si>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</si>
  <si>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</si>
  <si>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</si>
  <si>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</si>
  <si>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</si>
  <si>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</si>
  <si>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</si>
  <si>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</si>
  <si>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</si>
  <si>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</si>
  <si>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</si>
  <si>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</si>
  <si>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</si>
  <si>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</si>
  <si>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</si>
  <si>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</si>
  <si>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SRP7028CC-150M</t>
  </si>
  <si>
    <t>D9, D10</t>
  </si>
  <si>
    <t>U2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</si>
  <si>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</si>
  <si>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</si>
  <si>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</si>
  <si>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</si>
  <si>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</si>
  <si>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</si>
  <si>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</si>
  <si>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</si>
  <si>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SOT95P280X145-5N</t>
  </si>
  <si>
    <t>J5, J6</t>
  </si>
  <si>
    <t>J4</t>
  </si>
  <si>
    <t>EEV227M035A9MAA</t>
  </si>
  <si>
    <t>80-EEV227M035A9MAA</t>
  </si>
  <si>
    <t>ERJ-6GEYJ105V</t>
  </si>
  <si>
    <t>667-ERJ-6GEYJ105V</t>
  </si>
  <si>
    <t>652-SRP7028CC-150M</t>
  </si>
  <si>
    <t>642-ADTSM644RVTR</t>
  </si>
  <si>
    <t>595-TLV76733DRVR</t>
  </si>
  <si>
    <t>595-LMR54406DBVR</t>
  </si>
  <si>
    <t>595-TPD4E1U06DBVR</t>
  </si>
  <si>
    <t>Price per part</t>
  </si>
  <si>
    <t>Price total</t>
  </si>
  <si>
    <t>RIC11-31S15D7-GSMT</t>
  </si>
  <si>
    <t>179-RIC1131S15D7GSMT</t>
  </si>
  <si>
    <t xml:space="preserve">PCB - Development was done with PCBs from PCBWay, 2 layer, Immersion gold(ENIG) (1U"), + stencil
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</si>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</sst>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-[$€-2]\ * #,##0.00_-;\-[$€-2]\ * #,##0.00_-;_-[$€-2]\ * &quot;-&quot;??_-;_-@_-"/>
    <numFmt numFmtId="166" formatCode="#,##0.00\ [$€-1];[Red]\-#,##0.00\ [$€-1]"/>
    <numFmt numFmtId="167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0" fillId="4" borderId="0" xfId="0" applyFill="1"/>
    <xf numFmtId="0" fontId="7" fillId="0" borderId="0" xfId="0" applyFont="1"/>
    <xf numFmtId="0" fontId="1" fillId="6" borderId="1" xfId="0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6" borderId="1" xfId="0" applyNumberFormat="1" applyFont="1" applyFill="1" applyBorder="1" applyAlignment="1">
      <alignment horizontal="center" vertical="center" wrapText="1"/>
    </xf>
    <xf numFmtId="0" fontId="8" fillId="0" borderId="0" xfId="1"/>
    <xf numFmtId="0" fontId="3" fillId="5" borderId="3" xfId="0" applyFont="1" applyFill="1" applyBorder="1" applyAlignment="1">
      <alignment horizontal="left"/>
    </xf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topLeftCell="A43" workbookViewId="0">
      <selection activeCell="K67" sqref="K67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3.28515625" customWidth="1"/>
    <col min="8" max="8" width="18.28515625" bestFit="1" customWidth="1"/>
    <col min="9" max="9" width="13.7109375" bestFit="1" customWidth="1"/>
  </cols>
  <sheetData>
    <row r="1" spans="1:9" ht="21" x14ac:dyDescent="0.35">
      <c r="A1" s="20" t="s">
        <v>139</v>
      </c>
      <c r="B1" s="22" t="s">
        <v>223</v>
      </c>
      <c r="C1" s="24"/>
      <c r="D1" s="3" t="s">
        <v>136</v>
      </c>
      <c r="E1" s="24"/>
      <c r="F1" s="24"/>
      <c r="G1" s="2"/>
      <c r="H1" s="2"/>
      <c r="I1" s="2"/>
    </row>
    <row r="2" spans="1:9" ht="21.75" customHeight="1" x14ac:dyDescent="0.55000000000000004">
      <c r="A2" s="21"/>
      <c r="B2" s="23"/>
      <c r="C2" s="25"/>
      <c r="D2" s="4" t="s">
        <v>144</v>
      </c>
      <c r="E2" s="5"/>
      <c r="F2" s="5"/>
      <c r="G2" s="5"/>
      <c r="H2" s="2"/>
      <c r="I2" s="2"/>
    </row>
    <row r="3" spans="1:9" ht="21.75" thickBot="1" x14ac:dyDescent="0.4">
      <c r="A3" s="17" t="s">
        <v>0</v>
      </c>
      <c r="B3" s="17" t="s">
        <v>1</v>
      </c>
      <c r="C3" s="17" t="s">
        <v>2</v>
      </c>
      <c r="D3" s="17" t="s">
        <v>137</v>
      </c>
      <c r="E3" s="17" t="s">
        <v>3</v>
      </c>
      <c r="F3" s="17" t="s">
        <v>4</v>
      </c>
      <c r="G3" s="17" t="s">
        <v>138</v>
      </c>
      <c r="H3" s="17" t="s">
        <v>208</v>
      </c>
      <c r="I3" s="17" t="s">
        <v>209</v>
      </c>
    </row>
    <row r="4" spans="1:9" ht="26.25" thickBot="1" x14ac:dyDescent="0.3">
      <c r="A4" s="1" t="s">
        <v>169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>
        <v>17</v>
      </c>
      <c r="H4" s="14">
        <v>4.2999999999999997E-2</v>
      </c>
      <c r="I4" s="14">
        <f>G4*H4</f>
        <v>0.73099999999999998</v>
      </c>
    </row>
    <row r="5" spans="1:9" ht="26.25" thickBot="1" x14ac:dyDescent="0.3">
      <c r="A5" s="12" t="s">
        <v>170</v>
      </c>
      <c r="B5" s="12" t="s">
        <v>10</v>
      </c>
      <c r="C5" s="12" t="s">
        <v>6</v>
      </c>
      <c r="D5" s="12" t="s">
        <v>11</v>
      </c>
      <c r="E5" s="12" t="s">
        <v>12</v>
      </c>
      <c r="F5" s="12" t="s">
        <v>13</v>
      </c>
      <c r="G5" s="12">
        <v>16</v>
      </c>
      <c r="H5" s="15">
        <v>0.17699999999999999</v>
      </c>
      <c r="I5" s="14">
        <f t="shared" ref="I5:I45" si="0">G5*H5</f>
        <v>2.8319999999999999</v>
      </c>
    </row>
    <row r="6" spans="1:9" ht="15.75" thickBot="1" x14ac:dyDescent="0.3">
      <c r="A6" s="1" t="s">
        <v>171</v>
      </c>
      <c r="B6" s="1" t="s">
        <v>14</v>
      </c>
      <c r="C6" s="1" t="s">
        <v>6</v>
      </c>
      <c r="D6" s="1" t="s">
        <v>7</v>
      </c>
      <c r="E6" s="1" t="s">
        <v>15</v>
      </c>
      <c r="F6" s="1" t="s">
        <v>145</v>
      </c>
      <c r="G6" s="1">
        <v>2</v>
      </c>
      <c r="H6" s="14">
        <v>9.2999999999999999E-2</v>
      </c>
      <c r="I6" s="14">
        <f t="shared" si="0"/>
        <v>0.186</v>
      </c>
    </row>
    <row r="7" spans="1:9" ht="15.75" thickBot="1" x14ac:dyDescent="0.3">
      <c r="A7" s="12" t="s">
        <v>172</v>
      </c>
      <c r="B7" s="12" t="s">
        <v>173</v>
      </c>
      <c r="C7" s="12" t="s">
        <v>174</v>
      </c>
      <c r="D7" s="12" t="s">
        <v>7</v>
      </c>
      <c r="E7" s="12" t="s">
        <v>199</v>
      </c>
      <c r="F7" s="12" t="s">
        <v>200</v>
      </c>
      <c r="G7" s="12">
        <v>1</v>
      </c>
      <c r="H7" s="15">
        <v>0.61399999999999999</v>
      </c>
      <c r="I7" s="14">
        <f t="shared" si="0"/>
        <v>0.61399999999999999</v>
      </c>
    </row>
    <row r="8" spans="1:9" ht="26.25" thickBot="1" x14ac:dyDescent="0.3">
      <c r="A8" s="1" t="s">
        <v>175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>
        <v>20</v>
      </c>
      <c r="H8" s="14">
        <v>0.125</v>
      </c>
      <c r="I8" s="14">
        <f t="shared" si="0"/>
        <v>2.5</v>
      </c>
    </row>
    <row r="9" spans="1:9" ht="15.75" thickBot="1" x14ac:dyDescent="0.3">
      <c r="A9" s="12" t="s">
        <v>176</v>
      </c>
      <c r="B9" s="12" t="s">
        <v>21</v>
      </c>
      <c r="C9" s="12" t="s">
        <v>17</v>
      </c>
      <c r="D9" s="12" t="s">
        <v>18</v>
      </c>
      <c r="E9" s="12" t="s">
        <v>22</v>
      </c>
      <c r="F9" s="12" t="s">
        <v>23</v>
      </c>
      <c r="G9" s="12">
        <v>5</v>
      </c>
      <c r="H9" s="15">
        <v>0.14000000000000001</v>
      </c>
      <c r="I9" s="14">
        <f t="shared" si="0"/>
        <v>0.70000000000000007</v>
      </c>
    </row>
    <row r="10" spans="1:9" ht="15.75" thickBot="1" x14ac:dyDescent="0.3">
      <c r="A10" s="1" t="s">
        <v>177</v>
      </c>
      <c r="B10" s="1" t="s">
        <v>24</v>
      </c>
      <c r="C10" s="1" t="s">
        <v>17</v>
      </c>
      <c r="D10" s="1" t="s">
        <v>18</v>
      </c>
      <c r="E10" s="1" t="s">
        <v>25</v>
      </c>
      <c r="F10" s="1" t="s">
        <v>26</v>
      </c>
      <c r="G10" s="1">
        <v>4</v>
      </c>
      <c r="H10" s="14">
        <v>0.214</v>
      </c>
      <c r="I10" s="14">
        <f t="shared" si="0"/>
        <v>0.85599999999999998</v>
      </c>
    </row>
    <row r="11" spans="1:9" ht="15.75" thickBot="1" x14ac:dyDescent="0.3">
      <c r="A11" s="12" t="s">
        <v>178</v>
      </c>
      <c r="B11" s="12" t="s">
        <v>30</v>
      </c>
      <c r="C11" s="12" t="s">
        <v>17</v>
      </c>
      <c r="D11" s="12" t="s">
        <v>18</v>
      </c>
      <c r="E11" s="12" t="s">
        <v>31</v>
      </c>
      <c r="F11" s="12" t="s">
        <v>32</v>
      </c>
      <c r="G11" s="12">
        <v>4</v>
      </c>
      <c r="H11" s="15">
        <v>0.121</v>
      </c>
      <c r="I11" s="14">
        <f t="shared" si="0"/>
        <v>0.48399999999999999</v>
      </c>
    </row>
    <row r="12" spans="1:9" ht="15.75" thickBot="1" x14ac:dyDescent="0.3">
      <c r="A12" s="1" t="s">
        <v>179</v>
      </c>
      <c r="B12" s="1" t="s">
        <v>27</v>
      </c>
      <c r="C12" s="1" t="s">
        <v>17</v>
      </c>
      <c r="D12" s="1" t="s">
        <v>18</v>
      </c>
      <c r="E12" s="1" t="s">
        <v>28</v>
      </c>
      <c r="F12" s="1" t="s">
        <v>29</v>
      </c>
      <c r="G12" s="1">
        <v>2</v>
      </c>
      <c r="H12" s="14">
        <v>0.121</v>
      </c>
      <c r="I12" s="14">
        <f t="shared" si="0"/>
        <v>0.24199999999999999</v>
      </c>
    </row>
    <row r="13" spans="1:9" ht="15.75" thickBot="1" x14ac:dyDescent="0.3">
      <c r="A13" s="12" t="s">
        <v>180</v>
      </c>
      <c r="B13" s="12">
        <v>100</v>
      </c>
      <c r="C13" s="12" t="s">
        <v>17</v>
      </c>
      <c r="D13" s="12" t="s">
        <v>18</v>
      </c>
      <c r="E13" s="12" t="s">
        <v>33</v>
      </c>
      <c r="F13" s="12" t="s">
        <v>34</v>
      </c>
      <c r="G13" s="12">
        <v>2</v>
      </c>
      <c r="H13" s="15">
        <v>0.307</v>
      </c>
      <c r="I13" s="14">
        <f t="shared" si="0"/>
        <v>0.61399999999999999</v>
      </c>
    </row>
    <row r="14" spans="1:9" ht="15.75" thickBot="1" x14ac:dyDescent="0.3">
      <c r="A14" s="1" t="s">
        <v>181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</v>
      </c>
      <c r="H14" s="14">
        <v>0.753</v>
      </c>
      <c r="I14" s="14">
        <f t="shared" si="0"/>
        <v>0.753</v>
      </c>
    </row>
    <row r="15" spans="1:9" ht="15.75" thickBot="1" x14ac:dyDescent="0.3">
      <c r="A15" s="12" t="s">
        <v>182</v>
      </c>
      <c r="B15" s="12" t="s">
        <v>40</v>
      </c>
      <c r="C15" s="12" t="s">
        <v>183</v>
      </c>
      <c r="D15" s="12" t="s">
        <v>18</v>
      </c>
      <c r="E15" s="12" t="s">
        <v>201</v>
      </c>
      <c r="F15" s="12" t="s">
        <v>202</v>
      </c>
      <c r="G15" s="12">
        <v>1</v>
      </c>
      <c r="H15" s="15">
        <v>9.2999999999999999E-2</v>
      </c>
      <c r="I15" s="14">
        <f t="shared" si="0"/>
        <v>9.2999999999999999E-2</v>
      </c>
    </row>
    <row r="16" spans="1:9" ht="15.75" thickBot="1" x14ac:dyDescent="0.3">
      <c r="A16" s="1" t="s">
        <v>184</v>
      </c>
      <c r="B16" s="1" t="s">
        <v>233</v>
      </c>
      <c r="C16" s="1" t="s">
        <v>183</v>
      </c>
      <c r="D16" s="1" t="s">
        <v>18</v>
      </c>
      <c r="E16" s="1" t="s">
        <v>234</v>
      </c>
      <c r="F16" s="1" t="s">
        <v>235</v>
      </c>
      <c r="G16" s="1">
        <v>1</v>
      </c>
      <c r="H16" s="14">
        <v>0.40899999999999997</v>
      </c>
      <c r="I16" s="14">
        <f t="shared" si="0"/>
        <v>0.40899999999999997</v>
      </c>
    </row>
    <row r="17" spans="1:13" ht="15.75" thickBot="1" x14ac:dyDescent="0.3">
      <c r="A17" s="12" t="s">
        <v>42</v>
      </c>
      <c r="B17" s="12" t="s">
        <v>185</v>
      </c>
      <c r="C17" s="12" t="s">
        <v>43</v>
      </c>
      <c r="D17" s="12" t="s">
        <v>41</v>
      </c>
      <c r="E17" s="12" t="s">
        <v>185</v>
      </c>
      <c r="F17" s="12" t="s">
        <v>203</v>
      </c>
      <c r="G17" s="12">
        <v>1</v>
      </c>
      <c r="H17" s="15">
        <v>0.753</v>
      </c>
      <c r="I17" s="14">
        <f t="shared" si="0"/>
        <v>0.753</v>
      </c>
    </row>
    <row r="18" spans="1:13" ht="15.75" thickBot="1" x14ac:dyDescent="0.3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45</v>
      </c>
      <c r="F18" s="1" t="s">
        <v>48</v>
      </c>
      <c r="G18" s="1">
        <v>4</v>
      </c>
      <c r="H18" s="14">
        <v>0.112</v>
      </c>
      <c r="I18" s="14">
        <f t="shared" si="0"/>
        <v>0.44800000000000001</v>
      </c>
    </row>
    <row r="19" spans="1:13" ht="15.75" thickBot="1" x14ac:dyDescent="0.3">
      <c r="A19" s="12" t="s">
        <v>49</v>
      </c>
      <c r="B19" s="12" t="s">
        <v>50</v>
      </c>
      <c r="C19" s="12" t="s">
        <v>51</v>
      </c>
      <c r="D19" s="12" t="s">
        <v>52</v>
      </c>
      <c r="E19" s="12" t="s">
        <v>50</v>
      </c>
      <c r="F19" s="12" t="s">
        <v>53</v>
      </c>
      <c r="G19" s="12">
        <v>2</v>
      </c>
      <c r="H19" s="15">
        <v>0.19500000000000001</v>
      </c>
      <c r="I19" s="14">
        <f t="shared" si="0"/>
        <v>0.39</v>
      </c>
      <c r="K19" s="13"/>
      <c r="M19" s="6"/>
    </row>
    <row r="20" spans="1:13" ht="15.75" thickBo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 t="s">
        <v>55</v>
      </c>
      <c r="F20" s="1" t="s">
        <v>58</v>
      </c>
      <c r="G20" s="1">
        <v>2</v>
      </c>
      <c r="H20" s="14">
        <v>0.4</v>
      </c>
      <c r="I20" s="14">
        <f t="shared" si="0"/>
        <v>0.8</v>
      </c>
      <c r="K20" s="13"/>
      <c r="M20" s="6"/>
    </row>
    <row r="21" spans="1:13" ht="15.75" thickBot="1" x14ac:dyDescent="0.3">
      <c r="A21" s="12" t="s">
        <v>186</v>
      </c>
      <c r="B21" s="12" t="s">
        <v>59</v>
      </c>
      <c r="C21" s="12" t="s">
        <v>60</v>
      </c>
      <c r="D21" s="12" t="s">
        <v>61</v>
      </c>
      <c r="E21" s="12" t="s">
        <v>62</v>
      </c>
      <c r="F21" s="12" t="s">
        <v>63</v>
      </c>
      <c r="G21" s="12">
        <v>2</v>
      </c>
      <c r="H21" s="15">
        <v>0.372</v>
      </c>
      <c r="I21" s="14">
        <f t="shared" si="0"/>
        <v>0.74399999999999999</v>
      </c>
    </row>
    <row r="22" spans="1:13" ht="15.75" thickBot="1" x14ac:dyDescent="0.3">
      <c r="A22" s="1" t="s">
        <v>64</v>
      </c>
      <c r="B22" s="1" t="s">
        <v>65</v>
      </c>
      <c r="C22" s="1" t="s">
        <v>65</v>
      </c>
      <c r="D22" s="1" t="s">
        <v>66</v>
      </c>
      <c r="E22" s="1">
        <v>4311</v>
      </c>
      <c r="F22" s="1" t="s">
        <v>67</v>
      </c>
      <c r="G22" s="1">
        <v>1</v>
      </c>
      <c r="H22" s="14">
        <v>18.55</v>
      </c>
      <c r="I22" s="14">
        <f t="shared" si="0"/>
        <v>18.55</v>
      </c>
    </row>
    <row r="23" spans="1:13" ht="15.75" thickBot="1" x14ac:dyDescent="0.3">
      <c r="A23" s="12" t="s">
        <v>187</v>
      </c>
      <c r="B23" s="12" t="s">
        <v>210</v>
      </c>
      <c r="C23" s="12" t="s">
        <v>210</v>
      </c>
      <c r="D23" s="12" t="s">
        <v>115</v>
      </c>
      <c r="E23" s="12" t="s">
        <v>210</v>
      </c>
      <c r="F23" s="12" t="s">
        <v>211</v>
      </c>
      <c r="G23" s="12">
        <v>1</v>
      </c>
      <c r="H23" s="15">
        <v>2.37</v>
      </c>
      <c r="I23" s="14">
        <f t="shared" si="0"/>
        <v>2.37</v>
      </c>
    </row>
    <row r="24" spans="1:13" ht="15.75" thickBot="1" x14ac:dyDescent="0.3">
      <c r="A24" s="1" t="s">
        <v>68</v>
      </c>
      <c r="B24" s="1" t="s">
        <v>69</v>
      </c>
      <c r="C24" s="1" t="s">
        <v>69</v>
      </c>
      <c r="D24" s="1" t="s">
        <v>70</v>
      </c>
      <c r="E24" s="1" t="s">
        <v>71</v>
      </c>
      <c r="F24" s="1" t="s">
        <v>72</v>
      </c>
      <c r="G24" s="1">
        <v>1</v>
      </c>
      <c r="H24" s="14">
        <v>1.6</v>
      </c>
      <c r="I24" s="14">
        <f t="shared" si="0"/>
        <v>1.6</v>
      </c>
    </row>
    <row r="25" spans="1:13" ht="15.75" thickBot="1" x14ac:dyDescent="0.3">
      <c r="A25" s="12" t="s">
        <v>73</v>
      </c>
      <c r="B25" s="12" t="s">
        <v>232</v>
      </c>
      <c r="C25" s="12" t="s">
        <v>74</v>
      </c>
      <c r="D25" s="12" t="s">
        <v>57</v>
      </c>
      <c r="E25" s="12" t="s">
        <v>232</v>
      </c>
      <c r="F25" s="12" t="s">
        <v>231</v>
      </c>
      <c r="G25" s="12">
        <v>1</v>
      </c>
      <c r="H25" s="15">
        <v>2.5499999999999998</v>
      </c>
      <c r="I25" s="14">
        <f t="shared" si="0"/>
        <v>2.5499999999999998</v>
      </c>
    </row>
    <row r="26" spans="1:13" ht="15.75" thickBot="1" x14ac:dyDescent="0.3">
      <c r="A26" s="1" t="s">
        <v>75</v>
      </c>
      <c r="B26" s="1" t="s">
        <v>76</v>
      </c>
      <c r="C26" s="1" t="s">
        <v>77</v>
      </c>
      <c r="D26" s="1" t="s">
        <v>41</v>
      </c>
      <c r="E26" s="1" t="s">
        <v>76</v>
      </c>
      <c r="F26" s="1" t="s">
        <v>78</v>
      </c>
      <c r="G26" s="1">
        <v>1</v>
      </c>
      <c r="H26" s="14">
        <v>0.72499999999999998</v>
      </c>
      <c r="I26" s="14">
        <f t="shared" si="0"/>
        <v>0.72499999999999998</v>
      </c>
    </row>
    <row r="27" spans="1:13" ht="15.75" thickBot="1" x14ac:dyDescent="0.3">
      <c r="A27" s="12" t="s">
        <v>79</v>
      </c>
      <c r="B27" s="12" t="s">
        <v>188</v>
      </c>
      <c r="C27" s="12" t="s">
        <v>188</v>
      </c>
      <c r="D27" s="12" t="s">
        <v>80</v>
      </c>
      <c r="E27" s="12" t="s">
        <v>188</v>
      </c>
      <c r="F27" s="12" t="s">
        <v>204</v>
      </c>
      <c r="G27" s="12">
        <v>3</v>
      </c>
      <c r="H27" s="15">
        <v>0.54900000000000004</v>
      </c>
      <c r="I27" s="14">
        <f t="shared" si="0"/>
        <v>1.6470000000000002</v>
      </c>
    </row>
    <row r="28" spans="1:13" ht="15.75" thickBot="1" x14ac:dyDescent="0.3">
      <c r="A28" s="1" t="s">
        <v>82</v>
      </c>
      <c r="B28" s="1" t="s">
        <v>83</v>
      </c>
      <c r="C28" s="1" t="s">
        <v>17</v>
      </c>
      <c r="D28" s="1" t="s">
        <v>11</v>
      </c>
      <c r="E28" s="1" t="s">
        <v>83</v>
      </c>
      <c r="F28" s="1" t="s">
        <v>84</v>
      </c>
      <c r="G28" s="1">
        <v>1</v>
      </c>
      <c r="H28" s="14">
        <v>0.17699999999999999</v>
      </c>
      <c r="I28" s="14">
        <f t="shared" si="0"/>
        <v>0.17699999999999999</v>
      </c>
    </row>
    <row r="29" spans="1:13" ht="15.75" thickBot="1" x14ac:dyDescent="0.3">
      <c r="A29" s="12" t="s">
        <v>85</v>
      </c>
      <c r="B29" s="12" t="s">
        <v>189</v>
      </c>
      <c r="C29" s="12" t="s">
        <v>190</v>
      </c>
      <c r="D29" s="12" t="s">
        <v>88</v>
      </c>
      <c r="E29" s="12" t="s">
        <v>189</v>
      </c>
      <c r="F29" s="12" t="s">
        <v>205</v>
      </c>
      <c r="G29" s="12">
        <v>1</v>
      </c>
      <c r="H29" s="15">
        <v>0.38100000000000001</v>
      </c>
      <c r="I29" s="14">
        <f t="shared" si="0"/>
        <v>0.38100000000000001</v>
      </c>
    </row>
    <row r="30" spans="1:13" ht="15.75" thickBot="1" x14ac:dyDescent="0.3">
      <c r="A30" s="1" t="s">
        <v>90</v>
      </c>
      <c r="B30" s="1" t="s">
        <v>86</v>
      </c>
      <c r="C30" s="1" t="s">
        <v>87</v>
      </c>
      <c r="D30" s="1" t="s">
        <v>88</v>
      </c>
      <c r="E30" s="1" t="s">
        <v>86</v>
      </c>
      <c r="F30" s="1" t="s">
        <v>89</v>
      </c>
      <c r="G30" s="1">
        <v>1</v>
      </c>
      <c r="H30" s="14">
        <v>4.4000000000000004</v>
      </c>
      <c r="I30" s="14">
        <f t="shared" si="0"/>
        <v>4.4000000000000004</v>
      </c>
    </row>
    <row r="31" spans="1:13" ht="15.75" thickBot="1" x14ac:dyDescent="0.3">
      <c r="A31" s="12" t="s">
        <v>91</v>
      </c>
      <c r="B31" s="12" t="s">
        <v>191</v>
      </c>
      <c r="C31" s="12" t="s">
        <v>192</v>
      </c>
      <c r="D31" s="12" t="s">
        <v>88</v>
      </c>
      <c r="E31" s="12" t="s">
        <v>191</v>
      </c>
      <c r="F31" s="12" t="s">
        <v>206</v>
      </c>
      <c r="G31" s="12">
        <v>1</v>
      </c>
      <c r="H31" s="15">
        <v>0.96699999999999997</v>
      </c>
      <c r="I31" s="14">
        <f t="shared" si="0"/>
        <v>0.96699999999999997</v>
      </c>
    </row>
    <row r="32" spans="1:13" ht="15.75" thickBot="1" x14ac:dyDescent="0.3">
      <c r="A32" s="1" t="s">
        <v>92</v>
      </c>
      <c r="B32" s="1" t="s">
        <v>109</v>
      </c>
      <c r="C32" s="1" t="s">
        <v>110</v>
      </c>
      <c r="D32" s="1" t="s">
        <v>95</v>
      </c>
      <c r="E32" s="1" t="s">
        <v>109</v>
      </c>
      <c r="F32" s="1" t="s">
        <v>111</v>
      </c>
      <c r="G32" s="1">
        <v>1</v>
      </c>
      <c r="H32" s="14">
        <v>5.65</v>
      </c>
      <c r="I32" s="14">
        <f t="shared" si="0"/>
        <v>5.65</v>
      </c>
    </row>
    <row r="33" spans="1:9" ht="15.75" thickBot="1" x14ac:dyDescent="0.3">
      <c r="A33" s="12" t="s">
        <v>97</v>
      </c>
      <c r="B33" s="12" t="s">
        <v>193</v>
      </c>
      <c r="C33" s="12" t="s">
        <v>192</v>
      </c>
      <c r="D33" s="12" t="s">
        <v>88</v>
      </c>
      <c r="E33" s="12" t="s">
        <v>193</v>
      </c>
      <c r="F33" s="12" t="s">
        <v>207</v>
      </c>
      <c r="G33" s="12">
        <v>1</v>
      </c>
      <c r="H33" s="15">
        <v>0.32600000000000001</v>
      </c>
      <c r="I33" s="14">
        <f t="shared" si="0"/>
        <v>0.32600000000000001</v>
      </c>
    </row>
    <row r="34" spans="1:9" ht="17.25" customHeight="1" thickBot="1" x14ac:dyDescent="0.3">
      <c r="A34" s="1" t="s">
        <v>103</v>
      </c>
      <c r="B34" s="1" t="s">
        <v>93</v>
      </c>
      <c r="C34" s="1" t="s">
        <v>94</v>
      </c>
      <c r="D34" s="1" t="s">
        <v>95</v>
      </c>
      <c r="E34" s="1" t="s">
        <v>93</v>
      </c>
      <c r="F34" s="1" t="s">
        <v>96</v>
      </c>
      <c r="G34" s="1">
        <v>1</v>
      </c>
      <c r="H34" s="14">
        <v>2.52</v>
      </c>
      <c r="I34" s="14">
        <f t="shared" si="0"/>
        <v>2.52</v>
      </c>
    </row>
    <row r="35" spans="1:9" ht="15.75" thickBot="1" x14ac:dyDescent="0.3">
      <c r="A35" s="12" t="s">
        <v>108</v>
      </c>
      <c r="B35" s="12" t="s">
        <v>104</v>
      </c>
      <c r="C35" s="12" t="s">
        <v>105</v>
      </c>
      <c r="D35" s="12" t="s">
        <v>100</v>
      </c>
      <c r="E35" s="12" t="s">
        <v>106</v>
      </c>
      <c r="F35" s="12" t="s">
        <v>107</v>
      </c>
      <c r="G35" s="12">
        <v>1</v>
      </c>
      <c r="H35" s="15">
        <v>2.64</v>
      </c>
      <c r="I35" s="14">
        <f t="shared" si="0"/>
        <v>2.64</v>
      </c>
    </row>
    <row r="36" spans="1:9" ht="15.75" thickBot="1" x14ac:dyDescent="0.3">
      <c r="A36" s="1" t="s">
        <v>194</v>
      </c>
      <c r="B36" s="1" t="s">
        <v>98</v>
      </c>
      <c r="C36" s="1" t="s">
        <v>99</v>
      </c>
      <c r="D36" s="1" t="s">
        <v>100</v>
      </c>
      <c r="E36" s="1" t="s">
        <v>101</v>
      </c>
      <c r="F36" s="1" t="s">
        <v>102</v>
      </c>
      <c r="G36" s="1">
        <v>1</v>
      </c>
      <c r="H36" s="14">
        <v>5.22</v>
      </c>
      <c r="I36" s="14">
        <f t="shared" si="0"/>
        <v>5.22</v>
      </c>
    </row>
    <row r="37" spans="1:9" ht="15.75" thickBot="1" x14ac:dyDescent="0.3">
      <c r="A37" s="12" t="s">
        <v>195</v>
      </c>
      <c r="B37" s="12" t="s">
        <v>236</v>
      </c>
      <c r="C37" s="12" t="s">
        <v>196</v>
      </c>
      <c r="D37" s="12" t="s">
        <v>88</v>
      </c>
      <c r="E37" s="12" t="s">
        <v>236</v>
      </c>
      <c r="F37" s="12" t="s">
        <v>237</v>
      </c>
      <c r="G37" s="12">
        <v>1</v>
      </c>
      <c r="H37" s="15">
        <v>2.74</v>
      </c>
      <c r="I37" s="14">
        <f t="shared" si="0"/>
        <v>2.74</v>
      </c>
    </row>
    <row r="38" spans="1:9" ht="15.75" thickBot="1" x14ac:dyDescent="0.3">
      <c r="A38" s="1" t="s">
        <v>112</v>
      </c>
      <c r="B38" s="1" t="s">
        <v>113</v>
      </c>
      <c r="C38" s="1" t="s">
        <v>114</v>
      </c>
      <c r="D38" s="1" t="s">
        <v>115</v>
      </c>
      <c r="E38" s="1" t="s">
        <v>113</v>
      </c>
      <c r="F38" s="1" t="s">
        <v>116</v>
      </c>
      <c r="G38" s="1">
        <v>1</v>
      </c>
      <c r="H38" s="14">
        <v>2.71</v>
      </c>
      <c r="I38" s="14">
        <f t="shared" si="0"/>
        <v>2.71</v>
      </c>
    </row>
    <row r="39" spans="1:9" ht="15.75" thickBot="1" x14ac:dyDescent="0.3">
      <c r="A39" s="12" t="s">
        <v>117</v>
      </c>
      <c r="B39" s="12" t="s">
        <v>118</v>
      </c>
      <c r="C39" s="12" t="s">
        <v>119</v>
      </c>
      <c r="D39" s="12" t="s">
        <v>95</v>
      </c>
      <c r="E39" s="12" t="s">
        <v>118</v>
      </c>
      <c r="F39" s="12" t="s">
        <v>120</v>
      </c>
      <c r="G39" s="12">
        <v>1</v>
      </c>
      <c r="H39" s="15">
        <v>0.995</v>
      </c>
      <c r="I39" s="14">
        <f t="shared" si="0"/>
        <v>0.995</v>
      </c>
    </row>
    <row r="40" spans="1:9" ht="15.75" thickBot="1" x14ac:dyDescent="0.3">
      <c r="A40" s="1" t="s">
        <v>121</v>
      </c>
      <c r="B40" s="1" t="s">
        <v>125</v>
      </c>
      <c r="C40" s="1" t="s">
        <v>125</v>
      </c>
      <c r="D40" s="1" t="s">
        <v>95</v>
      </c>
      <c r="E40" s="1" t="s">
        <v>125</v>
      </c>
      <c r="F40" s="1" t="s">
        <v>126</v>
      </c>
      <c r="G40" s="1">
        <v>1</v>
      </c>
      <c r="H40" s="14">
        <v>0.96699999999999997</v>
      </c>
      <c r="I40" s="14">
        <f t="shared" si="0"/>
        <v>0.96699999999999997</v>
      </c>
    </row>
    <row r="41" spans="1:9" ht="15.75" thickBot="1" x14ac:dyDescent="0.3">
      <c r="A41" s="12" t="s">
        <v>124</v>
      </c>
      <c r="B41" s="12" t="s">
        <v>122</v>
      </c>
      <c r="C41" s="12" t="s">
        <v>46</v>
      </c>
      <c r="D41" s="12" t="s">
        <v>61</v>
      </c>
      <c r="E41" s="12" t="s">
        <v>122</v>
      </c>
      <c r="F41" s="12" t="s">
        <v>123</v>
      </c>
      <c r="G41" s="12">
        <v>1</v>
      </c>
      <c r="H41" s="15">
        <v>0.13</v>
      </c>
      <c r="I41" s="14">
        <f t="shared" si="0"/>
        <v>0.13</v>
      </c>
    </row>
    <row r="42" spans="1:9" ht="15.75" thickBot="1" x14ac:dyDescent="0.3">
      <c r="A42" s="1" t="s">
        <v>197</v>
      </c>
      <c r="B42" s="1" t="s">
        <v>141</v>
      </c>
      <c r="C42" s="1" t="s">
        <v>81</v>
      </c>
      <c r="D42" s="1" t="s">
        <v>142</v>
      </c>
      <c r="E42" s="1" t="s">
        <v>141</v>
      </c>
      <c r="F42" s="1" t="s">
        <v>143</v>
      </c>
      <c r="G42" s="1">
        <v>2</v>
      </c>
      <c r="H42" s="14">
        <v>9.2999999999999999E-2</v>
      </c>
      <c r="I42" s="14">
        <f t="shared" si="0"/>
        <v>0.186</v>
      </c>
    </row>
    <row r="43" spans="1:9" ht="15.75" thickBot="1" x14ac:dyDescent="0.3">
      <c r="A43" s="12" t="s">
        <v>127</v>
      </c>
      <c r="B43" s="12" t="s">
        <v>128</v>
      </c>
      <c r="C43" s="12" t="s">
        <v>129</v>
      </c>
      <c r="D43" s="12" t="s">
        <v>140</v>
      </c>
      <c r="E43" s="12" t="s">
        <v>128</v>
      </c>
      <c r="F43" s="12" t="s">
        <v>130</v>
      </c>
      <c r="G43" s="12">
        <v>1</v>
      </c>
      <c r="H43" s="15">
        <v>1.26</v>
      </c>
      <c r="I43" s="14">
        <f t="shared" si="0"/>
        <v>1.26</v>
      </c>
    </row>
    <row r="44" spans="1:9" ht="15.75" thickBot="1" x14ac:dyDescent="0.3">
      <c r="A44" s="1" t="s">
        <v>131</v>
      </c>
      <c r="B44" s="1">
        <v>691243110009</v>
      </c>
      <c r="C44" s="1">
        <v>691243110009</v>
      </c>
      <c r="D44" s="1" t="s">
        <v>132</v>
      </c>
      <c r="E44" s="1">
        <v>691243110009</v>
      </c>
      <c r="F44" s="1" t="s">
        <v>133</v>
      </c>
      <c r="G44" s="1">
        <v>1</v>
      </c>
      <c r="H44" s="14">
        <v>3.7</v>
      </c>
      <c r="I44" s="14">
        <f t="shared" si="0"/>
        <v>3.7</v>
      </c>
    </row>
    <row r="45" spans="1:9" ht="15.75" thickBot="1" x14ac:dyDescent="0.3">
      <c r="A45" s="12" t="s">
        <v>198</v>
      </c>
      <c r="B45" s="12">
        <v>61300611821</v>
      </c>
      <c r="C45" s="12" t="s">
        <v>134</v>
      </c>
      <c r="D45" s="12" t="s">
        <v>132</v>
      </c>
      <c r="E45" s="12">
        <v>61300611821</v>
      </c>
      <c r="F45" s="12" t="s">
        <v>135</v>
      </c>
      <c r="G45" s="12">
        <v>1</v>
      </c>
      <c r="H45" s="15">
        <v>0.33500000000000002</v>
      </c>
      <c r="I45" s="14">
        <f t="shared" si="0"/>
        <v>0.33500000000000002</v>
      </c>
    </row>
    <row r="46" spans="1:9" ht="23.25" x14ac:dyDescent="0.35">
      <c r="A46" s="7" t="s">
        <v>146</v>
      </c>
      <c r="B46" s="7"/>
      <c r="C46" s="7"/>
      <c r="D46" s="7"/>
      <c r="E46" s="7"/>
      <c r="F46" s="7"/>
      <c r="I46" s="8">
        <f>SUM(I4:I45)</f>
        <v>76.894999999999996</v>
      </c>
    </row>
    <row r="47" spans="1:9" ht="23.25" x14ac:dyDescent="0.35">
      <c r="A47" s="7"/>
      <c r="B47" s="7"/>
      <c r="C47" s="7"/>
      <c r="D47" s="7"/>
      <c r="E47" s="7"/>
      <c r="F47" s="7"/>
      <c r="G47" s="8"/>
    </row>
    <row r="48" spans="1:9" ht="36" x14ac:dyDescent="0.55000000000000004">
      <c r="A48" s="5" t="s">
        <v>147</v>
      </c>
      <c r="B48" s="5"/>
      <c r="C48" s="5"/>
    </row>
    <row r="49" spans="1:7" ht="15" customHeight="1" x14ac:dyDescent="0.25">
      <c r="A49" s="26" t="s">
        <v>212</v>
      </c>
      <c r="B49" s="26"/>
      <c r="C49" s="26"/>
      <c r="E49">
        <v>1</v>
      </c>
      <c r="F49" s="9">
        <v>12.62</v>
      </c>
      <c r="G49" s="9">
        <f>F49*E49</f>
        <v>12.62</v>
      </c>
    </row>
    <row r="50" spans="1:7" x14ac:dyDescent="0.25">
      <c r="A50" s="10" t="s">
        <v>148</v>
      </c>
      <c r="B50" s="10"/>
      <c r="E50">
        <v>1</v>
      </c>
      <c r="F50" s="9">
        <v>5.1100000000000003</v>
      </c>
      <c r="G50" s="9">
        <f>F50*E50</f>
        <v>5.1100000000000003</v>
      </c>
    </row>
    <row r="51" spans="1:7" x14ac:dyDescent="0.25">
      <c r="A51" s="3" t="s">
        <v>149</v>
      </c>
      <c r="B51" s="3"/>
      <c r="E51">
        <v>1</v>
      </c>
      <c r="F51" s="9">
        <v>6.11</v>
      </c>
      <c r="G51" s="9">
        <f>F51*E51</f>
        <v>6.11</v>
      </c>
    </row>
    <row r="52" spans="1:7" x14ac:dyDescent="0.25">
      <c r="A52" t="s">
        <v>227</v>
      </c>
      <c r="B52" t="s">
        <v>226</v>
      </c>
      <c r="E52">
        <v>2</v>
      </c>
      <c r="F52" s="9">
        <v>0.94899999999999995</v>
      </c>
      <c r="G52" s="9">
        <f t="shared" ref="G52:G64" si="1">F52*E52</f>
        <v>1.8979999999999999</v>
      </c>
    </row>
    <row r="53" spans="1:7" x14ac:dyDescent="0.25">
      <c r="A53" t="s">
        <v>228</v>
      </c>
      <c r="B53" t="s">
        <v>225</v>
      </c>
      <c r="E53">
        <v>2</v>
      </c>
      <c r="F53" s="9">
        <v>1.37</v>
      </c>
      <c r="G53" s="9">
        <f t="shared" si="1"/>
        <v>2.74</v>
      </c>
    </row>
    <row r="54" spans="1:7" x14ac:dyDescent="0.25">
      <c r="A54" t="s">
        <v>229</v>
      </c>
      <c r="B54" t="s">
        <v>224</v>
      </c>
      <c r="E54">
        <v>2</v>
      </c>
      <c r="F54" s="9">
        <v>0.84</v>
      </c>
      <c r="G54" s="9">
        <f t="shared" ref="G54" si="2">F54*E54</f>
        <v>1.68</v>
      </c>
    </row>
    <row r="55" spans="1:7" x14ac:dyDescent="0.25">
      <c r="A55" t="s">
        <v>150</v>
      </c>
      <c r="B55" s="16" t="s">
        <v>213</v>
      </c>
      <c r="E55">
        <v>1</v>
      </c>
      <c r="F55" s="9">
        <v>0.875</v>
      </c>
      <c r="G55" s="9">
        <f t="shared" si="1"/>
        <v>0.875</v>
      </c>
    </row>
    <row r="56" spans="1:7" x14ac:dyDescent="0.25">
      <c r="A56" t="s">
        <v>214</v>
      </c>
      <c r="B56" s="16" t="s">
        <v>215</v>
      </c>
      <c r="E56">
        <v>2</v>
      </c>
      <c r="F56" s="9">
        <v>0.85599999999999998</v>
      </c>
      <c r="G56" s="9">
        <f t="shared" si="1"/>
        <v>1.712</v>
      </c>
    </row>
    <row r="57" spans="1:7" x14ac:dyDescent="0.25">
      <c r="A57" s="10" t="s">
        <v>217</v>
      </c>
      <c r="B57" s="16" t="s">
        <v>230</v>
      </c>
      <c r="E57">
        <v>1</v>
      </c>
      <c r="F57" s="9">
        <v>3.45</v>
      </c>
      <c r="G57" s="9">
        <f t="shared" si="1"/>
        <v>3.45</v>
      </c>
    </row>
    <row r="58" spans="1:7" x14ac:dyDescent="0.25">
      <c r="A58" t="s">
        <v>151</v>
      </c>
      <c r="E58">
        <v>1</v>
      </c>
      <c r="F58" s="9">
        <v>5</v>
      </c>
      <c r="G58" s="9">
        <f t="shared" si="1"/>
        <v>5</v>
      </c>
    </row>
    <row r="59" spans="1:7" x14ac:dyDescent="0.25">
      <c r="A59" t="s">
        <v>219</v>
      </c>
      <c r="B59" t="s">
        <v>218</v>
      </c>
      <c r="E59">
        <v>4</v>
      </c>
      <c r="F59" s="9">
        <v>0.1</v>
      </c>
      <c r="G59" s="9">
        <f t="shared" si="1"/>
        <v>0.4</v>
      </c>
    </row>
    <row r="60" spans="1:7" x14ac:dyDescent="0.25">
      <c r="A60" t="s">
        <v>220</v>
      </c>
      <c r="B60" t="s">
        <v>221</v>
      </c>
      <c r="E60">
        <v>1</v>
      </c>
      <c r="F60" s="9">
        <v>0.1</v>
      </c>
      <c r="G60" s="9">
        <f t="shared" ref="G60" si="3">F60*E60</f>
        <v>0.1</v>
      </c>
    </row>
    <row r="61" spans="1:7" x14ac:dyDescent="0.25">
      <c r="A61" s="10" t="s">
        <v>152</v>
      </c>
      <c r="B61" t="s">
        <v>153</v>
      </c>
      <c r="E61">
        <v>1</v>
      </c>
      <c r="F61" s="9">
        <v>0.2</v>
      </c>
      <c r="G61" s="9">
        <f>F59*E59</f>
        <v>0.4</v>
      </c>
    </row>
    <row r="62" spans="1:7" x14ac:dyDescent="0.25">
      <c r="A62" s="3" t="s">
        <v>222</v>
      </c>
      <c r="B62" t="s">
        <v>154</v>
      </c>
      <c r="E62">
        <v>4</v>
      </c>
      <c r="F62" s="9">
        <v>0.1</v>
      </c>
      <c r="G62" s="9">
        <f t="shared" si="1"/>
        <v>0.4</v>
      </c>
    </row>
    <row r="63" spans="1:7" x14ac:dyDescent="0.25">
      <c r="A63" s="3" t="s">
        <v>155</v>
      </c>
      <c r="B63" t="s">
        <v>156</v>
      </c>
      <c r="E63">
        <v>2</v>
      </c>
      <c r="F63" s="9">
        <v>0.1</v>
      </c>
      <c r="G63" s="9">
        <f t="shared" si="1"/>
        <v>0.2</v>
      </c>
    </row>
    <row r="64" spans="1:7" x14ac:dyDescent="0.25">
      <c r="A64" s="3" t="s">
        <v>157</v>
      </c>
      <c r="B64" t="s">
        <v>156</v>
      </c>
      <c r="E64">
        <v>1</v>
      </c>
      <c r="F64" s="9">
        <v>1</v>
      </c>
      <c r="G64" s="9">
        <f t="shared" si="1"/>
        <v>1</v>
      </c>
    </row>
    <row r="65" spans="1:7" ht="23.25" x14ac:dyDescent="0.35">
      <c r="A65" s="7" t="s">
        <v>158</v>
      </c>
      <c r="B65" s="7"/>
      <c r="C65" s="7"/>
      <c r="D65" s="7"/>
      <c r="E65" s="7"/>
      <c r="F65" s="7"/>
      <c r="G65" s="8">
        <f>SUM(G49:G64)</f>
        <v>43.695000000000007</v>
      </c>
    </row>
    <row r="67" spans="1:7" ht="36" x14ac:dyDescent="0.55000000000000004">
      <c r="A67" s="28" t="s">
        <v>159</v>
      </c>
      <c r="B67" s="28"/>
      <c r="C67" s="28"/>
      <c r="D67" s="28"/>
    </row>
    <row r="68" spans="1:7" x14ac:dyDescent="0.25">
      <c r="A68" t="s">
        <v>160</v>
      </c>
      <c r="B68" t="s">
        <v>216</v>
      </c>
      <c r="E68">
        <v>1</v>
      </c>
      <c r="F68" s="9">
        <v>171.4</v>
      </c>
      <c r="G68">
        <f>F68*E68</f>
        <v>171.4</v>
      </c>
    </row>
    <row r="69" spans="1:7" x14ac:dyDescent="0.25">
      <c r="F69" s="9"/>
    </row>
    <row r="70" spans="1:7" ht="36" x14ac:dyDescent="0.55000000000000004">
      <c r="A70" s="28" t="s">
        <v>161</v>
      </c>
      <c r="B70" s="28"/>
      <c r="C70" s="28"/>
      <c r="D70" s="28"/>
    </row>
    <row r="71" spans="1:7" x14ac:dyDescent="0.25">
      <c r="A71" t="s">
        <v>162</v>
      </c>
      <c r="E71">
        <v>1</v>
      </c>
      <c r="F71" s="9">
        <v>35.06</v>
      </c>
      <c r="G71">
        <v>35.06</v>
      </c>
    </row>
    <row r="72" spans="1:7" x14ac:dyDescent="0.25">
      <c r="F72" s="9"/>
    </row>
    <row r="73" spans="1:7" ht="36" x14ac:dyDescent="0.55000000000000004">
      <c r="A73" s="28" t="s">
        <v>163</v>
      </c>
      <c r="B73" s="28"/>
    </row>
    <row r="74" spans="1:7" x14ac:dyDescent="0.25">
      <c r="A74" t="s">
        <v>164</v>
      </c>
      <c r="E74">
        <v>1</v>
      </c>
      <c r="F74" s="9">
        <v>66.34</v>
      </c>
      <c r="G74">
        <f t="shared" ref="G74:G75" si="4">F74*E74</f>
        <v>66.34</v>
      </c>
    </row>
    <row r="75" spans="1:7" x14ac:dyDescent="0.25">
      <c r="A75" t="s">
        <v>165</v>
      </c>
      <c r="E75">
        <v>1</v>
      </c>
      <c r="F75" s="9">
        <v>38.340000000000003</v>
      </c>
      <c r="G75">
        <f t="shared" si="4"/>
        <v>38.340000000000003</v>
      </c>
    </row>
    <row r="76" spans="1:7" ht="23.25" x14ac:dyDescent="0.35">
      <c r="A76" s="7" t="s">
        <v>166</v>
      </c>
      <c r="F76" s="18">
        <f>SUM(G74:G75)</f>
        <v>104.68</v>
      </c>
      <c r="G76" s="18"/>
    </row>
    <row r="78" spans="1:7" ht="36" x14ac:dyDescent="0.55000000000000004">
      <c r="A78" s="27" t="s">
        <v>167</v>
      </c>
      <c r="B78" s="27"/>
      <c r="C78" s="27"/>
      <c r="D78" s="11"/>
      <c r="E78" s="11"/>
      <c r="F78" s="19">
        <f>F76+G65+I46+G68</f>
        <v>396.66999999999996</v>
      </c>
      <c r="G78" s="19"/>
    </row>
    <row r="79" spans="1:7" ht="36" x14ac:dyDescent="0.55000000000000004">
      <c r="A79" s="27" t="s">
        <v>168</v>
      </c>
      <c r="B79" s="27"/>
      <c r="C79" s="27"/>
      <c r="D79" s="11"/>
      <c r="E79" s="11"/>
      <c r="F79" s="19">
        <f>F76+G65+I46+G71</f>
        <v>260.33</v>
      </c>
      <c r="G79" s="19"/>
    </row>
  </sheetData>
  <mergeCells count="15">
    <mergeCell ref="F76:G76"/>
    <mergeCell ref="F78:G78"/>
    <mergeCell ref="F79:G79"/>
    <mergeCell ref="A1:A2"/>
    <mergeCell ref="B1:B2"/>
    <mergeCell ref="C1:C2"/>
    <mergeCell ref="E1:F1"/>
    <mergeCell ref="A49:C49"/>
    <mergeCell ref="A79:C79"/>
    <mergeCell ref="A67:B67"/>
    <mergeCell ref="A70:B70"/>
    <mergeCell ref="A73:B73"/>
    <mergeCell ref="A78:C78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2024-03-03T14:53:23Z</dcterms:modified>
</cp:coreProperties>
</file>