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xel_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5" i="1" s="1"/>
  <c r="G53" i="1"/>
  <c r="G41" i="1"/>
  <c r="G42" i="1"/>
  <c r="G48" i="1"/>
  <c r="G49" i="1"/>
  <c r="G47" i="1"/>
  <c r="G39" i="1"/>
  <c r="G40" i="1"/>
  <c r="G43" i="1"/>
  <c r="G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G50" i="1" l="1"/>
  <c r="G44" i="1"/>
  <c r="G58" i="1" s="1"/>
  <c r="G35" i="1"/>
  <c r="G57" i="1" l="1"/>
</calcChain>
</file>

<file path=xl/sharedStrings.xml><?xml version="1.0" encoding="utf-8"?>
<sst xmlns="http://schemas.openxmlformats.org/spreadsheetml/2006/main" count="259" uniqueCount="208">
  <si>
    <t>Value</t>
  </si>
  <si>
    <t>Footprint</t>
  </si>
  <si>
    <t>Datasheet</t>
  </si>
  <si>
    <t>Manufacturer_Part_Number</t>
  </si>
  <si>
    <t>Mouser Part Number</t>
  </si>
  <si>
    <t>C1, C6, C12, C14, C19</t>
  </si>
  <si>
    <t>10u</t>
  </si>
  <si>
    <t>Device:C_Small</t>
  </si>
  <si>
    <t>Capacitor_SMD:C_0805_2012Metric</t>
  </si>
  <si>
    <t>~</t>
  </si>
  <si>
    <t>C2, C3, C5, C7, C8, C9, C10, C11, C13, C20, C21, C22</t>
  </si>
  <si>
    <t>100n</t>
  </si>
  <si>
    <t>C4, C17, C18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</si>
  <si>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</si>
  <si>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</si>
  <si>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</si>
  <si>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</si>
  <si>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</si>
  <si>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</si>
  <si>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</si>
  <si>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</si>
  <si>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</si>
  <si>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</si>
  <si>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</si>
  <si>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</si>
  <si>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</si>
  <si>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</si>
  <si>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</si>
  <si>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</si>
  <si>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</si>
  <si>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</si>
  <si>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</si>
  <si>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</si>
  <si>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</si>
  <si>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</si>
  <si>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</si>
  <si>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</si>
  <si>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</si>
  <si>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</si>
  <si>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</si>
  <si>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</si>
  <si>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</si>
  <si>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</si>
  <si>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</si>
  <si>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D8</t>
  </si>
  <si>
    <t>SMCJ24CA</t>
  </si>
  <si>
    <t>SMCJ24CA:SMCJ24CA</t>
  </si>
  <si>
    <t>SMCJ24CA:DIONM7969X262N</t>
  </si>
  <si>
    <t>https://componentsearchengine.com/Datasheets/2/SMCJ24CA.pdf</t>
  </si>
  <si>
    <t>576-SMCJ24CA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</si>
  <si>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</si>
  <si>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</si>
  <si>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</si>
  <si>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</si>
  <si>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</si>
  <si>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</si>
  <si>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</si>
  <si>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</si>
  <si>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</si>
  <si>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</si>
  <si>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</si>
  <si>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</si>
  <si>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</si>
  <si>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</si>
  <si>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</si>
  <si>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</si>
  <si>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</si>
  <si>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</si>
  <si>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</si>
  <si>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</si>
  <si>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</si>
  <si>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</si>
  <si>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</si>
  <si>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</si>
  <si>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</si>
  <si>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</si>
  <si>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</si>
  <si>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</si>
  <si>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</si>
  <si>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</si>
  <si>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</si>
  <si>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</si>
  <si>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</si>
  <si>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</si>
  <si>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</si>
  <si>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</si>
  <si>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</si>
  <si>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</si>
  <si>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</si>
  <si>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</si>
  <si>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</si>
  <si>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</si>
  <si>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</si>
  <si>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</si>
  <si>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</si>
  <si>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</si>
  <si>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PS2</t>
  </si>
  <si>
    <t>TSR_2-2450</t>
  </si>
  <si>
    <t>TSR_2-2450:TSR_2-2450</t>
  </si>
  <si>
    <t>TSR-2</t>
  </si>
  <si>
    <t>https://tracopower.com/tsr2-datasheet/</t>
  </si>
  <si>
    <t>TSR 2-2450</t>
  </si>
  <si>
    <t>495-TSR2-2450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</si>
  <si>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</si>
  <si>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</si>
  <si>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</si>
  <si>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</si>
  <si>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</si>
  <si>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</si>
  <si>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</si>
  <si>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</si>
  <si>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</si>
  <si>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</si>
  <si>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</si>
  <si>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</si>
  <si>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</si>
  <si>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</si>
  <si>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</si>
  <si>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</si>
  <si>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</si>
  <si>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</si>
  <si>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</si>
  <si>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</si>
  <si>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</si>
  <si>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</si>
  <si>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</si>
  <si>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</si>
  <si>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</si>
  <si>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</si>
  <si>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</si>
  <si>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</si>
  <si>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</si>
  <si>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</si>
  <si>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</si>
  <si>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</si>
  <si>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</si>
  <si>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</si>
  <si>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</si>
  <si>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AxxSolder V2.0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</si>
  <si>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</si>
  <si>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</si>
  <si>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</si>
  <si>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</si>
  <si>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https://www.mouser.se/ProductDetail/KYOCERA-AVX/0805YC106KAT2A?qs=3HJ2avRr9PKwMzeRMZhF2g%3D%3D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</si>
  <si>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</si>
  <si>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</si>
  <si>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</si>
  <si>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</si>
  <si>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</si>
  <si>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</si>
  <si>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</si>
  <si>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https://www.mouser.se/ProductDetail/Littelfuse/SMCJ24CA?qs=HR2RnyOI4E6hN4LN6Thpwg%3D%3D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</si>
  <si>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</si>
  <si>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</si>
  <si>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</si>
  <si>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</si>
  <si>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</si>
  <si>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</si>
  <si>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</si>
  <si>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</si>
  <si>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</si>
  <si>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https://www.mouser.se/ProductDetail/TRACO-Power/TSR-2-2450?qs=NtE2QagKf6RzknAolzm%2FTQ%3D%3D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</si>
  <si>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</si>
  <si>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</si>
  <si>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</si>
  <si>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</si>
  <si>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</si>
  <si>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https://de.farnell.com/en-DE/binder/99-0624-00-07/socket-panel-7way/dp/1122418?ost=99+0624+00+07</t>
  </si>
  <si>
    <t>Connector for soldering iron (binder 99-0624-00-07)</t>
  </si>
  <si>
    <t>Power connector (Anderson PP15)</t>
  </si>
  <si>
    <t>https://www.mouser.se/c/?marcom=154437221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</si>
  <si>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</si>
  <si>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</si>
  <si>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</si>
  <si>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</si>
  <si>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</si>
  <si>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</si>
  <si>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JBC stand and 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</si>
  <si>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</si>
  <si>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</si>
  <si>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</si>
  <si>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</si>
  <si>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</si>
  <si>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</si>
  <si>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</si>
  <si>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</si>
  <si>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</si>
  <si>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</si>
  <si>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</si>
  <si>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</si>
  <si>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</si>
  <si>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</si>
  <si>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</si>
  <si>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</si>
  <si>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</si>
  <si>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https://www.aliexpress.com/item/1005005736571669.html?spm=a2g0o.productlist.main.13.40961309ZBPluL&amp;algo_pvid=2a86f647-a168-4c57-b57f-0bc3f2028986&amp;algo_exp_id=2a86f647-a168-4c57-b57f-0bc3f2028986-6&amp;pdp_npi=4%40dis%21SEK%2161.31%2140.42%21%21%215.40%21%21%4021038eda16963400910536291e39e5%2112000034161490814%21sea%21SE%210%21AB&amp;curPageLogUid=y8WcCX6oO4rW</t>
  </si>
  <si>
    <t>SUM JBC stand and handle</t>
  </si>
  <si>
    <t>non-brand stand and T210 handle piece</t>
  </si>
  <si>
    <t>SUM non-brand stand and handle</t>
  </si>
  <si>
    <t xml:space="preserve">non-brand Stand </t>
  </si>
  <si>
    <t>T210 handle piece + 3 tips</t>
  </si>
  <si>
    <t>https://www.aliexpress.com/item/1005005857983522.html?spm=a2g0o.productlist.main.7.547958eeyrBoxm&amp;algo_pvid=489fedfe-437e-43f1-9cf0-0189d2572bb7&amp;algo_exp_id=489fedfe-437e-43f1-9cf0-0189d2572bb7-3&amp;pdp_npi=4%40dis%21SEK%2177.43%2148.03%21%21%216.82%21%21%40211b88ee16963403808713272e3668%2112000034597993046%21sea%21SE%210%21AB&amp;curPageLogUid=2DDVGU71yADG</t>
  </si>
  <si>
    <t>TOTAL Sum with non-brand handle and stand</t>
  </si>
  <si>
    <t xml:space="preserve"> Price / component</t>
  </si>
  <si>
    <t xml:space="preserve"> Price / unit </t>
  </si>
  <si>
    <t>N/A</t>
  </si>
  <si>
    <t>Prises as per 2023-10-03</t>
  </si>
  <si>
    <t>WARNING: NOT tested, but does probably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</si>
</sst>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1"/>
      <color theme="10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9" tint="0.39997558519241921"/>
        <bgColor rgb="FF96969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 applyProtection="1"/>
    <xf numFmtId="0" fontId="3" fillId="3" borderId="1" xfId="0" applyFont="1" applyFill="1" applyBorder="1" applyAlignment="1" applyProtection="1"/>
    <xf numFmtId="0" fontId="4" fillId="0" borderId="0" xfId="2"/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2" borderId="0" xfId="0" applyFont="1" applyFill="1" applyAlignment="1" applyProtection="1">
      <alignment horizontal="left"/>
    </xf>
    <xf numFmtId="164" fontId="2" fillId="4" borderId="0" xfId="0" applyNumberFormat="1" applyFont="1" applyFill="1" applyAlignment="1" applyProtection="1"/>
    <xf numFmtId="0" fontId="2" fillId="4" borderId="0" xfId="0" applyFont="1" applyFill="1" applyAlignment="1" applyProtection="1"/>
    <xf numFmtId="0" fontId="5" fillId="0" borderId="0" xfId="0" applyFont="1" applyAlignment="1">
      <alignment horizontal="left"/>
    </xf>
    <xf numFmtId="0" fontId="6" fillId="5" borderId="0" xfId="0" applyFont="1" applyFill="1"/>
    <xf numFmtId="0" fontId="2" fillId="6" borderId="0" xfId="0" applyFont="1" applyFill="1" applyAlignment="1" applyProtection="1"/>
    <xf numFmtId="164" fontId="2" fillId="6" borderId="0" xfId="0" applyNumberFormat="1" applyFont="1" applyFill="1" applyAlignment="1" applyProtection="1"/>
    <xf numFmtId="0" fontId="3" fillId="2" borderId="0" xfId="0" applyFont="1" applyFill="1" applyAlignment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se/ProductDetail/Analog-Devices/LTC4440AHMS8E-5PBF?qs=hVkxg5c3xu86VC%252BBJjm7uA%3D%3D" TargetMode="External"/><Relationship Id="rId7" Type="http://schemas.openxmlformats.org/officeDocument/2006/relationships/hyperlink" Target="https://www.mouser.se/ProductDetail/Panasonic/ERJ-P06F4702V?qs=iIVTEDlrHA3GchgRrCB%252BPw%3D%3D" TargetMode="External"/><Relationship Id="rId2" Type="http://schemas.openxmlformats.org/officeDocument/2006/relationships/hyperlink" Target="https://www.mouser.se/ProductDetail/Littelfuse/SMCJ24CA?qs=HR2RnyOI4E6hN4LN6Thpwg%3D%3D" TargetMode="External"/><Relationship Id="rId1" Type="http://schemas.openxmlformats.org/officeDocument/2006/relationships/hyperlink" Target="https://www.mouser.se/ProductDetail/KYOCERA-AVX/KGM21NR71H104KT?qs=Jm2GQyTW%2Fbj%252BykwLLGtT1A%3D%3D" TargetMode="External"/><Relationship Id="rId6" Type="http://schemas.openxmlformats.org/officeDocument/2006/relationships/hyperlink" Target="https://www.mouser.se/c/?marcom=154437221" TargetMode="External"/><Relationship Id="rId5" Type="http://schemas.openxmlformats.org/officeDocument/2006/relationships/hyperlink" Target="https://www.mouser.se/ProductDetail/Bourns/PEC11L-4220F-S0015?qs=Q4nXA9D1WFOSxqK3IduBbA%3D%3D" TargetMode="External"/><Relationship Id="rId4" Type="http://schemas.openxmlformats.org/officeDocument/2006/relationships/hyperlink" Target="https://www.mouser.se/ProductDetail/Texas-Instruments/TMP236AQDBZRQ1?qs=T3oQrply3y83CHFf%2F7t6G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="70" zoomScaleNormal="70" workbookViewId="0">
      <selection activeCell="M13" sqref="M12:M13"/>
    </sheetView>
  </sheetViews>
  <sheetFormatPr defaultRowHeight="15" x14ac:dyDescent="0.25"/>
  <cols>
    <col min="1" max="1" width="44.85546875" bestFit="1" customWidth="1"/>
    <col min="2" max="2" width="30.5703125" bestFit="1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4.5703125" customWidth="1"/>
    <col min="8" max="8" width="69.140625" customWidth="1"/>
    <col min="9" max="9" width="49.5703125" customWidth="1"/>
    <col min="10" max="10" width="38" customWidth="1"/>
    <col min="11" max="11" width="26.5703125" customWidth="1"/>
  </cols>
  <sheetData>
    <row r="1" spans="1:11" ht="36" x14ac:dyDescent="0.55000000000000004">
      <c r="A1" s="1" t="s">
        <v>138</v>
      </c>
      <c r="B1" s="15" t="s">
        <v>206</v>
      </c>
      <c r="C1" s="1"/>
      <c r="D1" s="1"/>
      <c r="E1" s="1"/>
      <c r="F1" s="1"/>
      <c r="G1" s="1"/>
      <c r="H1" s="1"/>
      <c r="I1" s="1"/>
      <c r="J1" s="1"/>
      <c r="K1" s="1"/>
    </row>
    <row r="2" spans="1:11" ht="21" x14ac:dyDescent="0.35">
      <c r="A2" s="2" t="s">
        <v>139</v>
      </c>
      <c r="B2" s="2" t="s">
        <v>0</v>
      </c>
      <c r="C2" s="2" t="s">
        <v>140</v>
      </c>
      <c r="D2" s="2" t="s">
        <v>1</v>
      </c>
      <c r="E2" s="2" t="s">
        <v>141</v>
      </c>
      <c r="F2" s="2" t="s">
        <v>203</v>
      </c>
      <c r="G2" s="2" t="s">
        <v>204</v>
      </c>
      <c r="H2" s="2"/>
      <c r="I2" s="2" t="s">
        <v>2</v>
      </c>
      <c r="J2" s="2" t="s">
        <v>3</v>
      </c>
      <c r="K2" s="2" t="s">
        <v>4</v>
      </c>
    </row>
    <row r="3" spans="1:11" x14ac:dyDescent="0.25">
      <c r="A3" t="s">
        <v>5</v>
      </c>
      <c r="B3" t="s">
        <v>6</v>
      </c>
      <c r="C3" t="s">
        <v>7</v>
      </c>
      <c r="D3" t="s">
        <v>8</v>
      </c>
      <c r="E3">
        <v>5</v>
      </c>
      <c r="F3" s="4">
        <v>0.89300000000000002</v>
      </c>
      <c r="G3" s="5">
        <f>E3*F3</f>
        <v>4.4649999999999999</v>
      </c>
      <c r="H3" t="s">
        <v>143</v>
      </c>
      <c r="I3" t="s">
        <v>9</v>
      </c>
    </row>
    <row r="4" spans="1:11" x14ac:dyDescent="0.25">
      <c r="A4" t="s">
        <v>10</v>
      </c>
      <c r="B4" t="s">
        <v>11</v>
      </c>
      <c r="C4" t="s">
        <v>7</v>
      </c>
      <c r="D4" t="s">
        <v>8</v>
      </c>
      <c r="E4">
        <v>12</v>
      </c>
      <c r="F4" s="4">
        <v>9.2999999999999999E-2</v>
      </c>
      <c r="G4" s="5">
        <f t="shared" ref="G4:G34" si="0">E4*F4</f>
        <v>1.1160000000000001</v>
      </c>
      <c r="H4" s="3" t="s">
        <v>142</v>
      </c>
      <c r="I4" t="s">
        <v>9</v>
      </c>
    </row>
    <row r="5" spans="1:11" x14ac:dyDescent="0.25">
      <c r="A5" t="s">
        <v>12</v>
      </c>
      <c r="B5" t="s">
        <v>13</v>
      </c>
      <c r="C5" t="s">
        <v>7</v>
      </c>
      <c r="D5" t="s">
        <v>14</v>
      </c>
      <c r="E5">
        <v>3</v>
      </c>
      <c r="F5" s="4">
        <v>0.88400000000000001</v>
      </c>
      <c r="G5" s="5">
        <f t="shared" si="0"/>
        <v>2.6520000000000001</v>
      </c>
      <c r="H5" t="s">
        <v>144</v>
      </c>
      <c r="I5" t="s">
        <v>9</v>
      </c>
    </row>
    <row r="6" spans="1:11" x14ac:dyDescent="0.25">
      <c r="A6" t="s">
        <v>15</v>
      </c>
      <c r="B6" t="s">
        <v>16</v>
      </c>
      <c r="C6" t="s">
        <v>7</v>
      </c>
      <c r="D6" t="s">
        <v>8</v>
      </c>
      <c r="E6">
        <v>2</v>
      </c>
      <c r="F6" s="4">
        <v>9.2999999999999999E-2</v>
      </c>
      <c r="G6" s="5">
        <f t="shared" si="0"/>
        <v>0.186</v>
      </c>
      <c r="H6" t="s">
        <v>145</v>
      </c>
      <c r="I6" t="s">
        <v>9</v>
      </c>
    </row>
    <row r="7" spans="1:11" x14ac:dyDescent="0.25">
      <c r="A7" t="s">
        <v>17</v>
      </c>
      <c r="B7" t="s">
        <v>18</v>
      </c>
      <c r="C7" t="s">
        <v>19</v>
      </c>
      <c r="D7" t="s">
        <v>20</v>
      </c>
      <c r="E7">
        <v>1</v>
      </c>
      <c r="F7" s="4">
        <v>1.1599999999999999</v>
      </c>
      <c r="G7" s="5">
        <f t="shared" si="0"/>
        <v>1.1599999999999999</v>
      </c>
      <c r="H7" t="s">
        <v>146</v>
      </c>
      <c r="I7" t="s">
        <v>21</v>
      </c>
      <c r="J7" t="s">
        <v>22</v>
      </c>
      <c r="K7" t="s">
        <v>23</v>
      </c>
    </row>
    <row r="8" spans="1:11" x14ac:dyDescent="0.25">
      <c r="A8" t="s">
        <v>24</v>
      </c>
      <c r="B8" t="s">
        <v>25</v>
      </c>
      <c r="C8" t="s">
        <v>26</v>
      </c>
      <c r="D8" t="s">
        <v>27</v>
      </c>
      <c r="E8">
        <v>5</v>
      </c>
      <c r="F8" s="4">
        <v>0.26</v>
      </c>
      <c r="G8" s="5">
        <f t="shared" si="0"/>
        <v>1.3</v>
      </c>
      <c r="H8" t="s">
        <v>147</v>
      </c>
      <c r="I8" t="s">
        <v>9</v>
      </c>
    </row>
    <row r="9" spans="1:11" x14ac:dyDescent="0.25">
      <c r="A9" t="s">
        <v>28</v>
      </c>
      <c r="B9" t="s">
        <v>29</v>
      </c>
      <c r="C9" t="s">
        <v>30</v>
      </c>
      <c r="D9" t="s">
        <v>31</v>
      </c>
      <c r="E9">
        <v>1</v>
      </c>
      <c r="F9" s="4">
        <v>0.41899999999999998</v>
      </c>
      <c r="G9" s="5">
        <f t="shared" si="0"/>
        <v>0.41899999999999998</v>
      </c>
      <c r="H9" t="s">
        <v>148</v>
      </c>
      <c r="I9" t="s">
        <v>32</v>
      </c>
      <c r="J9" t="s">
        <v>33</v>
      </c>
      <c r="K9" t="s">
        <v>34</v>
      </c>
    </row>
    <row r="10" spans="1:11" x14ac:dyDescent="0.25">
      <c r="A10" t="s">
        <v>35</v>
      </c>
      <c r="B10" t="s">
        <v>36</v>
      </c>
      <c r="C10" t="s">
        <v>37</v>
      </c>
      <c r="D10" t="s">
        <v>37</v>
      </c>
      <c r="E10">
        <v>1</v>
      </c>
      <c r="F10" s="4">
        <v>12.9</v>
      </c>
      <c r="G10" s="5">
        <f t="shared" si="0"/>
        <v>12.9</v>
      </c>
      <c r="H10" t="s">
        <v>149</v>
      </c>
    </row>
    <row r="11" spans="1:11" x14ac:dyDescent="0.25">
      <c r="A11" t="s">
        <v>38</v>
      </c>
      <c r="B11" t="s">
        <v>39</v>
      </c>
      <c r="C11" t="s">
        <v>40</v>
      </c>
      <c r="D11" t="s">
        <v>41</v>
      </c>
      <c r="E11">
        <v>1</v>
      </c>
      <c r="F11" s="4">
        <v>0.44600000000000001</v>
      </c>
      <c r="G11" s="5">
        <f t="shared" si="0"/>
        <v>0.44600000000000001</v>
      </c>
      <c r="H11" t="s">
        <v>150</v>
      </c>
      <c r="I11" t="s">
        <v>42</v>
      </c>
      <c r="J11" t="s">
        <v>39</v>
      </c>
      <c r="K11" t="s">
        <v>43</v>
      </c>
    </row>
    <row r="12" spans="1:11" x14ac:dyDescent="0.25">
      <c r="A12" t="s">
        <v>44</v>
      </c>
      <c r="B12" t="s">
        <v>45</v>
      </c>
      <c r="C12" t="s">
        <v>46</v>
      </c>
      <c r="D12" t="s">
        <v>47</v>
      </c>
      <c r="E12">
        <v>1</v>
      </c>
      <c r="F12" s="4">
        <v>0.58599999999999997</v>
      </c>
      <c r="G12" s="5">
        <f t="shared" si="0"/>
        <v>0.58599999999999997</v>
      </c>
      <c r="H12" s="3" t="s">
        <v>151</v>
      </c>
      <c r="I12" t="s">
        <v>48</v>
      </c>
      <c r="J12" t="s">
        <v>45</v>
      </c>
      <c r="K12" t="s">
        <v>49</v>
      </c>
    </row>
    <row r="13" spans="1:11" x14ac:dyDescent="0.25">
      <c r="A13" t="s">
        <v>50</v>
      </c>
      <c r="B13" t="s">
        <v>51</v>
      </c>
      <c r="C13" t="s">
        <v>52</v>
      </c>
      <c r="D13" t="s">
        <v>53</v>
      </c>
      <c r="E13">
        <v>1</v>
      </c>
      <c r="F13" s="4">
        <v>1.1000000000000001</v>
      </c>
      <c r="G13" s="5">
        <f t="shared" si="0"/>
        <v>1.1000000000000001</v>
      </c>
      <c r="H13" t="s">
        <v>152</v>
      </c>
      <c r="I13" t="s">
        <v>9</v>
      </c>
    </row>
    <row r="14" spans="1:11" x14ac:dyDescent="0.25">
      <c r="A14" t="s">
        <v>54</v>
      </c>
      <c r="B14" t="s">
        <v>55</v>
      </c>
      <c r="C14" t="s">
        <v>56</v>
      </c>
      <c r="D14" t="s">
        <v>57</v>
      </c>
      <c r="E14">
        <v>1</v>
      </c>
      <c r="F14" s="4">
        <v>5.72</v>
      </c>
      <c r="G14" s="5">
        <f t="shared" si="0"/>
        <v>5.72</v>
      </c>
      <c r="H14" s="3" t="s">
        <v>153</v>
      </c>
      <c r="I14" t="s">
        <v>58</v>
      </c>
      <c r="J14" t="s">
        <v>55</v>
      </c>
      <c r="K14" t="s">
        <v>59</v>
      </c>
    </row>
    <row r="15" spans="1:11" x14ac:dyDescent="0.25">
      <c r="A15" t="s">
        <v>60</v>
      </c>
      <c r="B15" t="s">
        <v>61</v>
      </c>
      <c r="C15" t="s">
        <v>62</v>
      </c>
      <c r="D15" t="s">
        <v>63</v>
      </c>
      <c r="E15">
        <v>1</v>
      </c>
      <c r="F15" s="4">
        <v>6.45</v>
      </c>
      <c r="G15" s="5">
        <f t="shared" si="0"/>
        <v>6.45</v>
      </c>
      <c r="H15" t="s">
        <v>154</v>
      </c>
      <c r="I15" t="s">
        <v>64</v>
      </c>
      <c r="J15" t="s">
        <v>61</v>
      </c>
      <c r="K15" t="s">
        <v>65</v>
      </c>
    </row>
    <row r="16" spans="1:11" x14ac:dyDescent="0.25">
      <c r="A16" t="s">
        <v>66</v>
      </c>
      <c r="B16" t="s">
        <v>67</v>
      </c>
      <c r="C16" t="s">
        <v>68</v>
      </c>
      <c r="D16" t="s">
        <v>69</v>
      </c>
      <c r="E16">
        <v>1</v>
      </c>
      <c r="F16" s="4">
        <v>0.54900000000000004</v>
      </c>
      <c r="G16" s="5">
        <f t="shared" si="0"/>
        <v>0.54900000000000004</v>
      </c>
      <c r="H16" s="3" t="s">
        <v>155</v>
      </c>
      <c r="I16" t="s">
        <v>70</v>
      </c>
      <c r="J16" t="s">
        <v>67</v>
      </c>
      <c r="K16" t="s">
        <v>71</v>
      </c>
    </row>
    <row r="17" spans="1:11" x14ac:dyDescent="0.25">
      <c r="A17" t="s">
        <v>72</v>
      </c>
      <c r="B17" t="s">
        <v>73</v>
      </c>
      <c r="C17" t="s">
        <v>74</v>
      </c>
      <c r="D17" t="s">
        <v>75</v>
      </c>
      <c r="E17">
        <v>1</v>
      </c>
      <c r="F17" s="4">
        <v>3.78</v>
      </c>
      <c r="G17" s="5">
        <f t="shared" si="0"/>
        <v>3.78</v>
      </c>
      <c r="H17" t="s">
        <v>156</v>
      </c>
      <c r="I17" t="s">
        <v>76</v>
      </c>
      <c r="J17" t="s">
        <v>73</v>
      </c>
      <c r="K17" t="s">
        <v>77</v>
      </c>
    </row>
    <row r="18" spans="1:11" x14ac:dyDescent="0.25">
      <c r="A18" t="s">
        <v>78</v>
      </c>
      <c r="B18" t="s">
        <v>79</v>
      </c>
      <c r="C18" t="s">
        <v>80</v>
      </c>
      <c r="D18" t="s">
        <v>81</v>
      </c>
      <c r="E18">
        <v>1</v>
      </c>
      <c r="F18" s="4">
        <v>2.99</v>
      </c>
      <c r="G18" s="5">
        <f t="shared" si="0"/>
        <v>2.99</v>
      </c>
      <c r="H18" t="s">
        <v>157</v>
      </c>
      <c r="I18" t="s">
        <v>9</v>
      </c>
    </row>
    <row r="19" spans="1:11" x14ac:dyDescent="0.25">
      <c r="A19" t="s">
        <v>82</v>
      </c>
      <c r="B19" t="s">
        <v>79</v>
      </c>
      <c r="C19" t="s">
        <v>80</v>
      </c>
      <c r="D19" t="s">
        <v>83</v>
      </c>
      <c r="E19">
        <v>1</v>
      </c>
      <c r="F19" s="4">
        <v>1.5</v>
      </c>
      <c r="G19" s="5">
        <f t="shared" si="0"/>
        <v>1.5</v>
      </c>
      <c r="H19" t="s">
        <v>158</v>
      </c>
      <c r="I19" t="s">
        <v>9</v>
      </c>
    </row>
    <row r="20" spans="1:11" x14ac:dyDescent="0.25">
      <c r="A20" t="s">
        <v>84</v>
      </c>
      <c r="B20" t="s">
        <v>85</v>
      </c>
      <c r="C20" t="s">
        <v>86</v>
      </c>
      <c r="D20" t="s">
        <v>87</v>
      </c>
      <c r="E20">
        <v>1</v>
      </c>
      <c r="F20" s="4">
        <v>2.71</v>
      </c>
      <c r="G20" s="5">
        <f t="shared" si="0"/>
        <v>2.71</v>
      </c>
      <c r="H20" t="s">
        <v>159</v>
      </c>
      <c r="I20" t="s">
        <v>88</v>
      </c>
      <c r="J20" t="s">
        <v>85</v>
      </c>
      <c r="K20" t="s">
        <v>89</v>
      </c>
    </row>
    <row r="21" spans="1:11" x14ac:dyDescent="0.25">
      <c r="A21" t="s">
        <v>90</v>
      </c>
      <c r="B21" t="s">
        <v>91</v>
      </c>
      <c r="C21" t="s">
        <v>92</v>
      </c>
      <c r="D21" t="s">
        <v>93</v>
      </c>
      <c r="E21">
        <v>1</v>
      </c>
      <c r="F21" s="4">
        <v>0.83699999999999997</v>
      </c>
      <c r="G21" s="5">
        <f t="shared" si="0"/>
        <v>0.83699999999999997</v>
      </c>
      <c r="H21" t="s">
        <v>160</v>
      </c>
      <c r="I21" t="s">
        <v>94</v>
      </c>
      <c r="J21" t="s">
        <v>91</v>
      </c>
      <c r="K21" t="s">
        <v>95</v>
      </c>
    </row>
    <row r="22" spans="1:11" x14ac:dyDescent="0.25">
      <c r="A22" t="s">
        <v>96</v>
      </c>
      <c r="B22" t="s">
        <v>97</v>
      </c>
      <c r="C22" t="s">
        <v>98</v>
      </c>
      <c r="D22" t="s">
        <v>99</v>
      </c>
      <c r="E22">
        <v>1</v>
      </c>
      <c r="F22" s="4">
        <v>10.93</v>
      </c>
      <c r="G22" s="5">
        <f t="shared" si="0"/>
        <v>10.93</v>
      </c>
      <c r="H22" t="s">
        <v>161</v>
      </c>
      <c r="I22" t="s">
        <v>100</v>
      </c>
      <c r="J22" t="s">
        <v>101</v>
      </c>
      <c r="K22" t="s">
        <v>102</v>
      </c>
    </row>
    <row r="23" spans="1:11" x14ac:dyDescent="0.25">
      <c r="A23" t="s">
        <v>103</v>
      </c>
      <c r="B23" t="s">
        <v>104</v>
      </c>
      <c r="C23" t="s">
        <v>105</v>
      </c>
      <c r="D23" t="s">
        <v>106</v>
      </c>
      <c r="E23">
        <v>1</v>
      </c>
      <c r="F23" s="4">
        <v>0.17699999999999999</v>
      </c>
      <c r="G23" s="5">
        <f t="shared" si="0"/>
        <v>0.17699999999999999</v>
      </c>
      <c r="H23" t="s">
        <v>162</v>
      </c>
      <c r="I23" t="s">
        <v>107</v>
      </c>
      <c r="J23" t="s">
        <v>104</v>
      </c>
      <c r="K23" t="s">
        <v>108</v>
      </c>
    </row>
    <row r="24" spans="1:11" x14ac:dyDescent="0.25">
      <c r="A24" t="s">
        <v>109</v>
      </c>
      <c r="B24" t="s">
        <v>110</v>
      </c>
      <c r="C24" t="s">
        <v>111</v>
      </c>
      <c r="D24" t="s">
        <v>112</v>
      </c>
      <c r="E24">
        <v>6</v>
      </c>
      <c r="F24" s="4">
        <v>0.36299999999999999</v>
      </c>
      <c r="G24" s="5">
        <f t="shared" si="0"/>
        <v>2.1779999999999999</v>
      </c>
      <c r="H24" t="s">
        <v>181</v>
      </c>
      <c r="I24" t="s">
        <v>9</v>
      </c>
    </row>
    <row r="25" spans="1:11" x14ac:dyDescent="0.25">
      <c r="A25" t="s">
        <v>113</v>
      </c>
      <c r="B25" t="s">
        <v>114</v>
      </c>
      <c r="C25" t="s">
        <v>111</v>
      </c>
      <c r="D25" t="s">
        <v>112</v>
      </c>
      <c r="E25">
        <v>1</v>
      </c>
      <c r="F25" s="4">
        <v>0.186</v>
      </c>
      <c r="G25" s="5">
        <f t="shared" si="0"/>
        <v>0.186</v>
      </c>
      <c r="H25" s="3" t="s">
        <v>182</v>
      </c>
      <c r="I25" t="s">
        <v>9</v>
      </c>
    </row>
    <row r="26" spans="1:11" x14ac:dyDescent="0.25">
      <c r="A26" t="s">
        <v>115</v>
      </c>
      <c r="B26" t="s">
        <v>116</v>
      </c>
      <c r="C26" t="s">
        <v>111</v>
      </c>
      <c r="D26" t="s">
        <v>112</v>
      </c>
      <c r="E26">
        <v>1</v>
      </c>
      <c r="F26" s="4">
        <v>0.27</v>
      </c>
      <c r="G26" s="5">
        <f t="shared" si="0"/>
        <v>0.27</v>
      </c>
      <c r="H26" t="s">
        <v>183</v>
      </c>
      <c r="I26" t="s">
        <v>9</v>
      </c>
    </row>
    <row r="27" spans="1:11" x14ac:dyDescent="0.25">
      <c r="A27" t="s">
        <v>117</v>
      </c>
      <c r="B27" t="s">
        <v>118</v>
      </c>
      <c r="C27" t="s">
        <v>111</v>
      </c>
      <c r="D27" t="s">
        <v>112</v>
      </c>
      <c r="E27">
        <v>8</v>
      </c>
      <c r="F27" s="4">
        <v>0.16700000000000001</v>
      </c>
      <c r="G27" s="5">
        <f t="shared" si="0"/>
        <v>1.3360000000000001</v>
      </c>
      <c r="H27" t="s">
        <v>184</v>
      </c>
      <c r="I27" t="s">
        <v>9</v>
      </c>
    </row>
    <row r="28" spans="1:11" x14ac:dyDescent="0.25">
      <c r="A28" t="s">
        <v>119</v>
      </c>
      <c r="B28" t="s">
        <v>120</v>
      </c>
      <c r="C28" t="s">
        <v>111</v>
      </c>
      <c r="D28" t="s">
        <v>121</v>
      </c>
      <c r="E28">
        <v>1</v>
      </c>
      <c r="F28" s="4">
        <v>0.92100000000000004</v>
      </c>
      <c r="G28" s="5">
        <f t="shared" si="0"/>
        <v>0.92100000000000004</v>
      </c>
      <c r="H28" t="s">
        <v>185</v>
      </c>
      <c r="I28" t="s">
        <v>9</v>
      </c>
    </row>
    <row r="29" spans="1:11" x14ac:dyDescent="0.25">
      <c r="A29" t="s">
        <v>122</v>
      </c>
      <c r="B29">
        <v>220</v>
      </c>
      <c r="C29" t="s">
        <v>111</v>
      </c>
      <c r="D29" t="s">
        <v>112</v>
      </c>
      <c r="E29">
        <v>1</v>
      </c>
      <c r="F29" s="4">
        <v>0.158</v>
      </c>
      <c r="G29" s="5">
        <f t="shared" si="0"/>
        <v>0.158</v>
      </c>
      <c r="H29" t="s">
        <v>186</v>
      </c>
      <c r="I29" t="s">
        <v>9</v>
      </c>
    </row>
    <row r="30" spans="1:11" x14ac:dyDescent="0.25">
      <c r="A30" t="s">
        <v>123</v>
      </c>
      <c r="B30" t="s">
        <v>124</v>
      </c>
      <c r="C30" t="s">
        <v>111</v>
      </c>
      <c r="D30" t="s">
        <v>112</v>
      </c>
      <c r="E30">
        <v>2</v>
      </c>
      <c r="F30" s="4">
        <v>0.17699999999999999</v>
      </c>
      <c r="G30" s="5">
        <f t="shared" si="0"/>
        <v>0.35399999999999998</v>
      </c>
      <c r="H30" t="s">
        <v>187</v>
      </c>
      <c r="I30" t="s">
        <v>9</v>
      </c>
    </row>
    <row r="31" spans="1:11" x14ac:dyDescent="0.25">
      <c r="A31" t="s">
        <v>125</v>
      </c>
      <c r="B31" t="s">
        <v>126</v>
      </c>
      <c r="C31" t="s">
        <v>111</v>
      </c>
      <c r="D31" t="s">
        <v>112</v>
      </c>
      <c r="E31">
        <v>2</v>
      </c>
      <c r="F31" s="4">
        <v>9.2999999999999999E-2</v>
      </c>
      <c r="G31" s="5">
        <f t="shared" si="0"/>
        <v>0.186</v>
      </c>
      <c r="H31" t="s">
        <v>188</v>
      </c>
      <c r="I31" t="s">
        <v>9</v>
      </c>
    </row>
    <row r="32" spans="1:11" x14ac:dyDescent="0.25">
      <c r="A32" t="s">
        <v>127</v>
      </c>
      <c r="B32" t="s">
        <v>128</v>
      </c>
      <c r="C32" t="s">
        <v>111</v>
      </c>
      <c r="D32" t="s">
        <v>112</v>
      </c>
      <c r="E32">
        <v>2</v>
      </c>
      <c r="F32" s="4">
        <v>9.2999999999999999E-2</v>
      </c>
      <c r="G32" s="5">
        <f t="shared" si="0"/>
        <v>0.186</v>
      </c>
      <c r="H32" t="s">
        <v>189</v>
      </c>
      <c r="I32" t="s">
        <v>9</v>
      </c>
    </row>
    <row r="33" spans="1:11" x14ac:dyDescent="0.25">
      <c r="A33" t="s">
        <v>129</v>
      </c>
      <c r="B33" t="s">
        <v>130</v>
      </c>
      <c r="C33" t="s">
        <v>131</v>
      </c>
      <c r="D33" t="s">
        <v>132</v>
      </c>
      <c r="E33">
        <v>1</v>
      </c>
      <c r="F33" s="4">
        <v>2.0699999999999998</v>
      </c>
      <c r="G33" s="5">
        <f t="shared" si="0"/>
        <v>2.0699999999999998</v>
      </c>
      <c r="H33" s="3" t="s">
        <v>164</v>
      </c>
      <c r="I33" t="s">
        <v>133</v>
      </c>
      <c r="J33" t="s">
        <v>130</v>
      </c>
      <c r="K33" t="s">
        <v>134</v>
      </c>
    </row>
    <row r="34" spans="1:11" x14ac:dyDescent="0.25">
      <c r="A34" t="s">
        <v>135</v>
      </c>
      <c r="B34" t="s">
        <v>136</v>
      </c>
      <c r="C34" t="s">
        <v>137</v>
      </c>
      <c r="D34" t="s">
        <v>137</v>
      </c>
      <c r="E34">
        <v>1</v>
      </c>
      <c r="F34" s="4">
        <v>1.6</v>
      </c>
      <c r="G34" s="5">
        <f t="shared" si="0"/>
        <v>1.6</v>
      </c>
      <c r="H34" t="s">
        <v>163</v>
      </c>
    </row>
    <row r="35" spans="1:11" ht="23.25" x14ac:dyDescent="0.35">
      <c r="A35" s="6" t="s">
        <v>165</v>
      </c>
      <c r="B35" s="6"/>
      <c r="C35" s="6"/>
      <c r="D35" s="6"/>
      <c r="E35" s="6"/>
      <c r="F35" s="6"/>
      <c r="G35" s="7">
        <f>SUM(G3:G34)</f>
        <v>71.418000000000021</v>
      </c>
    </row>
    <row r="36" spans="1:11" ht="23.25" x14ac:dyDescent="0.35">
      <c r="A36" s="6"/>
      <c r="B36" s="6"/>
      <c r="C36" s="6"/>
      <c r="D36" s="6"/>
      <c r="E36" s="6"/>
      <c r="F36" s="6"/>
      <c r="G36" s="7"/>
    </row>
    <row r="37" spans="1:11" ht="36" x14ac:dyDescent="0.55000000000000004">
      <c r="A37" s="1" t="s">
        <v>173</v>
      </c>
    </row>
    <row r="38" spans="1:11" x14ac:dyDescent="0.25">
      <c r="A38" t="s">
        <v>166</v>
      </c>
      <c r="E38">
        <v>1</v>
      </c>
      <c r="F38" s="5">
        <v>2</v>
      </c>
      <c r="G38" s="5">
        <f>F38*E38</f>
        <v>2</v>
      </c>
      <c r="H38" s="3" t="s">
        <v>205</v>
      </c>
    </row>
    <row r="39" spans="1:11" x14ac:dyDescent="0.25">
      <c r="A39" t="s">
        <v>168</v>
      </c>
      <c r="E39">
        <v>1</v>
      </c>
      <c r="F39" s="5">
        <v>6.11</v>
      </c>
      <c r="G39" s="5">
        <f t="shared" ref="G39:G43" si="1">F39*E39</f>
        <v>6.11</v>
      </c>
      <c r="H39" s="3" t="s">
        <v>167</v>
      </c>
    </row>
    <row r="40" spans="1:11" x14ac:dyDescent="0.25">
      <c r="A40" t="s">
        <v>169</v>
      </c>
      <c r="E40">
        <v>1</v>
      </c>
      <c r="F40" s="5">
        <v>2.12</v>
      </c>
      <c r="G40" s="5">
        <f t="shared" si="1"/>
        <v>2.12</v>
      </c>
      <c r="H40" s="3" t="s">
        <v>170</v>
      </c>
    </row>
    <row r="41" spans="1:11" x14ac:dyDescent="0.25">
      <c r="A41" t="s">
        <v>193</v>
      </c>
      <c r="E41">
        <v>1</v>
      </c>
      <c r="F41" s="5">
        <v>2.0099999999999998</v>
      </c>
      <c r="G41" s="5">
        <f t="shared" si="1"/>
        <v>2.0099999999999998</v>
      </c>
      <c r="H41" s="3" t="s">
        <v>192</v>
      </c>
    </row>
    <row r="42" spans="1:11" x14ac:dyDescent="0.25">
      <c r="A42" t="s">
        <v>191</v>
      </c>
      <c r="E42">
        <v>1</v>
      </c>
      <c r="F42" s="5">
        <v>2.4700000000000002</v>
      </c>
      <c r="G42" s="5">
        <f t="shared" si="1"/>
        <v>2.4700000000000002</v>
      </c>
      <c r="H42" s="3" t="s">
        <v>190</v>
      </c>
    </row>
    <row r="43" spans="1:11" x14ac:dyDescent="0.25">
      <c r="A43" t="s">
        <v>171</v>
      </c>
      <c r="E43">
        <v>1</v>
      </c>
      <c r="F43" s="5">
        <v>5</v>
      </c>
      <c r="G43" s="5">
        <f t="shared" si="1"/>
        <v>5</v>
      </c>
      <c r="H43" s="3" t="s">
        <v>205</v>
      </c>
    </row>
    <row r="44" spans="1:11" ht="23.25" x14ac:dyDescent="0.35">
      <c r="A44" s="6" t="s">
        <v>172</v>
      </c>
      <c r="B44" s="6"/>
      <c r="C44" s="6"/>
      <c r="D44" s="6"/>
      <c r="E44" s="6"/>
      <c r="F44" s="6"/>
      <c r="G44" s="7">
        <f>SUM(G38:G43)</f>
        <v>19.71</v>
      </c>
    </row>
    <row r="46" spans="1:11" ht="36" x14ac:dyDescent="0.55000000000000004">
      <c r="A46" s="8" t="s">
        <v>177</v>
      </c>
      <c r="B46" s="8"/>
    </row>
    <row r="47" spans="1:11" x14ac:dyDescent="0.25">
      <c r="A47" t="s">
        <v>174</v>
      </c>
      <c r="E47">
        <v>1</v>
      </c>
      <c r="F47" s="5">
        <v>171.4</v>
      </c>
      <c r="G47">
        <f>F47*E47</f>
        <v>171.4</v>
      </c>
      <c r="H47" t="s">
        <v>175</v>
      </c>
    </row>
    <row r="48" spans="1:11" x14ac:dyDescent="0.25">
      <c r="A48" t="s">
        <v>176</v>
      </c>
      <c r="E48">
        <v>1</v>
      </c>
      <c r="F48" s="5">
        <v>66.34</v>
      </c>
      <c r="G48">
        <f t="shared" ref="G48:G49" si="2">F48*E48</f>
        <v>66.34</v>
      </c>
      <c r="H48" t="s">
        <v>178</v>
      </c>
    </row>
    <row r="49" spans="1:8" x14ac:dyDescent="0.25">
      <c r="A49" t="s">
        <v>180</v>
      </c>
      <c r="E49">
        <v>1</v>
      </c>
      <c r="F49" s="5">
        <v>38.340000000000003</v>
      </c>
      <c r="G49">
        <f t="shared" si="2"/>
        <v>38.340000000000003</v>
      </c>
      <c r="H49" t="s">
        <v>179</v>
      </c>
    </row>
    <row r="50" spans="1:8" ht="23.25" x14ac:dyDescent="0.35">
      <c r="A50" s="6" t="s">
        <v>196</v>
      </c>
      <c r="G50" s="7">
        <f>SUM(G47:G49)</f>
        <v>276.08000000000004</v>
      </c>
    </row>
    <row r="52" spans="1:8" ht="36" x14ac:dyDescent="0.55000000000000004">
      <c r="A52" s="8" t="s">
        <v>197</v>
      </c>
      <c r="B52" s="8"/>
      <c r="C52" s="12" t="s">
        <v>207</v>
      </c>
    </row>
    <row r="53" spans="1:8" x14ac:dyDescent="0.25">
      <c r="A53" t="s">
        <v>199</v>
      </c>
      <c r="E53">
        <v>1</v>
      </c>
      <c r="F53" s="5">
        <v>35.06</v>
      </c>
      <c r="G53">
        <f t="shared" ref="G53:G54" si="3">F53*E53</f>
        <v>35.06</v>
      </c>
      <c r="H53" t="s">
        <v>201</v>
      </c>
    </row>
    <row r="54" spans="1:8" x14ac:dyDescent="0.25">
      <c r="A54" t="s">
        <v>200</v>
      </c>
      <c r="E54">
        <v>1</v>
      </c>
      <c r="F54" s="5">
        <v>4.0199999999999996</v>
      </c>
      <c r="G54">
        <f t="shared" si="3"/>
        <v>4.0199999999999996</v>
      </c>
      <c r="H54" t="s">
        <v>195</v>
      </c>
    </row>
    <row r="55" spans="1:8" ht="23.25" x14ac:dyDescent="0.35">
      <c r="A55" s="11" t="s">
        <v>198</v>
      </c>
      <c r="B55" s="11"/>
      <c r="G55" s="7">
        <f>SUM(G53:G54)</f>
        <v>39.08</v>
      </c>
    </row>
    <row r="56" spans="1:8" ht="23.25" x14ac:dyDescent="0.35">
      <c r="A56" s="6"/>
    </row>
    <row r="57" spans="1:8" ht="36" x14ac:dyDescent="0.55000000000000004">
      <c r="A57" s="10" t="s">
        <v>194</v>
      </c>
      <c r="B57" s="10"/>
      <c r="C57" s="10"/>
      <c r="G57" s="9">
        <f>G50+G44+G35</f>
        <v>367.20800000000003</v>
      </c>
    </row>
    <row r="58" spans="1:8" ht="36" x14ac:dyDescent="0.55000000000000004">
      <c r="A58" s="13" t="s">
        <v>202</v>
      </c>
      <c r="B58" s="13"/>
      <c r="C58" s="13"/>
      <c r="G58" s="14">
        <f>G55+G44+G35</f>
        <v>130.20800000000003</v>
      </c>
    </row>
  </sheetData>
  <mergeCells count="5">
    <mergeCell ref="A58:C58"/>
    <mergeCell ref="A46:B46"/>
    <mergeCell ref="A57:C57"/>
    <mergeCell ref="A52:B52"/>
    <mergeCell ref="A55:B55"/>
  </mergeCells>
  <hyperlinks>
    <hyperlink ref="H4" r:id="rId1"/>
    <hyperlink ref="H12" r:id="rId2"/>
    <hyperlink ref="H14" r:id="rId3"/>
    <hyperlink ref="H16" r:id="rId4"/>
    <hyperlink ref="H33" r:id="rId5"/>
    <hyperlink ref="H40" r:id="rId6"/>
    <hyperlink ref="H25" r:id="rId7"/>
  </hyperlinks>
  <pageMargins left="0.7" right="0.7" top="0.75" bottom="0.75" header="0.3" footer="0.3"/>
  <pageSetup orientation="portrait" horizontalDpi="1200" verticalDpi="1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2023-10-03T12:04:37Z</dcterms:created>
  <dcterms:modified xsi:type="dcterms:W3CDTF">2023-10-03T13:44:04Z</dcterms:modified>
</cp:coreProperties>
</file>