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NTIE ESTHER\Documents\"/>
    </mc:Choice>
  </mc:AlternateContent>
  <bookViews>
    <workbookView xWindow="0" yWindow="0" windowWidth="19200" windowHeight="7640" activeTab="1"/>
  </bookViews>
  <sheets>
    <sheet name="pivot table" sheetId="5" r:id="rId1"/>
    <sheet name="Sheet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9" i="1"/>
  <c r="C28" i="1"/>
  <c r="C26" i="1"/>
  <c r="J3" i="1"/>
  <c r="J4" i="1"/>
  <c r="J5" i="1"/>
  <c r="G8" i="1"/>
  <c r="G13" i="1"/>
  <c r="G18" i="1"/>
  <c r="G3" i="1"/>
  <c r="M3" i="1" l="1"/>
  <c r="M4" i="1"/>
  <c r="M6" i="1"/>
  <c r="M5" i="1"/>
</calcChain>
</file>

<file path=xl/sharedStrings.xml><?xml version="1.0" encoding="utf-8"?>
<sst xmlns="http://schemas.openxmlformats.org/spreadsheetml/2006/main" count="97" uniqueCount="24">
  <si>
    <t>Date</t>
  </si>
  <si>
    <t>Product Name</t>
  </si>
  <si>
    <t>Region</t>
  </si>
  <si>
    <t>Salesperson</t>
  </si>
  <si>
    <t>Units Sold</t>
  </si>
  <si>
    <t>Revenue ($)</t>
  </si>
  <si>
    <t>Product A</t>
  </si>
  <si>
    <t>North</t>
  </si>
  <si>
    <t>Alice Johnson</t>
  </si>
  <si>
    <t>Product B</t>
  </si>
  <si>
    <t>South</t>
  </si>
  <si>
    <t>Bob Smith</t>
  </si>
  <si>
    <t>Product C</t>
  </si>
  <si>
    <t>East</t>
  </si>
  <si>
    <t>Carol White</t>
  </si>
  <si>
    <t>West</t>
  </si>
  <si>
    <t>Dave Brown</t>
  </si>
  <si>
    <t>Total Revenue</t>
  </si>
  <si>
    <t>Average Units Sold</t>
  </si>
  <si>
    <t>Sum of Revenue ($)</t>
  </si>
  <si>
    <t>Column Labels</t>
  </si>
  <si>
    <t>Grand Total</t>
  </si>
  <si>
    <t>Row Labels</t>
  </si>
  <si>
    <t>SUNNO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</si>
</sst>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Sheet1!$M$3</c:f>
              <c:numCache>
                <c:formatCode>General</c:formatCode>
                <c:ptCount val="1"/>
                <c:pt idx="0">
                  <c:v>26700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071-9688-145E3B4A2B94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Sheet1!$M$4</c:f>
              <c:numCache>
                <c:formatCode>General</c:formatCode>
                <c:ptCount val="1"/>
                <c:pt idx="0">
                  <c:v>22900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0-4071-9688-145E3B4A2B94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23500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0-4071-9688-145E3B4A2B94}"/>
            </c:ext>
          </c:extLst>
        </c:ser>
        <c:ser>
          <c:idx val="3"/>
          <c:order val="3"/>
          <c:tx>
            <c:strRef>
              <c:f>Sheet1!$L$6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Sheet1!$M$6</c:f>
              <c:numCache>
                <c:formatCode>General</c:formatCode>
                <c:ptCount val="1"/>
                <c:pt idx="0">
                  <c:v>19400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0-4071-9688-145E3B4A2B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5851664"/>
        <c:axId val="995854160"/>
      </c:barChart>
      <c:catAx>
        <c:axId val="995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54160"/>
        <c:crosses val="autoZero"/>
        <c:auto val="1"/>
        <c:lblAlgn val="ctr"/>
        <c:lblOffset val="100"/>
        <c:noMultiLvlLbl val="0"/>
      </c:catAx>
      <c:valAx>
        <c:axId val="995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174625</xdr:colOff>
      <xdr:row>6</xdr:row>
      <xdr:rowOff>165100</xdr:rowOff>
    </xdr:from>
    <xdr:to>
      <xdr:col>13</xdr:col>
      <xdr:colOff>581025</xdr:colOff>
      <xdr:row>21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NTIE ESTHER" refreshedDate="45610.663008101852" createdVersion="6" refreshedVersion="6" minRefreshableVersion="3" recordCount="20">
  <cacheSource type="worksheet">
    <worksheetSource ref="A2:F22" sheet="Sheet1"/>
  </cacheSource>
  <cacheFields count="6">
    <cacheField name="Date" numFmtId="14">
      <sharedItems containsSemiMixedTypes="0" containsNonDate="0" containsDate="1" containsString="0" minDate="2024-11-01T00:00:00" maxDate="2024-11-10T00:00:00"/>
    </cacheField>
    <cacheField name="Product Name" numFmtId="0">
      <sharedItems count="3">
        <s v="Product A"/>
        <s v="Product B"/>
        <s v="Product C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/>
    </cacheField>
    <cacheField name="Units Sold" numFmtId="0">
      <sharedItems containsSemiMixedTypes="0" containsString="0" containsNumber="1" containsInteger="1" minValue="20" maxValue="70"/>
    </cacheField>
    <cacheField name="Revenue ($)" numFmtId="3">
      <sharedItems containsSemiMixedTypes="0" containsString="0" containsNumber="1" containsInteger="1" minValue="2400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24-11-01T00:00:00"/>
    <x v="0"/>
    <x v="0"/>
    <s v="Alice Johnson"/>
    <n v="50"/>
    <n v="5000"/>
  </r>
  <r>
    <d v="2024-11-02T00:00:00"/>
    <x v="1"/>
    <x v="0"/>
    <s v="Alice Johnson"/>
    <n v="25"/>
    <n v="2700"/>
  </r>
  <r>
    <d v="2024-11-04T00:00:00"/>
    <x v="1"/>
    <x v="0"/>
    <s v="Alice Johnson"/>
    <n v="60"/>
    <n v="6800"/>
  </r>
  <r>
    <d v="2024-11-06T00:00:00"/>
    <x v="2"/>
    <x v="0"/>
    <s v="Alice Johnson"/>
    <n v="50"/>
    <n v="5200"/>
  </r>
  <r>
    <d v="2024-11-08T00:00:00"/>
    <x v="0"/>
    <x v="0"/>
    <s v="Alice Johnson"/>
    <n v="70"/>
    <n v="7000"/>
  </r>
  <r>
    <d v="2024-11-01T00:00:00"/>
    <x v="1"/>
    <x v="1"/>
    <s v="Bob Smith"/>
    <n v="30"/>
    <n v="3600"/>
  </r>
  <r>
    <d v="2024-11-02T00:00:00"/>
    <x v="2"/>
    <x v="1"/>
    <s v="Bob Smith"/>
    <n v="35"/>
    <n v="3900"/>
  </r>
  <r>
    <d v="2024-11-04T00:00:00"/>
    <x v="0"/>
    <x v="1"/>
    <s v="Bob Smith"/>
    <n v="55"/>
    <n v="5500"/>
  </r>
  <r>
    <d v="2024-11-05T00:00:00"/>
    <x v="1"/>
    <x v="1"/>
    <s v="Bob Smith"/>
    <n v="45"/>
    <n v="5100"/>
  </r>
  <r>
    <d v="2024-11-07T00:00:00"/>
    <x v="2"/>
    <x v="1"/>
    <s v="Bob Smith"/>
    <n v="40"/>
    <n v="4800"/>
  </r>
  <r>
    <d v="2024-11-01T00:00:00"/>
    <x v="2"/>
    <x v="2"/>
    <s v="Carol White"/>
    <n v="20"/>
    <n v="2400"/>
  </r>
  <r>
    <d v="2024-11-03T00:00:00"/>
    <x v="0"/>
    <x v="2"/>
    <s v="Carol White"/>
    <n v="45"/>
    <n v="4500"/>
  </r>
  <r>
    <d v="2024-11-04T00:00:00"/>
    <x v="2"/>
    <x v="2"/>
    <s v="Carol White"/>
    <n v="40"/>
    <n v="4800"/>
  </r>
  <r>
    <d v="2024-11-06T00:00:00"/>
    <x v="0"/>
    <x v="2"/>
    <s v="Carol White"/>
    <n v="60"/>
    <n v="6000"/>
  </r>
  <r>
    <d v="2024-11-08T00:00:00"/>
    <x v="1"/>
    <x v="2"/>
    <s v="Carol White"/>
    <n v="50"/>
    <n v="5800"/>
  </r>
  <r>
    <d v="2024-11-02T00:00:00"/>
    <x v="0"/>
    <x v="3"/>
    <s v="Dave Brown"/>
    <n v="40"/>
    <n v="4200"/>
  </r>
  <r>
    <d v="2024-11-03T00:00:00"/>
    <x v="1"/>
    <x v="3"/>
    <s v="Dave Brown"/>
    <n v="20"/>
    <n v="2400"/>
  </r>
  <r>
    <d v="2024-11-05T00:00:00"/>
    <x v="0"/>
    <x v="3"/>
    <s v="Dave Brown"/>
    <n v="30"/>
    <n v="3300"/>
  </r>
  <r>
    <d v="2024-11-07T00:00:00"/>
    <x v="1"/>
    <x v="3"/>
    <s v="Dave Brown"/>
    <n v="55"/>
    <n v="6000"/>
  </r>
  <r>
    <d v="2024-11-09T00:00:00"/>
    <x v="2"/>
    <x v="3"/>
    <s v="Dave Brown"/>
    <n v="30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6">
    <pivotField numFmtId="14"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Revenue ($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G3" sqref="G3"/>
    </sheetView>
  </sheetViews>
  <sheetFormatPr defaultRowHeight="14.5" x14ac:dyDescent="0.35"/>
  <cols>
    <col min="1" max="1" width="17.1796875" bestFit="1" customWidth="1"/>
    <col min="2" max="2" width="15.26953125" bestFit="1" customWidth="1"/>
    <col min="3" max="4" width="9" bestFit="1" customWidth="1"/>
    <col min="5" max="5" width="10.7265625" bestFit="1" customWidth="1"/>
  </cols>
  <sheetData>
    <row r="3" spans="1:5" x14ac:dyDescent="0.35">
      <c r="A3" s="9" t="s">
        <v>19</v>
      </c>
      <c r="B3" s="9" t="s">
        <v>20</v>
      </c>
    </row>
    <row r="4" spans="1:5" x14ac:dyDescent="0.35">
      <c r="A4" s="9" t="s">
        <v>22</v>
      </c>
      <c r="B4" t="s">
        <v>6</v>
      </c>
      <c r="C4" t="s">
        <v>9</v>
      </c>
      <c r="D4" t="s">
        <v>12</v>
      </c>
      <c r="E4" t="s">
        <v>21</v>
      </c>
    </row>
    <row r="5" spans="1:5" x14ac:dyDescent="0.35">
      <c r="A5" s="10" t="s">
        <v>13</v>
      </c>
      <c r="B5" s="8">
        <v>10500</v>
      </c>
      <c r="C5" s="8">
        <v>5800</v>
      </c>
      <c r="D5" s="8">
        <v>7200</v>
      </c>
      <c r="E5" s="8">
        <v>23500</v>
      </c>
    </row>
    <row r="6" spans="1:5" x14ac:dyDescent="0.35">
      <c r="A6" s="10" t="s">
        <v>7</v>
      </c>
      <c r="B6" s="8">
        <v>12000</v>
      </c>
      <c r="C6" s="8">
        <v>9500</v>
      </c>
      <c r="D6" s="8">
        <v>5200</v>
      </c>
      <c r="E6" s="8">
        <v>26700</v>
      </c>
    </row>
    <row r="7" spans="1:5" x14ac:dyDescent="0.35">
      <c r="A7" s="10" t="s">
        <v>10</v>
      </c>
      <c r="B7" s="8">
        <v>5500</v>
      </c>
      <c r="C7" s="8">
        <v>8700</v>
      </c>
      <c r="D7" s="8">
        <v>8700</v>
      </c>
      <c r="E7" s="8">
        <v>22900</v>
      </c>
    </row>
    <row r="8" spans="1:5" x14ac:dyDescent="0.35">
      <c r="A8" s="10" t="s">
        <v>15</v>
      </c>
      <c r="B8" s="8">
        <v>7500</v>
      </c>
      <c r="C8" s="8">
        <v>8400</v>
      </c>
      <c r="D8" s="8">
        <v>3500</v>
      </c>
      <c r="E8" s="8">
        <v>19400</v>
      </c>
    </row>
    <row r="9" spans="1:5" x14ac:dyDescent="0.35">
      <c r="A9" s="10" t="s">
        <v>21</v>
      </c>
      <c r="B9" s="8">
        <v>35500</v>
      </c>
      <c r="C9" s="8">
        <v>32400</v>
      </c>
      <c r="D9" s="8">
        <v>24600</v>
      </c>
      <c r="E9" s="8">
        <v>92500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2" zoomScale="80" zoomScaleNormal="80" workbookViewId="0">
      <selection activeCell="B25" sqref="B25:C29"/>
    </sheetView>
  </sheetViews>
  <sheetFormatPr defaultRowHeight="14.5" x14ac:dyDescent="0.35"/>
  <cols>
    <col min="1" max="1" width="11.453125" customWidth="1"/>
    <col min="2" max="2" width="13.6328125" customWidth="1"/>
    <col min="3" max="3" width="14" customWidth="1"/>
    <col min="4" max="4" width="12.453125" customWidth="1"/>
    <col min="5" max="5" width="11" customWidth="1"/>
    <col min="6" max="6" width="10.6328125" customWidth="1"/>
    <col min="7" max="7" width="14.08984375" customWidth="1"/>
    <col min="9" max="9" width="13.7265625" customWidth="1"/>
    <col min="10" max="10" width="16.81640625" customWidth="1"/>
    <col min="13" max="13" width="11.6328125" customWidth="1"/>
  </cols>
  <sheetData>
    <row r="1" spans="1:13" ht="28" customHeight="1" x14ac:dyDescent="0.65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29.5" customHeight="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17</v>
      </c>
      <c r="I2" s="3" t="s">
        <v>1</v>
      </c>
      <c r="J2" s="3" t="s">
        <v>18</v>
      </c>
      <c r="L2" s="1" t="s">
        <v>2</v>
      </c>
      <c r="M2" s="1" t="s">
        <v>17</v>
      </c>
    </row>
    <row r="3" spans="1:13" x14ac:dyDescent="0.35">
      <c r="A3" s="4">
        <v>45597</v>
      </c>
      <c r="B3" s="5" t="s">
        <v>6</v>
      </c>
      <c r="C3" s="5" t="s">
        <v>7</v>
      </c>
      <c r="D3" s="5" t="s">
        <v>8</v>
      </c>
      <c r="E3" s="5">
        <v>50</v>
      </c>
      <c r="F3" s="6">
        <v>5000</v>
      </c>
      <c r="G3" s="7">
        <f>SUM(F3:F7)</f>
        <v>26700</v>
      </c>
      <c r="I3" s="5" t="s">
        <v>6</v>
      </c>
      <c r="J3">
        <f>AVERAGEIF(B3:B101, "Product A", E3:E101)</f>
        <v>50</v>
      </c>
      <c r="L3" s="2" t="s">
        <v>7</v>
      </c>
      <c r="M3">
        <f>SUMIF(C3:C101, "North", F3:F101)</f>
        <v>26700</v>
      </c>
    </row>
    <row r="4" spans="1:13" x14ac:dyDescent="0.35">
      <c r="A4" s="4">
        <v>45598</v>
      </c>
      <c r="B4" s="5" t="s">
        <v>9</v>
      </c>
      <c r="C4" s="5" t="s">
        <v>7</v>
      </c>
      <c r="D4" s="5" t="s">
        <v>8</v>
      </c>
      <c r="E4" s="5">
        <v>25</v>
      </c>
      <c r="F4" s="6">
        <v>2700</v>
      </c>
      <c r="G4" s="7"/>
      <c r="I4" s="5" t="s">
        <v>9</v>
      </c>
      <c r="J4">
        <f>AVERAGEIF(B3:B101, "Product B", E3:E101)</f>
        <v>40.714285714285715</v>
      </c>
      <c r="L4" s="2" t="s">
        <v>10</v>
      </c>
      <c r="M4">
        <f>SUMIF(C3:C101, "South", F3:F101)</f>
        <v>22900</v>
      </c>
    </row>
    <row r="5" spans="1:13" x14ac:dyDescent="0.35">
      <c r="A5" s="4">
        <v>45600</v>
      </c>
      <c r="B5" s="5" t="s">
        <v>9</v>
      </c>
      <c r="C5" s="5" t="s">
        <v>7</v>
      </c>
      <c r="D5" s="5" t="s">
        <v>8</v>
      </c>
      <c r="E5" s="5">
        <v>60</v>
      </c>
      <c r="F5" s="6">
        <v>6800</v>
      </c>
      <c r="G5" s="7"/>
      <c r="I5" s="5" t="s">
        <v>12</v>
      </c>
      <c r="J5">
        <f>AVERAGEIF(B3:B101, "Product C", E3:E101)</f>
        <v>35.833333333333336</v>
      </c>
      <c r="L5" s="2" t="s">
        <v>13</v>
      </c>
      <c r="M5">
        <f>SUMIF(C3:C101, "East", F3:F101)</f>
        <v>23500</v>
      </c>
    </row>
    <row r="6" spans="1:13" x14ac:dyDescent="0.35">
      <c r="A6" s="4">
        <v>45602</v>
      </c>
      <c r="B6" s="5" t="s">
        <v>12</v>
      </c>
      <c r="C6" s="5" t="s">
        <v>7</v>
      </c>
      <c r="D6" s="5" t="s">
        <v>8</v>
      </c>
      <c r="E6" s="5">
        <v>50</v>
      </c>
      <c r="F6" s="6">
        <v>5200</v>
      </c>
      <c r="G6" s="7"/>
      <c r="L6" s="2" t="s">
        <v>15</v>
      </c>
      <c r="M6">
        <f>SUMIF(C3:C101, "West", F3:F101)</f>
        <v>19400</v>
      </c>
    </row>
    <row r="7" spans="1:13" x14ac:dyDescent="0.35">
      <c r="A7" s="4">
        <v>45604</v>
      </c>
      <c r="B7" s="5" t="s">
        <v>6</v>
      </c>
      <c r="C7" s="5" t="s">
        <v>7</v>
      </c>
      <c r="D7" s="5" t="s">
        <v>8</v>
      </c>
      <c r="E7" s="5">
        <v>70</v>
      </c>
      <c r="F7" s="6">
        <v>7000</v>
      </c>
      <c r="G7" s="7"/>
    </row>
    <row r="8" spans="1:13" x14ac:dyDescent="0.35">
      <c r="A8" s="4">
        <v>45597</v>
      </c>
      <c r="B8" s="5" t="s">
        <v>9</v>
      </c>
      <c r="C8" s="5" t="s">
        <v>10</v>
      </c>
      <c r="D8" s="5" t="s">
        <v>11</v>
      </c>
      <c r="E8" s="5">
        <v>30</v>
      </c>
      <c r="F8" s="6">
        <v>3600</v>
      </c>
      <c r="G8" s="7">
        <f t="shared" ref="G8" si="0">SUM(F8:F12)</f>
        <v>22900</v>
      </c>
    </row>
    <row r="9" spans="1:13" x14ac:dyDescent="0.35">
      <c r="A9" s="4">
        <v>45598</v>
      </c>
      <c r="B9" s="5" t="s">
        <v>12</v>
      </c>
      <c r="C9" s="5" t="s">
        <v>10</v>
      </c>
      <c r="D9" s="5" t="s">
        <v>11</v>
      </c>
      <c r="E9" s="5">
        <v>35</v>
      </c>
      <c r="F9" s="6">
        <v>3900</v>
      </c>
      <c r="G9" s="7"/>
    </row>
    <row r="10" spans="1:13" x14ac:dyDescent="0.35">
      <c r="A10" s="4">
        <v>45600</v>
      </c>
      <c r="B10" s="5" t="s">
        <v>6</v>
      </c>
      <c r="C10" s="5" t="s">
        <v>10</v>
      </c>
      <c r="D10" s="5" t="s">
        <v>11</v>
      </c>
      <c r="E10" s="5">
        <v>55</v>
      </c>
      <c r="F10" s="6">
        <v>5500</v>
      </c>
      <c r="G10" s="7"/>
    </row>
    <row r="11" spans="1:13" x14ac:dyDescent="0.35">
      <c r="A11" s="4">
        <v>45601</v>
      </c>
      <c r="B11" s="5" t="s">
        <v>9</v>
      </c>
      <c r="C11" s="5" t="s">
        <v>10</v>
      </c>
      <c r="D11" s="5" t="s">
        <v>11</v>
      </c>
      <c r="E11" s="5">
        <v>45</v>
      </c>
      <c r="F11" s="6">
        <v>5100</v>
      </c>
      <c r="G11" s="7"/>
    </row>
    <row r="12" spans="1:13" x14ac:dyDescent="0.35">
      <c r="A12" s="4">
        <v>45603</v>
      </c>
      <c r="B12" s="5" t="s">
        <v>12</v>
      </c>
      <c r="C12" s="5" t="s">
        <v>10</v>
      </c>
      <c r="D12" s="5" t="s">
        <v>11</v>
      </c>
      <c r="E12" s="5">
        <v>40</v>
      </c>
      <c r="F12" s="6">
        <v>4800</v>
      </c>
      <c r="G12" s="7"/>
    </row>
    <row r="13" spans="1:13" x14ac:dyDescent="0.35">
      <c r="A13" s="4">
        <v>45597</v>
      </c>
      <c r="B13" s="5" t="s">
        <v>12</v>
      </c>
      <c r="C13" s="5" t="s">
        <v>13</v>
      </c>
      <c r="D13" s="5" t="s">
        <v>14</v>
      </c>
      <c r="E13" s="5">
        <v>20</v>
      </c>
      <c r="F13" s="6">
        <v>2400</v>
      </c>
      <c r="G13" s="7">
        <f t="shared" ref="G13" si="1">SUM(F13:F17)</f>
        <v>23500</v>
      </c>
    </row>
    <row r="14" spans="1:13" x14ac:dyDescent="0.35">
      <c r="A14" s="4">
        <v>45599</v>
      </c>
      <c r="B14" s="5" t="s">
        <v>6</v>
      </c>
      <c r="C14" s="5" t="s">
        <v>13</v>
      </c>
      <c r="D14" s="5" t="s">
        <v>14</v>
      </c>
      <c r="E14" s="5">
        <v>45</v>
      </c>
      <c r="F14" s="6">
        <v>4500</v>
      </c>
      <c r="G14" s="7"/>
    </row>
    <row r="15" spans="1:13" x14ac:dyDescent="0.35">
      <c r="A15" s="4">
        <v>45600</v>
      </c>
      <c r="B15" s="5" t="s">
        <v>12</v>
      </c>
      <c r="C15" s="5" t="s">
        <v>13</v>
      </c>
      <c r="D15" s="5" t="s">
        <v>14</v>
      </c>
      <c r="E15" s="5">
        <v>40</v>
      </c>
      <c r="F15" s="6">
        <v>4800</v>
      </c>
      <c r="G15" s="7"/>
    </row>
    <row r="16" spans="1:13" x14ac:dyDescent="0.35">
      <c r="A16" s="4">
        <v>45602</v>
      </c>
      <c r="B16" s="5" t="s">
        <v>6</v>
      </c>
      <c r="C16" s="5" t="s">
        <v>13</v>
      </c>
      <c r="D16" s="5" t="s">
        <v>14</v>
      </c>
      <c r="E16" s="5">
        <v>60</v>
      </c>
      <c r="F16" s="6">
        <v>6000</v>
      </c>
      <c r="G16" s="7"/>
    </row>
    <row r="17" spans="1:7" x14ac:dyDescent="0.35">
      <c r="A17" s="4">
        <v>45604</v>
      </c>
      <c r="B17" s="5" t="s">
        <v>9</v>
      </c>
      <c r="C17" s="5" t="s">
        <v>13</v>
      </c>
      <c r="D17" s="5" t="s">
        <v>14</v>
      </c>
      <c r="E17" s="5">
        <v>50</v>
      </c>
      <c r="F17" s="6">
        <v>5800</v>
      </c>
      <c r="G17" s="7"/>
    </row>
    <row r="18" spans="1:7" x14ac:dyDescent="0.35">
      <c r="A18" s="4">
        <v>45598</v>
      </c>
      <c r="B18" s="5" t="s">
        <v>6</v>
      </c>
      <c r="C18" s="5" t="s">
        <v>15</v>
      </c>
      <c r="D18" s="5" t="s">
        <v>16</v>
      </c>
      <c r="E18" s="5">
        <v>40</v>
      </c>
      <c r="F18" s="6">
        <v>4200</v>
      </c>
      <c r="G18" s="7">
        <f t="shared" ref="G18" si="2">SUM(F18:F22)</f>
        <v>19400</v>
      </c>
    </row>
    <row r="19" spans="1:7" x14ac:dyDescent="0.35">
      <c r="A19" s="4">
        <v>45599</v>
      </c>
      <c r="B19" s="5" t="s">
        <v>9</v>
      </c>
      <c r="C19" s="5" t="s">
        <v>15</v>
      </c>
      <c r="D19" s="5" t="s">
        <v>16</v>
      </c>
      <c r="E19" s="5">
        <v>20</v>
      </c>
      <c r="F19" s="6">
        <v>2400</v>
      </c>
      <c r="G19" s="7"/>
    </row>
    <row r="20" spans="1:7" x14ac:dyDescent="0.35">
      <c r="A20" s="4">
        <v>45601</v>
      </c>
      <c r="B20" s="5" t="s">
        <v>6</v>
      </c>
      <c r="C20" s="5" t="s">
        <v>15</v>
      </c>
      <c r="D20" s="5" t="s">
        <v>16</v>
      </c>
      <c r="E20" s="5">
        <v>30</v>
      </c>
      <c r="F20" s="6">
        <v>3300</v>
      </c>
      <c r="G20" s="7"/>
    </row>
    <row r="21" spans="1:7" x14ac:dyDescent="0.35">
      <c r="A21" s="4">
        <v>45603</v>
      </c>
      <c r="B21" s="5" t="s">
        <v>9</v>
      </c>
      <c r="C21" s="5" t="s">
        <v>15</v>
      </c>
      <c r="D21" s="5" t="s">
        <v>16</v>
      </c>
      <c r="E21" s="5">
        <v>55</v>
      </c>
      <c r="F21" s="6">
        <v>6000</v>
      </c>
      <c r="G21" s="7"/>
    </row>
    <row r="22" spans="1:7" x14ac:dyDescent="0.35">
      <c r="A22" s="4">
        <v>45605</v>
      </c>
      <c r="B22" s="5" t="s">
        <v>12</v>
      </c>
      <c r="C22" s="5" t="s">
        <v>15</v>
      </c>
      <c r="D22" s="5" t="s">
        <v>16</v>
      </c>
      <c r="E22" s="5">
        <v>30</v>
      </c>
      <c r="F22" s="6">
        <v>3500</v>
      </c>
      <c r="G22" s="7"/>
    </row>
    <row r="25" spans="1:7" ht="26.5" customHeight="1" x14ac:dyDescent="0.35">
      <c r="B25" s="13" t="s">
        <v>3</v>
      </c>
      <c r="C25" s="13" t="s">
        <v>17</v>
      </c>
    </row>
    <row r="26" spans="1:7" x14ac:dyDescent="0.35">
      <c r="B26" s="2" t="s">
        <v>16</v>
      </c>
      <c r="C26" s="12">
        <f>SUMIF(D3:D22, "Dave Brown", F3:F22)</f>
        <v>19400</v>
      </c>
    </row>
    <row r="27" spans="1:7" x14ac:dyDescent="0.35">
      <c r="B27" s="2" t="s">
        <v>14</v>
      </c>
      <c r="C27" s="12">
        <f>SUMIF(D3:D22, "Carol White", F3:F22)</f>
        <v>23500</v>
      </c>
    </row>
    <row r="28" spans="1:7" x14ac:dyDescent="0.35">
      <c r="B28" s="2" t="s">
        <v>11</v>
      </c>
      <c r="C28" s="12">
        <f>SUMIF(D5:D24, "Bob Smith", F3:F22)</f>
        <v>25200</v>
      </c>
    </row>
    <row r="29" spans="1:7" x14ac:dyDescent="0.35">
      <c r="B29" s="2" t="s">
        <v>8</v>
      </c>
      <c r="C29" s="12">
        <f>SUMIF(D3:D22, "Alice Johnson", F3:F22)</f>
        <v>26700</v>
      </c>
    </row>
  </sheetData>
  <sortState ref="A2:F21">
    <sortCondition ref="D2:D21"/>
  </sortState>
  <mergeCells count="5">
    <mergeCell ref="G3:G7"/>
    <mergeCell ref="G8:G12"/>
    <mergeCell ref="G13:G17"/>
    <mergeCell ref="G18:G22"/>
    <mergeCell ref="A1:M1"/>
  </mergeCells>
  <conditionalFormatting sqref="B25:C2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Ay</dc:creator>
  <cp:lastModifiedBy>AUNTIE ESTHER</cp:lastModifiedBy>
  <dcterms:created xsi:type="dcterms:W3CDTF">2024-11-14T23:11:17Z</dcterms:created>
  <dcterms:modified xsi:type="dcterms:W3CDTF">2024-11-15T00:24:08Z</dcterms:modified>
</cp:coreProperties>
</file>