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anie\Documents\improved-steganography-project\data\bpcs_tool\bpcs_visual_detection_evaluation\results\"/>
    </mc:Choice>
  </mc:AlternateContent>
  <xr:revisionPtr revIDLastSave="0" documentId="13_ncr:1_{1A77FA85-3570-4967-A421-17AB692A8F6A}" xr6:coauthVersionLast="46" xr6:coauthVersionMax="46" xr10:uidLastSave="{00000000-0000-0000-0000-000000000000}"/>
  <bookViews>
    <workbookView xWindow="1560" yWindow="1560" windowWidth="21600" windowHeight="11835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" i="1" l="1"/>
  <c r="AB14" i="1"/>
  <c r="AA14" i="1"/>
  <c r="Z14" i="1"/>
  <c r="Y14" i="1"/>
  <c r="X14" i="1"/>
  <c r="D14" i="1" s="1"/>
  <c r="W14" i="1"/>
  <c r="V14" i="1"/>
  <c r="U14" i="1"/>
  <c r="T14" i="1"/>
  <c r="S14" i="1"/>
  <c r="R14" i="1"/>
  <c r="Q14" i="1"/>
  <c r="P14" i="1"/>
  <c r="O14" i="1"/>
  <c r="N14" i="1"/>
  <c r="M14" i="1"/>
  <c r="L14" i="1"/>
  <c r="B14" i="1" s="1"/>
  <c r="K14" i="1"/>
  <c r="J14" i="1"/>
  <c r="I14" i="1"/>
  <c r="H14" i="1"/>
  <c r="A14" i="1" s="1"/>
  <c r="G14" i="1"/>
  <c r="F14" i="1"/>
  <c r="C14" i="1"/>
  <c r="AC13" i="1"/>
  <c r="AB13" i="1"/>
  <c r="AA13" i="1"/>
  <c r="Z13" i="1"/>
  <c r="Y13" i="1"/>
  <c r="X13" i="1"/>
  <c r="D13" i="1" s="1"/>
  <c r="W13" i="1"/>
  <c r="V13" i="1"/>
  <c r="U13" i="1"/>
  <c r="T13" i="1"/>
  <c r="S13" i="1"/>
  <c r="R13" i="1"/>
  <c r="Q13" i="1"/>
  <c r="P13" i="1"/>
  <c r="O13" i="1"/>
  <c r="N13" i="1"/>
  <c r="M13" i="1"/>
  <c r="L13" i="1"/>
  <c r="B13" i="1" s="1"/>
  <c r="K13" i="1"/>
  <c r="J13" i="1"/>
  <c r="I13" i="1"/>
  <c r="H13" i="1"/>
  <c r="A13" i="1" s="1"/>
  <c r="G13" i="1"/>
  <c r="F13" i="1"/>
  <c r="C13" i="1"/>
  <c r="AC12" i="1"/>
  <c r="AB12" i="1"/>
  <c r="AA12" i="1"/>
  <c r="Z12" i="1"/>
  <c r="Y12" i="1"/>
  <c r="X12" i="1"/>
  <c r="D12" i="1" s="1"/>
  <c r="W12" i="1"/>
  <c r="V12" i="1"/>
  <c r="U12" i="1"/>
  <c r="T12" i="1"/>
  <c r="S12" i="1"/>
  <c r="R12" i="1"/>
  <c r="Q12" i="1"/>
  <c r="P12" i="1"/>
  <c r="O12" i="1"/>
  <c r="N12" i="1"/>
  <c r="M12" i="1"/>
  <c r="L12" i="1"/>
  <c r="B12" i="1" s="1"/>
  <c r="K12" i="1"/>
  <c r="J12" i="1"/>
  <c r="I12" i="1"/>
  <c r="H12" i="1"/>
  <c r="A12" i="1" s="1"/>
  <c r="G12" i="1"/>
  <c r="F12" i="1"/>
  <c r="C12" i="1"/>
  <c r="AC11" i="1"/>
  <c r="AB11" i="1"/>
  <c r="AA11" i="1"/>
  <c r="Z11" i="1"/>
  <c r="Y11" i="1"/>
  <c r="X11" i="1"/>
  <c r="D11" i="1" s="1"/>
  <c r="W11" i="1"/>
  <c r="V11" i="1"/>
  <c r="U11" i="1"/>
  <c r="T11" i="1"/>
  <c r="S11" i="1"/>
  <c r="R11" i="1"/>
  <c r="Q11" i="1"/>
  <c r="P11" i="1"/>
  <c r="O11" i="1"/>
  <c r="N11" i="1"/>
  <c r="M11" i="1"/>
  <c r="L11" i="1"/>
  <c r="B11" i="1" s="1"/>
  <c r="K11" i="1"/>
  <c r="J11" i="1"/>
  <c r="I11" i="1"/>
  <c r="H11" i="1"/>
  <c r="A11" i="1" s="1"/>
  <c r="G11" i="1"/>
  <c r="F11" i="1"/>
  <c r="C11" i="1"/>
  <c r="AC10" i="1"/>
  <c r="AB10" i="1"/>
  <c r="AA10" i="1"/>
  <c r="Z10" i="1"/>
  <c r="Y10" i="1"/>
  <c r="X10" i="1"/>
  <c r="D10" i="1" s="1"/>
  <c r="E17" i="1" s="1"/>
  <c r="E18" i="1" s="1"/>
  <c r="W10" i="1"/>
  <c r="V10" i="1"/>
  <c r="U10" i="1"/>
  <c r="T10" i="1"/>
  <c r="S10" i="1"/>
  <c r="R10" i="1"/>
  <c r="Q10" i="1"/>
  <c r="P10" i="1"/>
  <c r="O10" i="1"/>
  <c r="N10" i="1"/>
  <c r="M10" i="1"/>
  <c r="L10" i="1"/>
  <c r="B10" i="1" s="1"/>
  <c r="C17" i="1" s="1"/>
  <c r="C18" i="1" s="1"/>
  <c r="K10" i="1"/>
  <c r="J10" i="1"/>
  <c r="I10" i="1"/>
  <c r="H10" i="1"/>
  <c r="G10" i="1"/>
  <c r="F10" i="1"/>
  <c r="A10" i="1" s="1"/>
  <c r="C10" i="1"/>
  <c r="D17" i="1" s="1"/>
  <c r="D18" i="1" s="1"/>
  <c r="B17" i="1" l="1"/>
  <c r="B18" i="1" s="1"/>
</calcChain>
</file>

<file path=xl/sharedStrings.xml><?xml version="1.0" encoding="utf-8"?>
<sst xmlns="http://schemas.openxmlformats.org/spreadsheetml/2006/main" count="189" uniqueCount="61">
  <si>
    <t>Timestamp</t>
  </si>
  <si>
    <t>Name</t>
  </si>
  <si>
    <t>Email</t>
  </si>
  <si>
    <t>Date</t>
  </si>
  <si>
    <t>I have read the above information and consent to taking part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</si>
  <si>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</si>
  <si>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</si>
  <si>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</si>
  <si>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</si>
  <si>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</si>
  <si>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</si>
  <si>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</si>
  <si>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</si>
  <si>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</si>
  <si>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</si>
  <si>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</si>
  <si>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</si>
  <si>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</si>
  <si>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</si>
  <si>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</si>
  <si>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</si>
  <si>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</si>
  <si>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</si>
  <si>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</si>
  <si>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</si>
  <si>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Image 21</t>
  </si>
  <si>
    <t>Image 22</t>
  </si>
  <si>
    <t>Image 23</t>
  </si>
  <si>
    <t>Image 24</t>
  </si>
  <si>
    <t>What strategy did you use for detection?</t>
  </si>
  <si>
    <t>Did this strategy change over the course of the evaluation and if so, to what?</t>
  </si>
  <si>
    <t>Did you find it easier to gauge the presence of a payload as the evaluation progressed?</t>
  </si>
  <si>
    <t xml:space="preserve">Do you feel you would be able to categorise the images with payloads into the algorithm used? </t>
  </si>
  <si>
    <t>Yes</t>
  </si>
  <si>
    <t>No</t>
  </si>
  <si>
    <t>Looked for alterations to expected characteristics of images shown</t>
  </si>
  <si>
    <t>Yes, initially was looking for blurry sections in photos but changed to identifying pixel alterations</t>
  </si>
  <si>
    <t>After considerable experience there was consistency among the poorer algorithm in identification, however the more powerful algorithms were hard to distinguish between</t>
  </si>
  <si>
    <t>I would firstly look for differently coloured pixels which do not fit into the image. I would also look for blurred segments of pixels.</t>
  </si>
  <si>
    <t>To some extent, although some of the older images were still difficult to evaluate.</t>
  </si>
  <si>
    <t>Yes, because for some images the colour changes were much more obvious.</t>
  </si>
  <si>
    <t>I looked for missing pixels and areas of the image where it look as though something had been changed or there pixels were misaligned or out of place. I zoomed in and moved around the image.</t>
  </si>
  <si>
    <t>I tried to keep this consistent when classifying the images once I realised what to look for and saw signs that there may be something hidden under the image.</t>
  </si>
  <si>
    <t>Yes, I started to fabricate an idea of what I was looking for as described in the first response above. I became more confident in what I was trying to achieve and therefore classified them faster.</t>
  </si>
  <si>
    <t xml:space="preserve">I could classify images that were done with the poorest algorithm but I dont think i could recognise the difference between the other two. </t>
  </si>
  <si>
    <t>3/22/0021</t>
  </si>
  <si>
    <t>Strange pixelation or artefacts that don't occur in normal compression. Strange colours or textures.</t>
  </si>
  <si>
    <t>No.</t>
  </si>
  <si>
    <t>Yes.</t>
  </si>
  <si>
    <t>Yes I do, there was a significant gap in quality between the images and it is clear which were related.</t>
  </si>
  <si>
    <t>- I was looking for distorted pixel colours 
- If the photos appeared at a lower quality than they should of been</t>
  </si>
  <si>
    <t>- Stayed the same through the evaluation</t>
  </si>
  <si>
    <t>Yeah, It felt much easier to detect the presence of a payload</t>
  </si>
  <si>
    <t>To some extent, yes as some where much more noticeable to the human eye</t>
  </si>
  <si>
    <t>Stego Images</t>
  </si>
  <si>
    <t>Standard Algorithm</t>
  </si>
  <si>
    <t>Variable Complexity</t>
  </si>
  <si>
    <t>RBEO</t>
  </si>
  <si>
    <t>Cover Images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</si>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</sst>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Results of Visual Detection Evaluation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'Form responses 1'!$A$17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'Form responses 1'!$B$16:$E$16</c:f>
              <c:strCache>
                <c:ptCount val="4"/>
                <c:pt idx="0">
                  <c:v>Cover Images</c:v>
                </c:pt>
                <c:pt idx="1">
                  <c:v>Standard Algorithm</c:v>
                </c:pt>
                <c:pt idx="2">
                  <c:v>Variable Complexity</c:v>
                </c:pt>
                <c:pt idx="3">
                  <c:v>RBEO</c:v>
                </c:pt>
              </c:strCache>
            </c:strRef>
          </c:cat>
          <c:val>
            <c:numRef>
              <c:f>'Form responses 1'!$B$17:$E$17</c:f>
              <c:numCache>
                <c:formatCode>0.00%</c:formatCode>
                <c:ptCount val="4"/>
                <c:pt idx="0">
                  <c:v>0.6333333333333333</c:v>
                </c:pt>
                <c:pt idx="1">
                  <c:v>0.43333333333333335</c:v>
                </c:pt>
                <c:pt idx="2">
                  <c:v>0.43333333333333335</c:v>
                </c:pt>
                <c:pt idx="3">
                  <c:v>0.96666666666666667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A1-4175-9C2B-3A4080D01EDA}"/>
            </c:ext>
          </c:extLst>
        </c:ser>
        <c:ser>
          <c:idx val="1"/>
          <c:order val="1"/>
          <c:tx>
            <c:strRef>
              <c:f>'Form responses 1'!$A$18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'Form responses 1'!$B$16:$E$16</c:f>
              <c:strCache>
                <c:ptCount val="4"/>
                <c:pt idx="0">
                  <c:v>Cover Images</c:v>
                </c:pt>
                <c:pt idx="1">
                  <c:v>Standard Algorithm</c:v>
                </c:pt>
                <c:pt idx="2">
                  <c:v>Variable Complexity</c:v>
                </c:pt>
                <c:pt idx="3">
                  <c:v>RBEO</c:v>
                </c:pt>
              </c:strCache>
            </c:strRef>
          </c:cat>
          <c:val>
            <c:numRef>
              <c:f>'Form responses 1'!$B$18:$E$18</c:f>
              <c:numCache>
                <c:formatCode>0.00%</c:formatCode>
                <c:ptCount val="4"/>
                <c:pt idx="0">
                  <c:v>0.3666666666666667</c:v>
                </c:pt>
                <c:pt idx="1">
                  <c:v>0.56666666666666665</c:v>
                </c:pt>
                <c:pt idx="2">
                  <c:v>0.56666666666666665</c:v>
                </c:pt>
                <c:pt idx="3">
                  <c:v>3.3333333333333326E-2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A1-4175-9C2B-3A4080D0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159933"/>
        <c:axId val="628628920"/>
      </c:barChart>
      <c:catAx>
        <c:axId val="517159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8628920"/>
        <c:crosses val="autoZero"/>
        <c:auto val="1"/>
        <c:lblAlgn val="ctr"/>
        <c:lblOffset val="100"/>
        <c:noMultiLvlLbl val="1"/>
      </c:catAx>
      <c:valAx>
        <c:axId val="62862892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71599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742950</xdr:colOff>
      <xdr:row>16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8"/>
  <sheetViews>
    <sheetView tabSelected="1" workbookViewId="0">
      <pane ySplit="1" topLeftCell="A2" activePane="bottomLeft" state="frozen"/>
      <selection pane="bottomLeft" activeCell="C2" sqref="C2:C6"/>
    </sheetView>
  </sheetViews>
  <sheetFormatPr defaultColWidth="14.42578125" defaultRowHeight="15.75" customHeight="1" x14ac:dyDescent="0.2"/>
  <cols>
    <col min="1" max="39" width="21.570312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s="2">
        <v>44277.619346041669</v>
      </c>
      <c r="B2" s="3"/>
      <c r="C2" s="3"/>
      <c r="D2" s="4">
        <v>44277</v>
      </c>
      <c r="E2" s="3" t="s">
        <v>33</v>
      </c>
      <c r="F2" s="3" t="s">
        <v>33</v>
      </c>
      <c r="G2" s="3" t="s">
        <v>34</v>
      </c>
      <c r="H2" s="3" t="s">
        <v>33</v>
      </c>
      <c r="I2" s="3" t="s">
        <v>34</v>
      </c>
      <c r="J2" s="3" t="s">
        <v>34</v>
      </c>
      <c r="K2" s="3" t="s">
        <v>34</v>
      </c>
      <c r="L2" s="3" t="s">
        <v>33</v>
      </c>
      <c r="M2" s="3" t="s">
        <v>34</v>
      </c>
      <c r="N2" s="3" t="s">
        <v>33</v>
      </c>
      <c r="O2" s="3" t="s">
        <v>34</v>
      </c>
      <c r="P2" s="3" t="s">
        <v>34</v>
      </c>
      <c r="Q2" s="3" t="s">
        <v>33</v>
      </c>
      <c r="R2" s="3" t="s">
        <v>33</v>
      </c>
      <c r="S2" s="3" t="s">
        <v>34</v>
      </c>
      <c r="T2" s="3" t="s">
        <v>34</v>
      </c>
      <c r="U2" s="3" t="s">
        <v>33</v>
      </c>
      <c r="V2" s="3" t="s">
        <v>34</v>
      </c>
      <c r="W2" s="3" t="s">
        <v>34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35</v>
      </c>
      <c r="AE2" s="3" t="s">
        <v>36</v>
      </c>
      <c r="AF2" s="3" t="s">
        <v>33</v>
      </c>
      <c r="AG2" s="3" t="s">
        <v>37</v>
      </c>
    </row>
    <row r="3" spans="1:33" x14ac:dyDescent="0.2">
      <c r="A3" s="2">
        <v>44277.667105590277</v>
      </c>
      <c r="B3" s="3"/>
      <c r="C3" s="3"/>
      <c r="D3" s="4">
        <v>44277</v>
      </c>
      <c r="E3" s="3" t="s">
        <v>33</v>
      </c>
      <c r="F3" s="3" t="s">
        <v>33</v>
      </c>
      <c r="G3" s="3" t="s">
        <v>34</v>
      </c>
      <c r="H3" s="3" t="s">
        <v>34</v>
      </c>
      <c r="I3" s="3" t="s">
        <v>34</v>
      </c>
      <c r="J3" s="3" t="s">
        <v>34</v>
      </c>
      <c r="K3" s="3" t="s">
        <v>33</v>
      </c>
      <c r="L3" s="3" t="s">
        <v>33</v>
      </c>
      <c r="M3" s="3" t="s">
        <v>33</v>
      </c>
      <c r="N3" s="3" t="s">
        <v>34</v>
      </c>
      <c r="O3" s="3" t="s">
        <v>34</v>
      </c>
      <c r="P3" s="3" t="s">
        <v>34</v>
      </c>
      <c r="Q3" s="3" t="s">
        <v>34</v>
      </c>
      <c r="R3" s="3" t="s">
        <v>33</v>
      </c>
      <c r="S3" s="3" t="s">
        <v>34</v>
      </c>
      <c r="T3" s="3" t="s">
        <v>34</v>
      </c>
      <c r="U3" s="3" t="s">
        <v>33</v>
      </c>
      <c r="V3" s="3" t="s">
        <v>34</v>
      </c>
      <c r="W3" s="3" t="s">
        <v>34</v>
      </c>
      <c r="X3" s="3" t="s">
        <v>33</v>
      </c>
      <c r="Y3" s="3" t="s">
        <v>33</v>
      </c>
      <c r="Z3" s="3" t="s">
        <v>33</v>
      </c>
      <c r="AA3" s="3" t="s">
        <v>33</v>
      </c>
      <c r="AB3" s="3" t="s">
        <v>33</v>
      </c>
      <c r="AC3" s="3" t="s">
        <v>33</v>
      </c>
      <c r="AD3" s="3" t="s">
        <v>38</v>
      </c>
      <c r="AE3" s="3" t="s">
        <v>34</v>
      </c>
      <c r="AF3" s="3" t="s">
        <v>39</v>
      </c>
      <c r="AG3" s="3" t="s">
        <v>40</v>
      </c>
    </row>
    <row r="4" spans="1:33" x14ac:dyDescent="0.2">
      <c r="A4" s="2">
        <v>44277.689428206024</v>
      </c>
      <c r="B4" s="3"/>
      <c r="C4" s="3"/>
      <c r="D4" s="4">
        <v>44277</v>
      </c>
      <c r="E4" s="3" t="s">
        <v>33</v>
      </c>
      <c r="F4" s="3" t="s">
        <v>33</v>
      </c>
      <c r="G4" s="3" t="s">
        <v>34</v>
      </c>
      <c r="H4" s="3" t="s">
        <v>33</v>
      </c>
      <c r="I4" s="3" t="s">
        <v>34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34</v>
      </c>
      <c r="O4" s="3" t="s">
        <v>33</v>
      </c>
      <c r="P4" s="3" t="s">
        <v>34</v>
      </c>
      <c r="Q4" s="3" t="s">
        <v>33</v>
      </c>
      <c r="R4" s="3" t="s">
        <v>33</v>
      </c>
      <c r="S4" s="3" t="s">
        <v>33</v>
      </c>
      <c r="T4" s="3" t="s">
        <v>34</v>
      </c>
      <c r="U4" s="3" t="s">
        <v>33</v>
      </c>
      <c r="V4" s="3" t="s">
        <v>34</v>
      </c>
      <c r="W4" s="3" t="s">
        <v>34</v>
      </c>
      <c r="X4" s="3" t="s">
        <v>34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41</v>
      </c>
      <c r="AE4" s="3" t="s">
        <v>42</v>
      </c>
      <c r="AF4" s="3" t="s">
        <v>43</v>
      </c>
      <c r="AG4" s="3" t="s">
        <v>44</v>
      </c>
    </row>
    <row r="5" spans="1:33" x14ac:dyDescent="0.2">
      <c r="A5" s="2">
        <v>44277.732009768515</v>
      </c>
      <c r="B5" s="3"/>
      <c r="C5" s="3"/>
      <c r="D5" s="4" t="s">
        <v>45</v>
      </c>
      <c r="E5" s="3" t="s">
        <v>33</v>
      </c>
      <c r="F5" s="3" t="s">
        <v>33</v>
      </c>
      <c r="G5" s="3" t="s">
        <v>34</v>
      </c>
      <c r="H5" s="3" t="s">
        <v>34</v>
      </c>
      <c r="I5" s="3" t="s">
        <v>34</v>
      </c>
      <c r="J5" s="3" t="s">
        <v>34</v>
      </c>
      <c r="K5" s="3" t="s">
        <v>34</v>
      </c>
      <c r="L5" s="3" t="s">
        <v>33</v>
      </c>
      <c r="M5" s="3" t="s">
        <v>33</v>
      </c>
      <c r="N5" s="3" t="s">
        <v>34</v>
      </c>
      <c r="O5" s="3" t="s">
        <v>34</v>
      </c>
      <c r="P5" s="3" t="s">
        <v>34</v>
      </c>
      <c r="Q5" s="3" t="s">
        <v>34</v>
      </c>
      <c r="R5" s="3" t="s">
        <v>33</v>
      </c>
      <c r="S5" s="3" t="s">
        <v>33</v>
      </c>
      <c r="T5" s="3" t="s">
        <v>34</v>
      </c>
      <c r="U5" s="3" t="s">
        <v>33</v>
      </c>
      <c r="V5" s="3" t="s">
        <v>34</v>
      </c>
      <c r="W5" s="3" t="s">
        <v>34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46</v>
      </c>
      <c r="AE5" s="3" t="s">
        <v>47</v>
      </c>
      <c r="AF5" s="3" t="s">
        <v>48</v>
      </c>
      <c r="AG5" s="3" t="s">
        <v>49</v>
      </c>
    </row>
    <row r="6" spans="1:33" x14ac:dyDescent="0.2">
      <c r="A6" s="2">
        <v>44277.789008703709</v>
      </c>
      <c r="B6" s="3"/>
      <c r="C6" s="3"/>
      <c r="D6" s="4">
        <v>44277</v>
      </c>
      <c r="E6" s="3" t="s">
        <v>33</v>
      </c>
      <c r="F6" s="3" t="s">
        <v>33</v>
      </c>
      <c r="G6" s="3" t="s">
        <v>34</v>
      </c>
      <c r="H6" s="3" t="s">
        <v>34</v>
      </c>
      <c r="I6" s="3" t="s">
        <v>34</v>
      </c>
      <c r="J6" s="3" t="s">
        <v>34</v>
      </c>
      <c r="K6" s="3" t="s">
        <v>33</v>
      </c>
      <c r="L6" s="3" t="s">
        <v>33</v>
      </c>
      <c r="M6" s="3" t="s">
        <v>33</v>
      </c>
      <c r="N6" s="3" t="s">
        <v>34</v>
      </c>
      <c r="O6" s="3" t="s">
        <v>34</v>
      </c>
      <c r="P6" s="3" t="s">
        <v>34</v>
      </c>
      <c r="Q6" s="3" t="s">
        <v>34</v>
      </c>
      <c r="R6" s="3" t="s">
        <v>33</v>
      </c>
      <c r="S6" s="3" t="s">
        <v>33</v>
      </c>
      <c r="T6" s="3" t="s">
        <v>34</v>
      </c>
      <c r="U6" s="3" t="s">
        <v>33</v>
      </c>
      <c r="V6" s="3" t="s">
        <v>34</v>
      </c>
      <c r="W6" s="3" t="s">
        <v>34</v>
      </c>
      <c r="X6" s="3" t="s">
        <v>33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50</v>
      </c>
      <c r="AE6" s="3" t="s">
        <v>51</v>
      </c>
      <c r="AF6" s="3" t="s">
        <v>52</v>
      </c>
      <c r="AG6" s="3" t="s">
        <v>53</v>
      </c>
    </row>
    <row r="9" spans="1:33" x14ac:dyDescent="0.2">
      <c r="A9" s="3" t="s">
        <v>54</v>
      </c>
      <c r="B9" s="3" t="s">
        <v>55</v>
      </c>
      <c r="C9" s="3" t="s">
        <v>56</v>
      </c>
      <c r="D9" s="3" t="s">
        <v>57</v>
      </c>
    </row>
    <row r="10" spans="1:33" x14ac:dyDescent="0.2">
      <c r="A10" s="1">
        <f t="shared" ref="A10:A14" si="0">SUM(F10:K10)</f>
        <v>4</v>
      </c>
      <c r="B10" s="1">
        <f t="shared" ref="B10:B14" si="1">SUM(L10:Q10)</f>
        <v>3</v>
      </c>
      <c r="C10" s="1">
        <f t="shared" ref="C10:C14" si="2">SUM(R10:W10)</f>
        <v>2</v>
      </c>
      <c r="D10" s="1">
        <f t="shared" ref="D10:D14" si="3">SUM(X10:AC10)</f>
        <v>6</v>
      </c>
      <c r="E10" s="3">
        <v>15</v>
      </c>
      <c r="F10" s="1">
        <f t="shared" ref="F10:K10" si="4">IF(F2="No", 1, 0)</f>
        <v>0</v>
      </c>
      <c r="G10" s="1">
        <f t="shared" si="4"/>
        <v>1</v>
      </c>
      <c r="H10" s="1">
        <f t="shared" si="4"/>
        <v>0</v>
      </c>
      <c r="I10" s="1">
        <f t="shared" si="4"/>
        <v>1</v>
      </c>
      <c r="J10" s="1">
        <f t="shared" si="4"/>
        <v>1</v>
      </c>
      <c r="K10" s="1">
        <f t="shared" si="4"/>
        <v>1</v>
      </c>
      <c r="L10" s="1">
        <f t="shared" ref="L10:AC10" si="5">IF(L2="Yes", 1, 0)</f>
        <v>1</v>
      </c>
      <c r="M10" s="1">
        <f t="shared" si="5"/>
        <v>0</v>
      </c>
      <c r="N10" s="1">
        <f t="shared" si="5"/>
        <v>1</v>
      </c>
      <c r="O10" s="1">
        <f t="shared" si="5"/>
        <v>0</v>
      </c>
      <c r="P10" s="1">
        <f t="shared" si="5"/>
        <v>0</v>
      </c>
      <c r="Q10" s="1">
        <f t="shared" si="5"/>
        <v>1</v>
      </c>
      <c r="R10" s="1">
        <f t="shared" si="5"/>
        <v>1</v>
      </c>
      <c r="S10" s="1">
        <f t="shared" si="5"/>
        <v>0</v>
      </c>
      <c r="T10" s="1">
        <f t="shared" si="5"/>
        <v>0</v>
      </c>
      <c r="U10" s="1">
        <f t="shared" si="5"/>
        <v>1</v>
      </c>
      <c r="V10" s="1">
        <f t="shared" si="5"/>
        <v>0</v>
      </c>
      <c r="W10" s="1">
        <f t="shared" si="5"/>
        <v>0</v>
      </c>
      <c r="X10" s="1">
        <f t="shared" si="5"/>
        <v>1</v>
      </c>
      <c r="Y10" s="1">
        <f t="shared" si="5"/>
        <v>1</v>
      </c>
      <c r="Z10" s="1">
        <f t="shared" si="5"/>
        <v>1</v>
      </c>
      <c r="AA10" s="1">
        <f t="shared" si="5"/>
        <v>1</v>
      </c>
      <c r="AB10" s="1">
        <f t="shared" si="5"/>
        <v>1</v>
      </c>
      <c r="AC10" s="1">
        <f t="shared" si="5"/>
        <v>1</v>
      </c>
    </row>
    <row r="11" spans="1:33" x14ac:dyDescent="0.2">
      <c r="A11" s="1">
        <f t="shared" si="0"/>
        <v>4</v>
      </c>
      <c r="B11" s="1">
        <f t="shared" si="1"/>
        <v>2</v>
      </c>
      <c r="C11" s="1">
        <f t="shared" si="2"/>
        <v>2</v>
      </c>
      <c r="D11" s="1">
        <f t="shared" si="3"/>
        <v>6</v>
      </c>
      <c r="E11" s="3">
        <v>14</v>
      </c>
      <c r="F11" s="1">
        <f t="shared" ref="F11:K11" si="6">IF(F3="No", 1, 0)</f>
        <v>0</v>
      </c>
      <c r="G11" s="1">
        <f t="shared" si="6"/>
        <v>1</v>
      </c>
      <c r="H11" s="1">
        <f t="shared" si="6"/>
        <v>1</v>
      </c>
      <c r="I11" s="1">
        <f t="shared" si="6"/>
        <v>1</v>
      </c>
      <c r="J11" s="1">
        <f t="shared" si="6"/>
        <v>1</v>
      </c>
      <c r="K11" s="1">
        <f t="shared" si="6"/>
        <v>0</v>
      </c>
      <c r="L11" s="1">
        <f t="shared" ref="L11:AC11" si="7">IF(L3="Yes", 1, 0)</f>
        <v>1</v>
      </c>
      <c r="M11" s="1">
        <f t="shared" si="7"/>
        <v>1</v>
      </c>
      <c r="N11" s="1">
        <f t="shared" si="7"/>
        <v>0</v>
      </c>
      <c r="O11" s="1">
        <f t="shared" si="7"/>
        <v>0</v>
      </c>
      <c r="P11" s="1">
        <f t="shared" si="7"/>
        <v>0</v>
      </c>
      <c r="Q11" s="1">
        <f t="shared" si="7"/>
        <v>0</v>
      </c>
      <c r="R11" s="1">
        <f t="shared" si="7"/>
        <v>1</v>
      </c>
      <c r="S11" s="1">
        <f t="shared" si="7"/>
        <v>0</v>
      </c>
      <c r="T11" s="1">
        <f t="shared" si="7"/>
        <v>0</v>
      </c>
      <c r="U11" s="1">
        <f t="shared" si="7"/>
        <v>1</v>
      </c>
      <c r="V11" s="1">
        <f t="shared" si="7"/>
        <v>0</v>
      </c>
      <c r="W11" s="1">
        <f t="shared" si="7"/>
        <v>0</v>
      </c>
      <c r="X11" s="1">
        <f t="shared" si="7"/>
        <v>1</v>
      </c>
      <c r="Y11" s="1">
        <f t="shared" si="7"/>
        <v>1</v>
      </c>
      <c r="Z11" s="1">
        <f t="shared" si="7"/>
        <v>1</v>
      </c>
      <c r="AA11" s="1">
        <f t="shared" si="7"/>
        <v>1</v>
      </c>
      <c r="AB11" s="1">
        <f t="shared" si="7"/>
        <v>1</v>
      </c>
      <c r="AC11" s="1">
        <f t="shared" si="7"/>
        <v>1</v>
      </c>
    </row>
    <row r="12" spans="1:33" x14ac:dyDescent="0.2">
      <c r="A12" s="1">
        <f t="shared" si="0"/>
        <v>2</v>
      </c>
      <c r="B12" s="1">
        <f t="shared" si="1"/>
        <v>4</v>
      </c>
      <c r="C12" s="1">
        <f t="shared" si="2"/>
        <v>3</v>
      </c>
      <c r="D12" s="1">
        <f t="shared" si="3"/>
        <v>5</v>
      </c>
      <c r="E12" s="3">
        <v>14</v>
      </c>
      <c r="F12" s="1">
        <f t="shared" ref="F12:K12" si="8">IF(F4="No", 1, 0)</f>
        <v>0</v>
      </c>
      <c r="G12" s="1">
        <f t="shared" si="8"/>
        <v>1</v>
      </c>
      <c r="H12" s="1">
        <f t="shared" si="8"/>
        <v>0</v>
      </c>
      <c r="I12" s="1">
        <f t="shared" si="8"/>
        <v>1</v>
      </c>
      <c r="J12" s="1">
        <f t="shared" si="8"/>
        <v>0</v>
      </c>
      <c r="K12" s="1">
        <f t="shared" si="8"/>
        <v>0</v>
      </c>
      <c r="L12" s="1">
        <f t="shared" ref="L12:AC12" si="9">IF(L4="Yes", 1, 0)</f>
        <v>1</v>
      </c>
      <c r="M12" s="1">
        <f t="shared" si="9"/>
        <v>1</v>
      </c>
      <c r="N12" s="1">
        <f t="shared" si="9"/>
        <v>0</v>
      </c>
      <c r="O12" s="1">
        <f t="shared" si="9"/>
        <v>1</v>
      </c>
      <c r="P12" s="1">
        <f t="shared" si="9"/>
        <v>0</v>
      </c>
      <c r="Q12" s="1">
        <f t="shared" si="9"/>
        <v>1</v>
      </c>
      <c r="R12" s="1">
        <f t="shared" si="9"/>
        <v>1</v>
      </c>
      <c r="S12" s="1">
        <f t="shared" si="9"/>
        <v>1</v>
      </c>
      <c r="T12" s="1">
        <f t="shared" si="9"/>
        <v>0</v>
      </c>
      <c r="U12" s="1">
        <f t="shared" si="9"/>
        <v>1</v>
      </c>
      <c r="V12" s="1">
        <f t="shared" si="9"/>
        <v>0</v>
      </c>
      <c r="W12" s="1">
        <f t="shared" si="9"/>
        <v>0</v>
      </c>
      <c r="X12" s="1">
        <f t="shared" si="9"/>
        <v>0</v>
      </c>
      <c r="Y12" s="1">
        <f t="shared" si="9"/>
        <v>1</v>
      </c>
      <c r="Z12" s="1">
        <f t="shared" si="9"/>
        <v>1</v>
      </c>
      <c r="AA12" s="1">
        <f t="shared" si="9"/>
        <v>1</v>
      </c>
      <c r="AB12" s="1">
        <f t="shared" si="9"/>
        <v>1</v>
      </c>
      <c r="AC12" s="1">
        <f t="shared" si="9"/>
        <v>1</v>
      </c>
    </row>
    <row r="13" spans="1:33" x14ac:dyDescent="0.2">
      <c r="A13" s="1">
        <f t="shared" si="0"/>
        <v>5</v>
      </c>
      <c r="B13" s="1">
        <f t="shared" si="1"/>
        <v>2</v>
      </c>
      <c r="C13" s="1">
        <f t="shared" si="2"/>
        <v>3</v>
      </c>
      <c r="D13" s="1">
        <f t="shared" si="3"/>
        <v>6</v>
      </c>
      <c r="E13" s="3">
        <v>16</v>
      </c>
      <c r="F13" s="1">
        <f t="shared" ref="F13:K13" si="10">IF(F5="No", 1, 0)</f>
        <v>0</v>
      </c>
      <c r="G13" s="1">
        <f t="shared" si="10"/>
        <v>1</v>
      </c>
      <c r="H13" s="1">
        <f t="shared" si="10"/>
        <v>1</v>
      </c>
      <c r="I13" s="1">
        <f t="shared" si="10"/>
        <v>1</v>
      </c>
      <c r="J13" s="1">
        <f t="shared" si="10"/>
        <v>1</v>
      </c>
      <c r="K13" s="1">
        <f t="shared" si="10"/>
        <v>1</v>
      </c>
      <c r="L13" s="1">
        <f t="shared" ref="L13:AC13" si="11">IF(L5="Yes", 1, 0)</f>
        <v>1</v>
      </c>
      <c r="M13" s="1">
        <f t="shared" si="11"/>
        <v>1</v>
      </c>
      <c r="N13" s="1">
        <f t="shared" si="11"/>
        <v>0</v>
      </c>
      <c r="O13" s="1">
        <f t="shared" si="11"/>
        <v>0</v>
      </c>
      <c r="P13" s="1">
        <f t="shared" si="11"/>
        <v>0</v>
      </c>
      <c r="Q13" s="1">
        <f t="shared" si="11"/>
        <v>0</v>
      </c>
      <c r="R13" s="1">
        <f t="shared" si="11"/>
        <v>1</v>
      </c>
      <c r="S13" s="1">
        <f t="shared" si="11"/>
        <v>1</v>
      </c>
      <c r="T13" s="1">
        <f t="shared" si="11"/>
        <v>0</v>
      </c>
      <c r="U13" s="1">
        <f t="shared" si="11"/>
        <v>1</v>
      </c>
      <c r="V13" s="1">
        <f t="shared" si="11"/>
        <v>0</v>
      </c>
      <c r="W13" s="1">
        <f t="shared" si="11"/>
        <v>0</v>
      </c>
      <c r="X13" s="1">
        <f t="shared" si="11"/>
        <v>1</v>
      </c>
      <c r="Y13" s="1">
        <f t="shared" si="11"/>
        <v>1</v>
      </c>
      <c r="Z13" s="1">
        <f t="shared" si="11"/>
        <v>1</v>
      </c>
      <c r="AA13" s="1">
        <f t="shared" si="11"/>
        <v>1</v>
      </c>
      <c r="AB13" s="1">
        <f t="shared" si="11"/>
        <v>1</v>
      </c>
      <c r="AC13" s="1">
        <f t="shared" si="11"/>
        <v>1</v>
      </c>
    </row>
    <row r="14" spans="1:33" x14ac:dyDescent="0.2">
      <c r="A14" s="1">
        <f t="shared" si="0"/>
        <v>4</v>
      </c>
      <c r="B14" s="1">
        <f t="shared" si="1"/>
        <v>2</v>
      </c>
      <c r="C14" s="1">
        <f t="shared" si="2"/>
        <v>3</v>
      </c>
      <c r="D14" s="1">
        <f t="shared" si="3"/>
        <v>6</v>
      </c>
      <c r="E14" s="3">
        <v>15</v>
      </c>
      <c r="F14" s="1">
        <f t="shared" ref="F14:K14" si="12">IF(F6="No", 1, 0)</f>
        <v>0</v>
      </c>
      <c r="G14" s="1">
        <f t="shared" si="12"/>
        <v>1</v>
      </c>
      <c r="H14" s="1">
        <f t="shared" si="12"/>
        <v>1</v>
      </c>
      <c r="I14" s="1">
        <f t="shared" si="12"/>
        <v>1</v>
      </c>
      <c r="J14" s="1">
        <f t="shared" si="12"/>
        <v>1</v>
      </c>
      <c r="K14" s="1">
        <f t="shared" si="12"/>
        <v>0</v>
      </c>
      <c r="L14" s="1">
        <f t="shared" ref="L14:AC14" si="13">IF(L6="Yes", 1, 0)</f>
        <v>1</v>
      </c>
      <c r="M14" s="1">
        <f t="shared" si="13"/>
        <v>1</v>
      </c>
      <c r="N14" s="1">
        <f t="shared" si="13"/>
        <v>0</v>
      </c>
      <c r="O14" s="1">
        <f t="shared" si="13"/>
        <v>0</v>
      </c>
      <c r="P14" s="1">
        <f t="shared" si="13"/>
        <v>0</v>
      </c>
      <c r="Q14" s="1">
        <f t="shared" si="13"/>
        <v>0</v>
      </c>
      <c r="R14" s="1">
        <f t="shared" si="13"/>
        <v>1</v>
      </c>
      <c r="S14" s="1">
        <f t="shared" si="13"/>
        <v>1</v>
      </c>
      <c r="T14" s="1">
        <f t="shared" si="13"/>
        <v>0</v>
      </c>
      <c r="U14" s="1">
        <f t="shared" si="13"/>
        <v>1</v>
      </c>
      <c r="V14" s="1">
        <f t="shared" si="13"/>
        <v>0</v>
      </c>
      <c r="W14" s="1">
        <f t="shared" si="13"/>
        <v>0</v>
      </c>
      <c r="X14" s="1">
        <f t="shared" si="13"/>
        <v>1</v>
      </c>
      <c r="Y14" s="1">
        <f t="shared" si="13"/>
        <v>1</v>
      </c>
      <c r="Z14" s="1">
        <f t="shared" si="13"/>
        <v>1</v>
      </c>
      <c r="AA14" s="1">
        <f t="shared" si="13"/>
        <v>1</v>
      </c>
      <c r="AB14" s="1">
        <f t="shared" si="13"/>
        <v>1</v>
      </c>
      <c r="AC14" s="1">
        <f t="shared" si="13"/>
        <v>1</v>
      </c>
    </row>
    <row r="16" spans="1:33" x14ac:dyDescent="0.2">
      <c r="B16" s="5" t="s">
        <v>58</v>
      </c>
      <c r="C16" s="3" t="s">
        <v>55</v>
      </c>
      <c r="D16" s="3" t="s">
        <v>56</v>
      </c>
      <c r="E16" s="3" t="s">
        <v>57</v>
      </c>
    </row>
    <row r="17" spans="1:5" x14ac:dyDescent="0.2">
      <c r="A17" s="3" t="s">
        <v>59</v>
      </c>
      <c r="B17" s="6">
        <f t="shared" ref="B17:E17" si="14">(SUM(A10:A14)/30)</f>
        <v>0.6333333333333333</v>
      </c>
      <c r="C17" s="6">
        <f t="shared" si="14"/>
        <v>0.43333333333333335</v>
      </c>
      <c r="D17" s="6">
        <f t="shared" si="14"/>
        <v>0.43333333333333335</v>
      </c>
      <c r="E17" s="6">
        <f t="shared" si="14"/>
        <v>0.96666666666666667</v>
      </c>
    </row>
    <row r="18" spans="1:5" x14ac:dyDescent="0.2">
      <c r="A18" s="3" t="s">
        <v>60</v>
      </c>
      <c r="B18" s="6">
        <f t="shared" ref="B18:E18" si="15">100%-B17</f>
        <v>0.3666666666666667</v>
      </c>
      <c r="C18" s="6">
        <f t="shared" si="15"/>
        <v>0.56666666666666665</v>
      </c>
      <c r="D18" s="6">
        <f t="shared" si="15"/>
        <v>0.56666666666666665</v>
      </c>
      <c r="E18" s="6">
        <f t="shared" si="15"/>
        <v>3.3333333333333326E-2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Hislop</cp:lastModifiedBy>
  <dcterms:modified xsi:type="dcterms:W3CDTF">2021-04-17T17:59:48Z</dcterms:modified>
</cp:coreProperties>
</file>