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ya Rashdan\Desktop\Aya Gomaa_Excel\"/>
    </mc:Choice>
  </mc:AlternateContent>
  <bookViews>
    <workbookView xWindow="0" yWindow="0" windowWidth="17256" windowHeight="5688" activeTab="2"/>
  </bookViews>
  <sheets>
    <sheet name="Info" sheetId="3" r:id="rId1"/>
    <sheet name="Data" sheetId="1" r:id="rId2"/>
    <sheet name="Code" sheetId="5" r:id="rId3"/>
  </sheets>
  <definedNames>
    <definedName name="_xlnm.Print_Area" localSheetId="0">Info!$A$1:$O$29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Y28" i="1"/>
  <c r="Y22" i="1"/>
  <c r="Y20" i="1"/>
  <c r="Y18" i="1"/>
  <c r="Y16" i="1"/>
  <c r="Y14" i="1"/>
  <c r="Y1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Z8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Y38" i="1" l="1"/>
  <c r="Y36" i="1"/>
  <c r="Y35" i="1"/>
  <c r="Y31" i="1"/>
  <c r="Y33" i="1"/>
  <c r="R26" i="1"/>
  <c r="R90" i="1"/>
  <c r="R154" i="1"/>
  <c r="R218" i="1"/>
  <c r="R282" i="1"/>
  <c r="R346" i="1"/>
  <c r="R410" i="1"/>
  <c r="R474" i="1"/>
  <c r="R538" i="1"/>
  <c r="R602" i="1"/>
  <c r="R666" i="1"/>
  <c r="R730" i="1"/>
  <c r="R794" i="1"/>
  <c r="R858" i="1"/>
  <c r="R922" i="1"/>
  <c r="R986" i="1"/>
  <c r="R43" i="1"/>
  <c r="R107" i="1"/>
  <c r="R171" i="1"/>
  <c r="R235" i="1"/>
  <c r="R299" i="1"/>
  <c r="R363" i="1"/>
  <c r="R427" i="1"/>
  <c r="R491" i="1"/>
  <c r="R555" i="1"/>
  <c r="R619" i="1"/>
  <c r="R683" i="1"/>
  <c r="R747" i="1"/>
  <c r="R811" i="1"/>
  <c r="R875" i="1"/>
  <c r="R939" i="1"/>
  <c r="R36" i="1"/>
  <c r="R100" i="1"/>
  <c r="R164" i="1"/>
  <c r="R228" i="1"/>
  <c r="R292" i="1"/>
  <c r="R356" i="1"/>
  <c r="R420" i="1"/>
  <c r="R484" i="1"/>
  <c r="R548" i="1"/>
  <c r="R612" i="1"/>
  <c r="R676" i="1"/>
  <c r="R740" i="1"/>
  <c r="R804" i="1"/>
  <c r="R868" i="1"/>
  <c r="R932" i="1"/>
  <c r="R996" i="1"/>
  <c r="R45" i="1"/>
  <c r="R109" i="1"/>
  <c r="R173" i="1"/>
  <c r="R237" i="1"/>
  <c r="R301" i="1"/>
  <c r="R365" i="1"/>
  <c r="R429" i="1"/>
  <c r="R493" i="1"/>
  <c r="R557" i="1"/>
  <c r="R621" i="1"/>
  <c r="R685" i="1"/>
  <c r="R749" i="1"/>
  <c r="R813" i="1"/>
  <c r="R877" i="1"/>
  <c r="R941" i="1"/>
  <c r="R38" i="1"/>
  <c r="R102" i="1"/>
  <c r="R166" i="1"/>
  <c r="R230" i="1"/>
  <c r="R294" i="1"/>
  <c r="R358" i="1"/>
  <c r="R422" i="1"/>
  <c r="R486" i="1"/>
  <c r="R550" i="1"/>
  <c r="R614" i="1"/>
  <c r="R678" i="1"/>
  <c r="R742" i="1"/>
  <c r="R806" i="1"/>
  <c r="R870" i="1"/>
  <c r="R934" i="1"/>
  <c r="R15" i="1"/>
  <c r="R79" i="1"/>
  <c r="R143" i="1"/>
  <c r="R207" i="1"/>
  <c r="R271" i="1"/>
  <c r="R335" i="1"/>
  <c r="R399" i="1"/>
  <c r="R463" i="1"/>
  <c r="R527" i="1"/>
  <c r="R591" i="1"/>
  <c r="R655" i="1"/>
  <c r="R719" i="1"/>
  <c r="R783" i="1"/>
  <c r="R847" i="1"/>
  <c r="R911" i="1"/>
  <c r="R975" i="1"/>
  <c r="R24" i="1"/>
  <c r="R88" i="1"/>
  <c r="R152" i="1"/>
  <c r="R216" i="1"/>
  <c r="R280" i="1"/>
  <c r="R344" i="1"/>
  <c r="R408" i="1"/>
  <c r="R472" i="1"/>
  <c r="R536" i="1"/>
  <c r="R600" i="1"/>
  <c r="R664" i="1"/>
  <c r="R728" i="1"/>
  <c r="R792" i="1"/>
  <c r="R856" i="1"/>
  <c r="R920" i="1"/>
  <c r="R984" i="1"/>
  <c r="R201" i="1"/>
  <c r="R713" i="1"/>
  <c r="R1026" i="1"/>
  <c r="R1090" i="1"/>
  <c r="R1154" i="1"/>
  <c r="R1218" i="1"/>
  <c r="R1282" i="1"/>
  <c r="R1346" i="1"/>
  <c r="R1410" i="1"/>
  <c r="R34" i="1"/>
  <c r="R98" i="1"/>
  <c r="R162" i="1"/>
  <c r="R226" i="1"/>
  <c r="R290" i="1"/>
  <c r="R354" i="1"/>
  <c r="R418" i="1"/>
  <c r="R482" i="1"/>
  <c r="R546" i="1"/>
  <c r="R610" i="1"/>
  <c r="R674" i="1"/>
  <c r="R738" i="1"/>
  <c r="R802" i="1"/>
  <c r="R866" i="1"/>
  <c r="R930" i="1"/>
  <c r="R994" i="1"/>
  <c r="R51" i="1"/>
  <c r="R115" i="1"/>
  <c r="R179" i="1"/>
  <c r="R243" i="1"/>
  <c r="R307" i="1"/>
  <c r="R371" i="1"/>
  <c r="R435" i="1"/>
  <c r="R499" i="1"/>
  <c r="R563" i="1"/>
  <c r="R627" i="1"/>
  <c r="R691" i="1"/>
  <c r="R755" i="1"/>
  <c r="R819" i="1"/>
  <c r="R883" i="1"/>
  <c r="R947" i="1"/>
  <c r="R44" i="1"/>
  <c r="R108" i="1"/>
  <c r="R172" i="1"/>
  <c r="R236" i="1"/>
  <c r="R300" i="1"/>
  <c r="R364" i="1"/>
  <c r="R428" i="1"/>
  <c r="R492" i="1"/>
  <c r="R556" i="1"/>
  <c r="R620" i="1"/>
  <c r="R684" i="1"/>
  <c r="R748" i="1"/>
  <c r="R812" i="1"/>
  <c r="R876" i="1"/>
  <c r="R940" i="1"/>
  <c r="R1004" i="1"/>
  <c r="R53" i="1"/>
  <c r="R117" i="1"/>
  <c r="R181" i="1"/>
  <c r="R245" i="1"/>
  <c r="R309" i="1"/>
  <c r="R373" i="1"/>
  <c r="R437" i="1"/>
  <c r="R501" i="1"/>
  <c r="R565" i="1"/>
  <c r="R629" i="1"/>
  <c r="R693" i="1"/>
  <c r="R757" i="1"/>
  <c r="R821" i="1"/>
  <c r="R885" i="1"/>
  <c r="R949" i="1"/>
  <c r="R46" i="1"/>
  <c r="R110" i="1"/>
  <c r="R174" i="1"/>
  <c r="R238" i="1"/>
  <c r="R302" i="1"/>
  <c r="R366" i="1"/>
  <c r="R430" i="1"/>
  <c r="R494" i="1"/>
  <c r="R558" i="1"/>
  <c r="R622" i="1"/>
  <c r="R686" i="1"/>
  <c r="R750" i="1"/>
  <c r="R814" i="1"/>
  <c r="R878" i="1"/>
  <c r="R942" i="1"/>
  <c r="R23" i="1"/>
  <c r="R87" i="1"/>
  <c r="R151" i="1"/>
  <c r="R215" i="1"/>
  <c r="R279" i="1"/>
  <c r="R343" i="1"/>
  <c r="R407" i="1"/>
  <c r="R471" i="1"/>
  <c r="R535" i="1"/>
  <c r="R599" i="1"/>
  <c r="R663" i="1"/>
  <c r="R727" i="1"/>
  <c r="R791" i="1"/>
  <c r="R855" i="1"/>
  <c r="R919" i="1"/>
  <c r="R983" i="1"/>
  <c r="R32" i="1"/>
  <c r="R96" i="1"/>
  <c r="R160" i="1"/>
  <c r="R224" i="1"/>
  <c r="R288" i="1"/>
  <c r="R352" i="1"/>
  <c r="R416" i="1"/>
  <c r="R480" i="1"/>
  <c r="R544" i="1"/>
  <c r="R608" i="1"/>
  <c r="R672" i="1"/>
  <c r="R736" i="1"/>
  <c r="R800" i="1"/>
  <c r="R864" i="1"/>
  <c r="R928" i="1"/>
  <c r="R992" i="1"/>
  <c r="R265" i="1"/>
  <c r="R777" i="1"/>
  <c r="R1034" i="1"/>
  <c r="R1098" i="1"/>
  <c r="R1162" i="1"/>
  <c r="R1226" i="1"/>
  <c r="R1290" i="1"/>
  <c r="R1354" i="1"/>
  <c r="R1418" i="1"/>
  <c r="R1482" i="1"/>
  <c r="R1546" i="1"/>
  <c r="R1610" i="1"/>
  <c r="R1674" i="1"/>
  <c r="R2" i="1"/>
  <c r="Y24" i="1"/>
  <c r="R66" i="1"/>
  <c r="R130" i="1"/>
  <c r="R194" i="1"/>
  <c r="R258" i="1"/>
  <c r="R322" i="1"/>
  <c r="R386" i="1"/>
  <c r="R450" i="1"/>
  <c r="R514" i="1"/>
  <c r="R578" i="1"/>
  <c r="R642" i="1"/>
  <c r="R706" i="1"/>
  <c r="R770" i="1"/>
  <c r="R834" i="1"/>
  <c r="R898" i="1"/>
  <c r="R962" i="1"/>
  <c r="R19" i="1"/>
  <c r="R83" i="1"/>
  <c r="R147" i="1"/>
  <c r="R211" i="1"/>
  <c r="R275" i="1"/>
  <c r="R339" i="1"/>
  <c r="R403" i="1"/>
  <c r="R467" i="1"/>
  <c r="R531" i="1"/>
  <c r="R595" i="1"/>
  <c r="R659" i="1"/>
  <c r="R723" i="1"/>
  <c r="R787" i="1"/>
  <c r="R851" i="1"/>
  <c r="R915" i="1"/>
  <c r="R12" i="1"/>
  <c r="R76" i="1"/>
  <c r="R140" i="1"/>
  <c r="R204" i="1"/>
  <c r="R268" i="1"/>
  <c r="R332" i="1"/>
  <c r="R396" i="1"/>
  <c r="R460" i="1"/>
  <c r="R524" i="1"/>
  <c r="R588" i="1"/>
  <c r="R652" i="1"/>
  <c r="R716" i="1"/>
  <c r="R780" i="1"/>
  <c r="R844" i="1"/>
  <c r="R908" i="1"/>
  <c r="R972" i="1"/>
  <c r="R21" i="1"/>
  <c r="R85" i="1"/>
  <c r="R149" i="1"/>
  <c r="R213" i="1"/>
  <c r="R277" i="1"/>
  <c r="R341" i="1"/>
  <c r="R405" i="1"/>
  <c r="R469" i="1"/>
  <c r="R533" i="1"/>
  <c r="R597" i="1"/>
  <c r="R661" i="1"/>
  <c r="R725" i="1"/>
  <c r="R789" i="1"/>
  <c r="R853" i="1"/>
  <c r="R917" i="1"/>
  <c r="R14" i="1"/>
  <c r="R78" i="1"/>
  <c r="R142" i="1"/>
  <c r="R206" i="1"/>
  <c r="R270" i="1"/>
  <c r="R334" i="1"/>
  <c r="R398" i="1"/>
  <c r="R462" i="1"/>
  <c r="R526" i="1"/>
  <c r="R590" i="1"/>
  <c r="R654" i="1"/>
  <c r="R718" i="1"/>
  <c r="R782" i="1"/>
  <c r="R846" i="1"/>
  <c r="R910" i="1"/>
  <c r="R974" i="1"/>
  <c r="R55" i="1"/>
  <c r="R119" i="1"/>
  <c r="R183" i="1"/>
  <c r="R247" i="1"/>
  <c r="R311" i="1"/>
  <c r="R375" i="1"/>
  <c r="R439" i="1"/>
  <c r="R503" i="1"/>
  <c r="R567" i="1"/>
  <c r="R631" i="1"/>
  <c r="R695" i="1"/>
  <c r="R759" i="1"/>
  <c r="R823" i="1"/>
  <c r="R887" i="1"/>
  <c r="R951" i="1"/>
  <c r="R1015" i="1"/>
  <c r="R64" i="1"/>
  <c r="R128" i="1"/>
  <c r="R192" i="1"/>
  <c r="R256" i="1"/>
  <c r="R320" i="1"/>
  <c r="R384" i="1"/>
  <c r="R448" i="1"/>
  <c r="R512" i="1"/>
  <c r="R576" i="1"/>
  <c r="R640" i="1"/>
  <c r="R704" i="1"/>
  <c r="R768" i="1"/>
  <c r="R832" i="1"/>
  <c r="R896" i="1"/>
  <c r="R960" i="1"/>
  <c r="R9" i="1"/>
  <c r="R521" i="1"/>
  <c r="R989" i="1"/>
  <c r="R1066" i="1"/>
  <c r="R1130" i="1"/>
  <c r="R1194" i="1"/>
  <c r="R1258" i="1"/>
  <c r="R1322" i="1"/>
  <c r="R1386" i="1"/>
  <c r="R1450" i="1"/>
  <c r="R1514" i="1"/>
  <c r="R1578" i="1"/>
  <c r="R1642" i="1"/>
  <c r="R1706" i="1"/>
  <c r="R337" i="1"/>
  <c r="R849" i="1"/>
  <c r="R1043" i="1"/>
  <c r="R1107" i="1"/>
  <c r="R82" i="1"/>
  <c r="R186" i="1"/>
  <c r="R298" i="1"/>
  <c r="R394" i="1"/>
  <c r="R498" i="1"/>
  <c r="R594" i="1"/>
  <c r="R698" i="1"/>
  <c r="R810" i="1"/>
  <c r="R906" i="1"/>
  <c r="R3" i="1"/>
  <c r="R99" i="1"/>
  <c r="R203" i="1"/>
  <c r="R315" i="1"/>
  <c r="R411" i="1"/>
  <c r="R515" i="1"/>
  <c r="R611" i="1"/>
  <c r="R715" i="1"/>
  <c r="R827" i="1"/>
  <c r="R923" i="1"/>
  <c r="R60" i="1"/>
  <c r="R156" i="1"/>
  <c r="R260" i="1"/>
  <c r="R372" i="1"/>
  <c r="R468" i="1"/>
  <c r="R572" i="1"/>
  <c r="R668" i="1"/>
  <c r="R772" i="1"/>
  <c r="R884" i="1"/>
  <c r="R980" i="1"/>
  <c r="R69" i="1"/>
  <c r="R165" i="1"/>
  <c r="R269" i="1"/>
  <c r="R381" i="1"/>
  <c r="R477" i="1"/>
  <c r="R581" i="1"/>
  <c r="R677" i="1"/>
  <c r="R781" i="1"/>
  <c r="R893" i="1"/>
  <c r="R22" i="1"/>
  <c r="R126" i="1"/>
  <c r="R222" i="1"/>
  <c r="R326" i="1"/>
  <c r="R438" i="1"/>
  <c r="R534" i="1"/>
  <c r="R638" i="1"/>
  <c r="R734" i="1"/>
  <c r="R838" i="1"/>
  <c r="R950" i="1"/>
  <c r="R63" i="1"/>
  <c r="R167" i="1"/>
  <c r="R263" i="1"/>
  <c r="R367" i="1"/>
  <c r="R479" i="1"/>
  <c r="R575" i="1"/>
  <c r="R679" i="1"/>
  <c r="R775" i="1"/>
  <c r="R879" i="1"/>
  <c r="R991" i="1"/>
  <c r="R72" i="1"/>
  <c r="R176" i="1"/>
  <c r="R272" i="1"/>
  <c r="R376" i="1"/>
  <c r="R488" i="1"/>
  <c r="R584" i="1"/>
  <c r="R688" i="1"/>
  <c r="R784" i="1"/>
  <c r="R888" i="1"/>
  <c r="R1000" i="1"/>
  <c r="R585" i="1"/>
  <c r="R1050" i="1"/>
  <c r="R1146" i="1"/>
  <c r="R1250" i="1"/>
  <c r="R1362" i="1"/>
  <c r="R1458" i="1"/>
  <c r="R1538" i="1"/>
  <c r="R1626" i="1"/>
  <c r="R1714" i="1"/>
  <c r="R465" i="1"/>
  <c r="R990" i="1"/>
  <c r="R1075" i="1"/>
  <c r="R1147" i="1"/>
  <c r="R106" i="1"/>
  <c r="R202" i="1"/>
  <c r="R306" i="1"/>
  <c r="R402" i="1"/>
  <c r="R506" i="1"/>
  <c r="R618" i="1"/>
  <c r="R714" i="1"/>
  <c r="R818" i="1"/>
  <c r="R914" i="1"/>
  <c r="R11" i="1"/>
  <c r="R123" i="1"/>
  <c r="R219" i="1"/>
  <c r="R323" i="1"/>
  <c r="R419" i="1"/>
  <c r="R523" i="1"/>
  <c r="R635" i="1"/>
  <c r="R731" i="1"/>
  <c r="R835" i="1"/>
  <c r="R931" i="1"/>
  <c r="R68" i="1"/>
  <c r="R180" i="1"/>
  <c r="R276" i="1"/>
  <c r="R380" i="1"/>
  <c r="R476" i="1"/>
  <c r="R580" i="1"/>
  <c r="R692" i="1"/>
  <c r="R788" i="1"/>
  <c r="R892" i="1"/>
  <c r="R988" i="1"/>
  <c r="R77" i="1"/>
  <c r="R189" i="1"/>
  <c r="R285" i="1"/>
  <c r="R389" i="1"/>
  <c r="R485" i="1"/>
  <c r="R589" i="1"/>
  <c r="R701" i="1"/>
  <c r="R797" i="1"/>
  <c r="R901" i="1"/>
  <c r="R30" i="1"/>
  <c r="R134" i="1"/>
  <c r="R246" i="1"/>
  <c r="R342" i="1"/>
  <c r="R446" i="1"/>
  <c r="R542" i="1"/>
  <c r="R646" i="1"/>
  <c r="R758" i="1"/>
  <c r="R854" i="1"/>
  <c r="R958" i="1"/>
  <c r="R71" i="1"/>
  <c r="R175" i="1"/>
  <c r="R287" i="1"/>
  <c r="R383" i="1"/>
  <c r="R487" i="1"/>
  <c r="R583" i="1"/>
  <c r="R687" i="1"/>
  <c r="R799" i="1"/>
  <c r="R895" i="1"/>
  <c r="R999" i="1"/>
  <c r="R80" i="1"/>
  <c r="R184" i="1"/>
  <c r="R296" i="1"/>
  <c r="R392" i="1"/>
  <c r="R496" i="1"/>
  <c r="R592" i="1"/>
  <c r="R696" i="1"/>
  <c r="R808" i="1"/>
  <c r="R904" i="1"/>
  <c r="R1008" i="1"/>
  <c r="R649" i="1"/>
  <c r="R1058" i="1"/>
  <c r="R1170" i="1"/>
  <c r="R1266" i="1"/>
  <c r="R1370" i="1"/>
  <c r="R1466" i="1"/>
  <c r="R1554" i="1"/>
  <c r="R1634" i="1"/>
  <c r="R1722" i="1"/>
  <c r="R529" i="1"/>
  <c r="R1006" i="1"/>
  <c r="R1083" i="1"/>
  <c r="R1155" i="1"/>
  <c r="R1219" i="1"/>
  <c r="R1283" i="1"/>
  <c r="R1347" i="1"/>
  <c r="R1411" i="1"/>
  <c r="R25" i="1"/>
  <c r="R537" i="1"/>
  <c r="R993" i="1"/>
  <c r="R1068" i="1"/>
  <c r="R1132" i="1"/>
  <c r="R1196" i="1"/>
  <c r="R1260" i="1"/>
  <c r="R1324" i="1"/>
  <c r="R1388" i="1"/>
  <c r="R1452" i="1"/>
  <c r="R1516" i="1"/>
  <c r="R1580" i="1"/>
  <c r="R97" i="1"/>
  <c r="R609" i="1"/>
  <c r="R1010" i="1"/>
  <c r="R1077" i="1"/>
  <c r="R1141" i="1"/>
  <c r="R1205" i="1"/>
  <c r="R1269" i="1"/>
  <c r="R1333" i="1"/>
  <c r="R1397" i="1"/>
  <c r="R1461" i="1"/>
  <c r="R1525" i="1"/>
  <c r="R1589" i="1"/>
  <c r="R1653" i="1"/>
  <c r="R1717" i="1"/>
  <c r="R1781" i="1"/>
  <c r="R1845" i="1"/>
  <c r="R169" i="1"/>
  <c r="R681" i="1"/>
  <c r="R1022" i="1"/>
  <c r="R1086" i="1"/>
  <c r="R1150" i="1"/>
  <c r="R1214" i="1"/>
  <c r="R1278" i="1"/>
  <c r="R1342" i="1"/>
  <c r="R1406" i="1"/>
  <c r="R1470" i="1"/>
  <c r="R1534" i="1"/>
  <c r="R1598" i="1"/>
  <c r="R1662" i="1"/>
  <c r="R1726" i="1"/>
  <c r="R10" i="1"/>
  <c r="R114" i="1"/>
  <c r="R210" i="1"/>
  <c r="R314" i="1"/>
  <c r="R426" i="1"/>
  <c r="R522" i="1"/>
  <c r="R626" i="1"/>
  <c r="R722" i="1"/>
  <c r="R826" i="1"/>
  <c r="R938" i="1"/>
  <c r="R27" i="1"/>
  <c r="R131" i="1"/>
  <c r="R227" i="1"/>
  <c r="R331" i="1"/>
  <c r="R443" i="1"/>
  <c r="R539" i="1"/>
  <c r="R643" i="1"/>
  <c r="R739" i="1"/>
  <c r="R843" i="1"/>
  <c r="R955" i="1"/>
  <c r="R84" i="1"/>
  <c r="R188" i="1"/>
  <c r="R284" i="1"/>
  <c r="R388" i="1"/>
  <c r="R500" i="1"/>
  <c r="R596" i="1"/>
  <c r="R700" i="1"/>
  <c r="R796" i="1"/>
  <c r="R900" i="1"/>
  <c r="R1012" i="1"/>
  <c r="R93" i="1"/>
  <c r="R197" i="1"/>
  <c r="R293" i="1"/>
  <c r="R397" i="1"/>
  <c r="R509" i="1"/>
  <c r="R605" i="1"/>
  <c r="R709" i="1"/>
  <c r="R805" i="1"/>
  <c r="R909" i="1"/>
  <c r="R54" i="1"/>
  <c r="R150" i="1"/>
  <c r="R254" i="1"/>
  <c r="R350" i="1"/>
  <c r="R454" i="1"/>
  <c r="R566" i="1"/>
  <c r="R662" i="1"/>
  <c r="R766" i="1"/>
  <c r="R862" i="1"/>
  <c r="R966" i="1"/>
  <c r="R95" i="1"/>
  <c r="R191" i="1"/>
  <c r="R295" i="1"/>
  <c r="R391" i="1"/>
  <c r="R495" i="1"/>
  <c r="R607" i="1"/>
  <c r="R703" i="1"/>
  <c r="R807" i="1"/>
  <c r="R903" i="1"/>
  <c r="R1007" i="1"/>
  <c r="R104" i="1"/>
  <c r="R200" i="1"/>
  <c r="R304" i="1"/>
  <c r="R400" i="1"/>
  <c r="R504" i="1"/>
  <c r="R616" i="1"/>
  <c r="R712" i="1"/>
  <c r="R816" i="1"/>
  <c r="R912" i="1"/>
  <c r="R1016" i="1"/>
  <c r="R841" i="1"/>
  <c r="R1074" i="1"/>
  <c r="R1178" i="1"/>
  <c r="R1274" i="1"/>
  <c r="R1378" i="1"/>
  <c r="R1474" i="1"/>
  <c r="R1562" i="1"/>
  <c r="R1650" i="1"/>
  <c r="R17" i="1"/>
  <c r="R593" i="1"/>
  <c r="R1019" i="1"/>
  <c r="R1091" i="1"/>
  <c r="R1163" i="1"/>
  <c r="R1227" i="1"/>
  <c r="R1291" i="1"/>
  <c r="R1355" i="1"/>
  <c r="R1419" i="1"/>
  <c r="R89" i="1"/>
  <c r="R601" i="1"/>
  <c r="R1009" i="1"/>
  <c r="R1076" i="1"/>
  <c r="R1140" i="1"/>
  <c r="R1204" i="1"/>
  <c r="R1268" i="1"/>
  <c r="R1332" i="1"/>
  <c r="R1396" i="1"/>
  <c r="R1460" i="1"/>
  <c r="R1524" i="1"/>
  <c r="R1588" i="1"/>
  <c r="R161" i="1"/>
  <c r="R673" i="1"/>
  <c r="R1021" i="1"/>
  <c r="R1085" i="1"/>
  <c r="R1149" i="1"/>
  <c r="R1213" i="1"/>
  <c r="R1277" i="1"/>
  <c r="R1341" i="1"/>
  <c r="R1405" i="1"/>
  <c r="R1469" i="1"/>
  <c r="R1533" i="1"/>
  <c r="R1597" i="1"/>
  <c r="R1661" i="1"/>
  <c r="R1725" i="1"/>
  <c r="R1789" i="1"/>
  <c r="R1853" i="1"/>
  <c r="R233" i="1"/>
  <c r="R745" i="1"/>
  <c r="R1030" i="1"/>
  <c r="R1094" i="1"/>
  <c r="R1158" i="1"/>
  <c r="R1222" i="1"/>
  <c r="R1286" i="1"/>
  <c r="R1350" i="1"/>
  <c r="R42" i="1"/>
  <c r="R138" i="1"/>
  <c r="R242" i="1"/>
  <c r="R338" i="1"/>
  <c r="R442" i="1"/>
  <c r="R554" i="1"/>
  <c r="R650" i="1"/>
  <c r="R754" i="1"/>
  <c r="R850" i="1"/>
  <c r="R954" i="1"/>
  <c r="R59" i="1"/>
  <c r="R155" i="1"/>
  <c r="R259" i="1"/>
  <c r="R355" i="1"/>
  <c r="R459" i="1"/>
  <c r="R571" i="1"/>
  <c r="R667" i="1"/>
  <c r="R771" i="1"/>
  <c r="R867" i="1"/>
  <c r="R4" i="1"/>
  <c r="R116" i="1"/>
  <c r="R212" i="1"/>
  <c r="R316" i="1"/>
  <c r="R412" i="1"/>
  <c r="R516" i="1"/>
  <c r="R628" i="1"/>
  <c r="R724" i="1"/>
  <c r="R828" i="1"/>
  <c r="R924" i="1"/>
  <c r="R13" i="1"/>
  <c r="R125" i="1"/>
  <c r="R221" i="1"/>
  <c r="R325" i="1"/>
  <c r="R421" i="1"/>
  <c r="R525" i="1"/>
  <c r="R637" i="1"/>
  <c r="R733" i="1"/>
  <c r="R837" i="1"/>
  <c r="R933" i="1"/>
  <c r="R70" i="1"/>
  <c r="R182" i="1"/>
  <c r="R278" i="1"/>
  <c r="R382" i="1"/>
  <c r="R478" i="1"/>
  <c r="R582" i="1"/>
  <c r="R694" i="1"/>
  <c r="R790" i="1"/>
  <c r="R894" i="1"/>
  <c r="R7" i="1"/>
  <c r="R111" i="1"/>
  <c r="R223" i="1"/>
  <c r="R319" i="1"/>
  <c r="R423" i="1"/>
  <c r="R519" i="1"/>
  <c r="R623" i="1"/>
  <c r="R735" i="1"/>
  <c r="R831" i="1"/>
  <c r="R935" i="1"/>
  <c r="R16" i="1"/>
  <c r="R120" i="1"/>
  <c r="R232" i="1"/>
  <c r="R328" i="1"/>
  <c r="R432" i="1"/>
  <c r="R528" i="1"/>
  <c r="R632" i="1"/>
  <c r="R744" i="1"/>
  <c r="R840" i="1"/>
  <c r="R944" i="1"/>
  <c r="R137" i="1"/>
  <c r="R969" i="1"/>
  <c r="R1106" i="1"/>
  <c r="R1202" i="1"/>
  <c r="R1306" i="1"/>
  <c r="R1402" i="1"/>
  <c r="R1498" i="1"/>
  <c r="R1586" i="1"/>
  <c r="R1666" i="1"/>
  <c r="R145" i="1"/>
  <c r="R721" i="1"/>
  <c r="R1035" i="1"/>
  <c r="R1115" i="1"/>
  <c r="R1179" i="1"/>
  <c r="R1243" i="1"/>
  <c r="R1307" i="1"/>
  <c r="R1371" i="1"/>
  <c r="R1435" i="1"/>
  <c r="R217" i="1"/>
  <c r="R729" i="1"/>
  <c r="R1028" i="1"/>
  <c r="R1092" i="1"/>
  <c r="R1156" i="1"/>
  <c r="R1220" i="1"/>
  <c r="R1284" i="1"/>
  <c r="R1348" i="1"/>
  <c r="R1412" i="1"/>
  <c r="R1476" i="1"/>
  <c r="R1540" i="1"/>
  <c r="R1604" i="1"/>
  <c r="R289" i="1"/>
  <c r="R801" i="1"/>
  <c r="R1037" i="1"/>
  <c r="R1101" i="1"/>
  <c r="R1165" i="1"/>
  <c r="R1229" i="1"/>
  <c r="R1293" i="1"/>
  <c r="R1357" i="1"/>
  <c r="R1421" i="1"/>
  <c r="R1485" i="1"/>
  <c r="R1549" i="1"/>
  <c r="R1613" i="1"/>
  <c r="R1677" i="1"/>
  <c r="R1741" i="1"/>
  <c r="R1805" i="1"/>
  <c r="R1869" i="1"/>
  <c r="R361" i="1"/>
  <c r="R873" i="1"/>
  <c r="R1046" i="1"/>
  <c r="R1110" i="1"/>
  <c r="R1174" i="1"/>
  <c r="R1238" i="1"/>
  <c r="R1302" i="1"/>
  <c r="R1366" i="1"/>
  <c r="R1430" i="1"/>
  <c r="R1494" i="1"/>
  <c r="R1558" i="1"/>
  <c r="R50" i="1"/>
  <c r="R146" i="1"/>
  <c r="R250" i="1"/>
  <c r="R362" i="1"/>
  <c r="R458" i="1"/>
  <c r="R562" i="1"/>
  <c r="R658" i="1"/>
  <c r="R762" i="1"/>
  <c r="R874" i="1"/>
  <c r="R970" i="1"/>
  <c r="R67" i="1"/>
  <c r="R163" i="1"/>
  <c r="R267" i="1"/>
  <c r="R379" i="1"/>
  <c r="R475" i="1"/>
  <c r="R579" i="1"/>
  <c r="R675" i="1"/>
  <c r="R779" i="1"/>
  <c r="R891" i="1"/>
  <c r="R20" i="1"/>
  <c r="R124" i="1"/>
  <c r="R220" i="1"/>
  <c r="R324" i="1"/>
  <c r="R436" i="1"/>
  <c r="R532" i="1"/>
  <c r="R636" i="1"/>
  <c r="R732" i="1"/>
  <c r="R836" i="1"/>
  <c r="R948" i="1"/>
  <c r="R29" i="1"/>
  <c r="R133" i="1"/>
  <c r="R229" i="1"/>
  <c r="R333" i="1"/>
  <c r="R445" i="1"/>
  <c r="R541" i="1"/>
  <c r="R645" i="1"/>
  <c r="R741" i="1"/>
  <c r="R845" i="1"/>
  <c r="R957" i="1"/>
  <c r="R86" i="1"/>
  <c r="R190" i="1"/>
  <c r="R286" i="1"/>
  <c r="R390" i="1"/>
  <c r="R502" i="1"/>
  <c r="R598" i="1"/>
  <c r="R702" i="1"/>
  <c r="R798" i="1"/>
  <c r="R902" i="1"/>
  <c r="R31" i="1"/>
  <c r="R127" i="1"/>
  <c r="R231" i="1"/>
  <c r="R327" i="1"/>
  <c r="R431" i="1"/>
  <c r="R543" i="1"/>
  <c r="R639" i="1"/>
  <c r="R743" i="1"/>
  <c r="R839" i="1"/>
  <c r="R943" i="1"/>
  <c r="R40" i="1"/>
  <c r="R136" i="1"/>
  <c r="R240" i="1"/>
  <c r="R336" i="1"/>
  <c r="R440" i="1"/>
  <c r="R552" i="1"/>
  <c r="R648" i="1"/>
  <c r="R752" i="1"/>
  <c r="R848" i="1"/>
  <c r="R952" i="1"/>
  <c r="R329" i="1"/>
  <c r="R1005" i="1"/>
  <c r="R1114" i="1"/>
  <c r="R1210" i="1"/>
  <c r="R1314" i="1"/>
  <c r="R1426" i="1"/>
  <c r="R1506" i="1"/>
  <c r="R1594" i="1"/>
  <c r="R1682" i="1"/>
  <c r="R209" i="1"/>
  <c r="R785" i="1"/>
  <c r="R1051" i="1"/>
  <c r="R1123" i="1"/>
  <c r="R1187" i="1"/>
  <c r="R1251" i="1"/>
  <c r="R1315" i="1"/>
  <c r="R1379" i="1"/>
  <c r="R1443" i="1"/>
  <c r="R281" i="1"/>
  <c r="R793" i="1"/>
  <c r="R1036" i="1"/>
  <c r="R1100" i="1"/>
  <c r="R1164" i="1"/>
  <c r="R1228" i="1"/>
  <c r="R1292" i="1"/>
  <c r="R1356" i="1"/>
  <c r="R1420" i="1"/>
  <c r="R1484" i="1"/>
  <c r="R1548" i="1"/>
  <c r="R1612" i="1"/>
  <c r="R353" i="1"/>
  <c r="R865" i="1"/>
  <c r="R1045" i="1"/>
  <c r="R1109" i="1"/>
  <c r="R1173" i="1"/>
  <c r="R1237" i="1"/>
  <c r="R1301" i="1"/>
  <c r="R1365" i="1"/>
  <c r="R1429" i="1"/>
  <c r="R1493" i="1"/>
  <c r="R1557" i="1"/>
  <c r="R1621" i="1"/>
  <c r="R1685" i="1"/>
  <c r="R1749" i="1"/>
  <c r="R1813" i="1"/>
  <c r="R1877" i="1"/>
  <c r="R425" i="1"/>
  <c r="R58" i="1"/>
  <c r="R170" i="1"/>
  <c r="R266" i="1"/>
  <c r="R370" i="1"/>
  <c r="R466" i="1"/>
  <c r="R570" i="1"/>
  <c r="R682" i="1"/>
  <c r="R778" i="1"/>
  <c r="R882" i="1"/>
  <c r="R978" i="1"/>
  <c r="R75" i="1"/>
  <c r="R187" i="1"/>
  <c r="R283" i="1"/>
  <c r="R387" i="1"/>
  <c r="R483" i="1"/>
  <c r="R587" i="1"/>
  <c r="R699" i="1"/>
  <c r="R795" i="1"/>
  <c r="R899" i="1"/>
  <c r="R28" i="1"/>
  <c r="R132" i="1"/>
  <c r="R244" i="1"/>
  <c r="R340" i="1"/>
  <c r="R444" i="1"/>
  <c r="R540" i="1"/>
  <c r="R644" i="1"/>
  <c r="R756" i="1"/>
  <c r="R852" i="1"/>
  <c r="R956" i="1"/>
  <c r="R37" i="1"/>
  <c r="R141" i="1"/>
  <c r="R253" i="1"/>
  <c r="R349" i="1"/>
  <c r="R453" i="1"/>
  <c r="R549" i="1"/>
  <c r="R653" i="1"/>
  <c r="R765" i="1"/>
  <c r="R861" i="1"/>
  <c r="R965" i="1"/>
  <c r="R94" i="1"/>
  <c r="R198" i="1"/>
  <c r="R310" i="1"/>
  <c r="R406" i="1"/>
  <c r="R510" i="1"/>
  <c r="R606" i="1"/>
  <c r="R710" i="1"/>
  <c r="R822" i="1"/>
  <c r="R918" i="1"/>
  <c r="R39" i="1"/>
  <c r="R135" i="1"/>
  <c r="R239" i="1"/>
  <c r="R351" i="1"/>
  <c r="R447" i="1"/>
  <c r="R551" i="1"/>
  <c r="R647" i="1"/>
  <c r="R751" i="1"/>
  <c r="R863" i="1"/>
  <c r="R959" i="1"/>
  <c r="R48" i="1"/>
  <c r="R144" i="1"/>
  <c r="R248" i="1"/>
  <c r="R360" i="1"/>
  <c r="R456" i="1"/>
  <c r="R560" i="1"/>
  <c r="R656" i="1"/>
  <c r="R760" i="1"/>
  <c r="R872" i="1"/>
  <c r="R968" i="1"/>
  <c r="R393" i="1"/>
  <c r="R1018" i="1"/>
  <c r="R1122" i="1"/>
  <c r="R1234" i="1"/>
  <c r="R1330" i="1"/>
  <c r="R1434" i="1"/>
  <c r="R1522" i="1"/>
  <c r="R1602" i="1"/>
  <c r="R1690" i="1"/>
  <c r="R273" i="1"/>
  <c r="R913" i="1"/>
  <c r="R1059" i="1"/>
  <c r="R274" i="1"/>
  <c r="R690" i="1"/>
  <c r="R91" i="1"/>
  <c r="R507" i="1"/>
  <c r="R907" i="1"/>
  <c r="R348" i="1"/>
  <c r="R764" i="1"/>
  <c r="R157" i="1"/>
  <c r="R573" i="1"/>
  <c r="R6" i="1"/>
  <c r="R414" i="1"/>
  <c r="R830" i="1"/>
  <c r="R255" i="1"/>
  <c r="R671" i="1"/>
  <c r="R56" i="1"/>
  <c r="R464" i="1"/>
  <c r="R880" i="1"/>
  <c r="R1138" i="1"/>
  <c r="R1530" i="1"/>
  <c r="R971" i="1"/>
  <c r="R1203" i="1"/>
  <c r="R1331" i="1"/>
  <c r="R1459" i="1"/>
  <c r="R921" i="1"/>
  <c r="R1116" i="1"/>
  <c r="R1244" i="1"/>
  <c r="R1372" i="1"/>
  <c r="R1500" i="1"/>
  <c r="R1628" i="1"/>
  <c r="R977" i="1"/>
  <c r="R1125" i="1"/>
  <c r="R1253" i="1"/>
  <c r="R1381" i="1"/>
  <c r="R1509" i="1"/>
  <c r="R1637" i="1"/>
  <c r="R1765" i="1"/>
  <c r="R41" i="1"/>
  <c r="R979" i="1"/>
  <c r="R1102" i="1"/>
  <c r="R1198" i="1"/>
  <c r="R1310" i="1"/>
  <c r="R1398" i="1"/>
  <c r="R1486" i="1"/>
  <c r="R1574" i="1"/>
  <c r="R1646" i="1"/>
  <c r="R1718" i="1"/>
  <c r="R113" i="1"/>
  <c r="R625" i="1"/>
  <c r="R1013" i="1"/>
  <c r="R1079" i="1"/>
  <c r="R1143" i="1"/>
  <c r="R1207" i="1"/>
  <c r="R1271" i="1"/>
  <c r="R1335" i="1"/>
  <c r="R1399" i="1"/>
  <c r="R1463" i="1"/>
  <c r="R1527" i="1"/>
  <c r="R1591" i="1"/>
  <c r="R1655" i="1"/>
  <c r="R1719" i="1"/>
  <c r="R1783" i="1"/>
  <c r="R121" i="1"/>
  <c r="R633" i="1"/>
  <c r="R1014" i="1"/>
  <c r="R1080" i="1"/>
  <c r="R1144" i="1"/>
  <c r="R1208" i="1"/>
  <c r="R1272" i="1"/>
  <c r="R1336" i="1"/>
  <c r="R1400" i="1"/>
  <c r="R1464" i="1"/>
  <c r="R1528" i="1"/>
  <c r="R1592" i="1"/>
  <c r="R1656" i="1"/>
  <c r="R1720" i="1"/>
  <c r="R1784" i="1"/>
  <c r="R1003" i="1"/>
  <c r="R1497" i="1"/>
  <c r="R1713" i="1"/>
  <c r="R1830" i="1"/>
  <c r="R1902" i="1"/>
  <c r="R1966" i="1"/>
  <c r="R129" i="1"/>
  <c r="R1401" i="1"/>
  <c r="R1673" i="1"/>
  <c r="R1806" i="1"/>
  <c r="R1895" i="1"/>
  <c r="R1959" i="1"/>
  <c r="R1153" i="1"/>
  <c r="R1569" i="1"/>
  <c r="R1753" i="1"/>
  <c r="R1851" i="1"/>
  <c r="R1920" i="1"/>
  <c r="R1984" i="1"/>
  <c r="R1969" i="1"/>
  <c r="R1289" i="1"/>
  <c r="R1635" i="1"/>
  <c r="R1796" i="1"/>
  <c r="R1880" i="1"/>
  <c r="R1993" i="1"/>
  <c r="R1361" i="1"/>
  <c r="R1659" i="1"/>
  <c r="R1798" i="1"/>
  <c r="R1881" i="1"/>
  <c r="R1946" i="1"/>
  <c r="R1817" i="1"/>
  <c r="R385" i="1"/>
  <c r="R1433" i="1"/>
  <c r="R1683" i="1"/>
  <c r="R1812" i="1"/>
  <c r="R1891" i="1"/>
  <c r="R1955" i="1"/>
  <c r="R1257" i="1"/>
  <c r="R1790" i="1"/>
  <c r="R1989" i="1"/>
  <c r="R1377" i="1"/>
  <c r="R1665" i="1"/>
  <c r="R1802" i="1"/>
  <c r="R1883" i="1"/>
  <c r="R1948" i="1"/>
  <c r="R1193" i="1"/>
  <c r="R1746" i="1"/>
  <c r="R1981" i="1"/>
  <c r="R1707" i="1"/>
  <c r="R1964" i="1"/>
  <c r="R451" i="1"/>
  <c r="R374" i="1"/>
  <c r="R330" i="1"/>
  <c r="R746" i="1"/>
  <c r="R139" i="1"/>
  <c r="R547" i="1"/>
  <c r="R963" i="1"/>
  <c r="R404" i="1"/>
  <c r="R820" i="1"/>
  <c r="R205" i="1"/>
  <c r="R613" i="1"/>
  <c r="R62" i="1"/>
  <c r="R470" i="1"/>
  <c r="R886" i="1"/>
  <c r="R303" i="1"/>
  <c r="R711" i="1"/>
  <c r="R112" i="1"/>
  <c r="R520" i="1"/>
  <c r="R936" i="1"/>
  <c r="R1186" i="1"/>
  <c r="R1570" i="1"/>
  <c r="R1027" i="1"/>
  <c r="R1211" i="1"/>
  <c r="R1339" i="1"/>
  <c r="R1467" i="1"/>
  <c r="R973" i="1"/>
  <c r="R1124" i="1"/>
  <c r="R1252" i="1"/>
  <c r="R1380" i="1"/>
  <c r="R1508" i="1"/>
  <c r="R33" i="1"/>
  <c r="R995" i="1"/>
  <c r="R1133" i="1"/>
  <c r="R1261" i="1"/>
  <c r="R1389" i="1"/>
  <c r="R1517" i="1"/>
  <c r="R1645" i="1"/>
  <c r="R1773" i="1"/>
  <c r="R105" i="1"/>
  <c r="R997" i="1"/>
  <c r="R1118" i="1"/>
  <c r="R1206" i="1"/>
  <c r="R1318" i="1"/>
  <c r="R1414" i="1"/>
  <c r="R1502" i="1"/>
  <c r="R1582" i="1"/>
  <c r="R1654" i="1"/>
  <c r="R1734" i="1"/>
  <c r="R177" i="1"/>
  <c r="R689" i="1"/>
  <c r="R1023" i="1"/>
  <c r="R1087" i="1"/>
  <c r="R1151" i="1"/>
  <c r="R1215" i="1"/>
  <c r="R1279" i="1"/>
  <c r="R1343" i="1"/>
  <c r="R1407" i="1"/>
  <c r="R1471" i="1"/>
  <c r="R1535" i="1"/>
  <c r="R1599" i="1"/>
  <c r="R1663" i="1"/>
  <c r="R1727" i="1"/>
  <c r="R1791" i="1"/>
  <c r="R185" i="1"/>
  <c r="R697" i="1"/>
  <c r="R1024" i="1"/>
  <c r="R1088" i="1"/>
  <c r="R1152" i="1"/>
  <c r="R1216" i="1"/>
  <c r="R1280" i="1"/>
  <c r="R1344" i="1"/>
  <c r="R1408" i="1"/>
  <c r="R1472" i="1"/>
  <c r="R1536" i="1"/>
  <c r="R1600" i="1"/>
  <c r="R1664" i="1"/>
  <c r="R1728" i="1"/>
  <c r="R1792" i="1"/>
  <c r="R1073" i="1"/>
  <c r="R1529" i="1"/>
  <c r="R1731" i="1"/>
  <c r="R1840" i="1"/>
  <c r="R1910" i="1"/>
  <c r="R1974" i="1"/>
  <c r="R641" i="1"/>
  <c r="R1465" i="1"/>
  <c r="R1692" i="1"/>
  <c r="R1819" i="1"/>
  <c r="R1903" i="1"/>
  <c r="R1967" i="1"/>
  <c r="R1217" i="1"/>
  <c r="R1601" i="1"/>
  <c r="R1769" i="1"/>
  <c r="R1860" i="1"/>
  <c r="R1928" i="1"/>
  <c r="R1992" i="1"/>
  <c r="R1985" i="1"/>
  <c r="R1353" i="1"/>
  <c r="R1657" i="1"/>
  <c r="R1810" i="1"/>
  <c r="R1889" i="1"/>
  <c r="R321" i="1"/>
  <c r="R1425" i="1"/>
  <c r="R1681" i="1"/>
  <c r="R1811" i="1"/>
  <c r="R1890" i="1"/>
  <c r="R1954" i="1"/>
  <c r="R1857" i="1"/>
  <c r="R897" i="1"/>
  <c r="R1483" i="1"/>
  <c r="R1705" i="1"/>
  <c r="R1826" i="1"/>
  <c r="R1899" i="1"/>
  <c r="R1963" i="1"/>
  <c r="R1449" i="1"/>
  <c r="R1828" i="1"/>
  <c r="R449" i="1"/>
  <c r="R1441" i="1"/>
  <c r="R1684" i="1"/>
  <c r="R1814" i="1"/>
  <c r="R1892" i="1"/>
  <c r="R1956" i="1"/>
  <c r="R1321" i="1"/>
  <c r="R1778" i="1"/>
  <c r="R961" i="1"/>
  <c r="R1827" i="1"/>
  <c r="R1385" i="1"/>
  <c r="R634" i="1"/>
  <c r="R708" i="1"/>
  <c r="R774" i="1"/>
  <c r="R378" i="1"/>
  <c r="R786" i="1"/>
  <c r="R195" i="1"/>
  <c r="R603" i="1"/>
  <c r="R52" i="1"/>
  <c r="R452" i="1"/>
  <c r="R860" i="1"/>
  <c r="R261" i="1"/>
  <c r="R669" i="1"/>
  <c r="R118" i="1"/>
  <c r="R518" i="1"/>
  <c r="R926" i="1"/>
  <c r="R359" i="1"/>
  <c r="R767" i="1"/>
  <c r="R168" i="1"/>
  <c r="R568" i="1"/>
  <c r="R976" i="1"/>
  <c r="R1242" i="1"/>
  <c r="R1618" i="1"/>
  <c r="R1067" i="1"/>
  <c r="R1235" i="1"/>
  <c r="R1363" i="1"/>
  <c r="R153" i="1"/>
  <c r="R1020" i="1"/>
  <c r="R1148" i="1"/>
  <c r="R1276" i="1"/>
  <c r="R1404" i="1"/>
  <c r="R1532" i="1"/>
  <c r="R225" i="1"/>
  <c r="R1029" i="1"/>
  <c r="R1157" i="1"/>
  <c r="R1285" i="1"/>
  <c r="R1413" i="1"/>
  <c r="R1541" i="1"/>
  <c r="R1669" i="1"/>
  <c r="R1797" i="1"/>
  <c r="R297" i="1"/>
  <c r="R1011" i="1"/>
  <c r="R1126" i="1"/>
  <c r="R1230" i="1"/>
  <c r="R1326" i="1"/>
  <c r="R1422" i="1"/>
  <c r="R1510" i="1"/>
  <c r="R1590" i="1"/>
  <c r="R1670" i="1"/>
  <c r="R1742" i="1"/>
  <c r="R241" i="1"/>
  <c r="R753" i="1"/>
  <c r="R1031" i="1"/>
  <c r="R1095" i="1"/>
  <c r="R1159" i="1"/>
  <c r="R1223" i="1"/>
  <c r="R1287" i="1"/>
  <c r="R1351" i="1"/>
  <c r="R1415" i="1"/>
  <c r="R1479" i="1"/>
  <c r="R1543" i="1"/>
  <c r="R1607" i="1"/>
  <c r="R1671" i="1"/>
  <c r="R1735" i="1"/>
  <c r="R1799" i="1"/>
  <c r="R249" i="1"/>
  <c r="R761" i="1"/>
  <c r="R1032" i="1"/>
  <c r="R1096" i="1"/>
  <c r="R1160" i="1"/>
  <c r="R1224" i="1"/>
  <c r="R1288" i="1"/>
  <c r="R1352" i="1"/>
  <c r="R1416" i="1"/>
  <c r="R1480" i="1"/>
  <c r="R1544" i="1"/>
  <c r="R1608" i="1"/>
  <c r="R1672" i="1"/>
  <c r="R1736" i="1"/>
  <c r="R1800" i="1"/>
  <c r="R1137" i="1"/>
  <c r="R1561" i="1"/>
  <c r="R1747" i="1"/>
  <c r="R1849" i="1"/>
  <c r="R1918" i="1"/>
  <c r="R1982" i="1"/>
  <c r="R1017" i="1"/>
  <c r="R1499" i="1"/>
  <c r="R1715" i="1"/>
  <c r="R1832" i="1"/>
  <c r="R1911" i="1"/>
  <c r="R1975" i="1"/>
  <c r="R1281" i="1"/>
  <c r="R1633" i="1"/>
  <c r="R1782" i="1"/>
  <c r="R1870" i="1"/>
  <c r="R1936" i="1"/>
  <c r="R2000" i="1"/>
  <c r="R257" i="1"/>
  <c r="R1417" i="1"/>
  <c r="R1676" i="1"/>
  <c r="R1822" i="1"/>
  <c r="R1897" i="1"/>
  <c r="R833" i="1"/>
  <c r="R1481" i="1"/>
  <c r="R1700" i="1"/>
  <c r="R1825" i="1"/>
  <c r="R1898" i="1"/>
  <c r="R1962" i="1"/>
  <c r="R1884" i="1"/>
  <c r="R1049" i="1"/>
  <c r="R1515" i="1"/>
  <c r="R1724" i="1"/>
  <c r="R1836" i="1"/>
  <c r="R1907" i="1"/>
  <c r="R1971" i="1"/>
  <c r="R1523" i="1"/>
  <c r="R1848" i="1"/>
  <c r="R1489" i="1"/>
  <c r="R1900" i="1"/>
  <c r="R1803" i="1"/>
  <c r="R234" i="1"/>
  <c r="R517" i="1"/>
  <c r="R615" i="1"/>
  <c r="R18" i="1"/>
  <c r="R434" i="1"/>
  <c r="R842" i="1"/>
  <c r="R251" i="1"/>
  <c r="R651" i="1"/>
  <c r="R92" i="1"/>
  <c r="R508" i="1"/>
  <c r="R916" i="1"/>
  <c r="R317" i="1"/>
  <c r="R717" i="1"/>
  <c r="R158" i="1"/>
  <c r="R574" i="1"/>
  <c r="R982" i="1"/>
  <c r="R415" i="1"/>
  <c r="R815" i="1"/>
  <c r="R208" i="1"/>
  <c r="R624" i="1"/>
  <c r="R73" i="1"/>
  <c r="R1298" i="1"/>
  <c r="R1658" i="1"/>
  <c r="R1099" i="1"/>
  <c r="R1259" i="1"/>
  <c r="R1387" i="1"/>
  <c r="R345" i="1"/>
  <c r="R1044" i="1"/>
  <c r="R1172" i="1"/>
  <c r="R1300" i="1"/>
  <c r="R1428" i="1"/>
  <c r="R1556" i="1"/>
  <c r="R417" i="1"/>
  <c r="R1053" i="1"/>
  <c r="R1181" i="1"/>
  <c r="R1309" i="1"/>
  <c r="R1437" i="1"/>
  <c r="R1565" i="1"/>
  <c r="R1693" i="1"/>
  <c r="R1821" i="1"/>
  <c r="R489" i="1"/>
  <c r="R1038" i="1"/>
  <c r="R1134" i="1"/>
  <c r="R1246" i="1"/>
  <c r="R1334" i="1"/>
  <c r="R1438" i="1"/>
  <c r="R1518" i="1"/>
  <c r="R1606" i="1"/>
  <c r="R1678" i="1"/>
  <c r="R1750" i="1"/>
  <c r="R305" i="1"/>
  <c r="R817" i="1"/>
  <c r="R1039" i="1"/>
  <c r="R1103" i="1"/>
  <c r="R1167" i="1"/>
  <c r="R1231" i="1"/>
  <c r="R1295" i="1"/>
  <c r="R1359" i="1"/>
  <c r="R1423" i="1"/>
  <c r="R1487" i="1"/>
  <c r="R1551" i="1"/>
  <c r="R1615" i="1"/>
  <c r="R1679" i="1"/>
  <c r="R1743" i="1"/>
  <c r="R1807" i="1"/>
  <c r="R313" i="1"/>
  <c r="R825" i="1"/>
  <c r="R1040" i="1"/>
  <c r="R1104" i="1"/>
  <c r="R1168" i="1"/>
  <c r="R1232" i="1"/>
  <c r="R1296" i="1"/>
  <c r="R1360" i="1"/>
  <c r="R1424" i="1"/>
  <c r="R1488" i="1"/>
  <c r="R1552" i="1"/>
  <c r="R1616" i="1"/>
  <c r="R1680" i="1"/>
  <c r="R1744" i="1"/>
  <c r="R1808" i="1"/>
  <c r="R1201" i="1"/>
  <c r="R1593" i="1"/>
  <c r="R1763" i="1"/>
  <c r="R1858" i="1"/>
  <c r="R1926" i="1"/>
  <c r="R1990" i="1"/>
  <c r="R1081" i="1"/>
  <c r="R1531" i="1"/>
  <c r="R1732" i="1"/>
  <c r="R1841" i="1"/>
  <c r="R1919" i="1"/>
  <c r="R1991" i="1"/>
  <c r="R1345" i="1"/>
  <c r="R1652" i="1"/>
  <c r="R1795" i="1"/>
  <c r="R1879" i="1"/>
  <c r="R1944" i="1"/>
  <c r="R1770" i="1"/>
  <c r="R769" i="1"/>
  <c r="R1475" i="1"/>
  <c r="R1699" i="1"/>
  <c r="R1834" i="1"/>
  <c r="R1905" i="1"/>
  <c r="R1041" i="1"/>
  <c r="R1513" i="1"/>
  <c r="R1723" i="1"/>
  <c r="R1835" i="1"/>
  <c r="R1906" i="1"/>
  <c r="R1970" i="1"/>
  <c r="R1909" i="1"/>
  <c r="R1113" i="1"/>
  <c r="R1547" i="1"/>
  <c r="R1740" i="1"/>
  <c r="R1846" i="1"/>
  <c r="R1915" i="1"/>
  <c r="R1979" i="1"/>
  <c r="R1587" i="1"/>
  <c r="R1875" i="1"/>
  <c r="R1057" i="1"/>
  <c r="R1521" i="1"/>
  <c r="R1729" i="1"/>
  <c r="R1838" i="1"/>
  <c r="R1908" i="1"/>
  <c r="R1972" i="1"/>
  <c r="R1491" i="1"/>
  <c r="R1839" i="1"/>
  <c r="R308" i="1"/>
  <c r="R74" i="1"/>
  <c r="R490" i="1"/>
  <c r="R890" i="1"/>
  <c r="R291" i="1"/>
  <c r="R707" i="1"/>
  <c r="R148" i="1"/>
  <c r="R564" i="1"/>
  <c r="R964" i="1"/>
  <c r="R357" i="1"/>
  <c r="R773" i="1"/>
  <c r="R214" i="1"/>
  <c r="R630" i="1"/>
  <c r="R47" i="1"/>
  <c r="R455" i="1"/>
  <c r="R871" i="1"/>
  <c r="R264" i="1"/>
  <c r="R680" i="1"/>
  <c r="R457" i="1"/>
  <c r="R1338" i="1"/>
  <c r="R1698" i="1"/>
  <c r="R1131" i="1"/>
  <c r="R1267" i="1"/>
  <c r="R1395" i="1"/>
  <c r="R409" i="1"/>
  <c r="R1052" i="1"/>
  <c r="R1180" i="1"/>
  <c r="R1308" i="1"/>
  <c r="R1436" i="1"/>
  <c r="R1564" i="1"/>
  <c r="R481" i="1"/>
  <c r="R1061" i="1"/>
  <c r="R1189" i="1"/>
  <c r="R1317" i="1"/>
  <c r="R1445" i="1"/>
  <c r="R1573" i="1"/>
  <c r="R1701" i="1"/>
  <c r="R1829" i="1"/>
  <c r="R553" i="1"/>
  <c r="R1054" i="1"/>
  <c r="R1142" i="1"/>
  <c r="R1254" i="1"/>
  <c r="R1358" i="1"/>
  <c r="R1446" i="1"/>
  <c r="R1526" i="1"/>
  <c r="R1614" i="1"/>
  <c r="R1686" i="1"/>
  <c r="R1758" i="1"/>
  <c r="R369" i="1"/>
  <c r="R881" i="1"/>
  <c r="R1047" i="1"/>
  <c r="R1111" i="1"/>
  <c r="R1175" i="1"/>
  <c r="R1239" i="1"/>
  <c r="R1303" i="1"/>
  <c r="R1367" i="1"/>
  <c r="R1431" i="1"/>
  <c r="R1495" i="1"/>
  <c r="R1559" i="1"/>
  <c r="R1623" i="1"/>
  <c r="R1687" i="1"/>
  <c r="R1751" i="1"/>
  <c r="R1815" i="1"/>
  <c r="R377" i="1"/>
  <c r="R889" i="1"/>
  <c r="R1048" i="1"/>
  <c r="R1112" i="1"/>
  <c r="R1176" i="1"/>
  <c r="R1240" i="1"/>
  <c r="R1304" i="1"/>
  <c r="R1368" i="1"/>
  <c r="R1432" i="1"/>
  <c r="R1496" i="1"/>
  <c r="R1560" i="1"/>
  <c r="R1624" i="1"/>
  <c r="R1688" i="1"/>
  <c r="R1752" i="1"/>
  <c r="R1816" i="1"/>
  <c r="R1265" i="1"/>
  <c r="R1625" i="1"/>
  <c r="R1779" i="1"/>
  <c r="R1867" i="1"/>
  <c r="R1934" i="1"/>
  <c r="R1998" i="1"/>
  <c r="R1145" i="1"/>
  <c r="R1563" i="1"/>
  <c r="R1748" i="1"/>
  <c r="R1850" i="1"/>
  <c r="R1927" i="1"/>
  <c r="R193" i="1"/>
  <c r="R1409" i="1"/>
  <c r="R1675" i="1"/>
  <c r="R1809" i="1"/>
  <c r="R1888" i="1"/>
  <c r="R1952" i="1"/>
  <c r="R1913" i="1"/>
  <c r="R1033" i="1"/>
  <c r="R1507" i="1"/>
  <c r="R1721" i="1"/>
  <c r="R1843" i="1"/>
  <c r="R1921" i="1"/>
  <c r="R1105" i="1"/>
  <c r="R1545" i="1"/>
  <c r="R1739" i="1"/>
  <c r="R1844" i="1"/>
  <c r="R1914" i="1"/>
  <c r="R1978" i="1"/>
  <c r="R1933" i="1"/>
  <c r="R1177" i="1"/>
  <c r="R1579" i="1"/>
  <c r="R1756" i="1"/>
  <c r="R1855" i="1"/>
  <c r="R1923" i="1"/>
  <c r="R1987" i="1"/>
  <c r="R1644" i="1"/>
  <c r="R1901" i="1"/>
  <c r="R1121" i="1"/>
  <c r="R1553" i="1"/>
  <c r="R1745" i="1"/>
  <c r="R1847" i="1"/>
  <c r="R1916" i="1"/>
  <c r="R1980" i="1"/>
  <c r="R1555" i="1"/>
  <c r="R1866" i="1"/>
  <c r="R859" i="1"/>
  <c r="R925" i="1"/>
  <c r="R8" i="1"/>
  <c r="R122" i="1"/>
  <c r="R530" i="1"/>
  <c r="R946" i="1"/>
  <c r="R347" i="1"/>
  <c r="R763" i="1"/>
  <c r="R196" i="1"/>
  <c r="R604" i="1"/>
  <c r="R5" i="1"/>
  <c r="R413" i="1"/>
  <c r="R829" i="1"/>
  <c r="R262" i="1"/>
  <c r="R670" i="1"/>
  <c r="R103" i="1"/>
  <c r="R511" i="1"/>
  <c r="R927" i="1"/>
  <c r="R312" i="1"/>
  <c r="R720" i="1"/>
  <c r="R905" i="1"/>
  <c r="R1394" i="1"/>
  <c r="R81" i="1"/>
  <c r="R1139" i="1"/>
  <c r="R1275" i="1"/>
  <c r="R1403" i="1"/>
  <c r="R473" i="1"/>
  <c r="R1060" i="1"/>
  <c r="R1188" i="1"/>
  <c r="R1316" i="1"/>
  <c r="R1444" i="1"/>
  <c r="R1572" i="1"/>
  <c r="R545" i="1"/>
  <c r="R1069" i="1"/>
  <c r="R1197" i="1"/>
  <c r="R1325" i="1"/>
  <c r="R1453" i="1"/>
  <c r="R1581" i="1"/>
  <c r="R1709" i="1"/>
  <c r="R1837" i="1"/>
  <c r="R617" i="1"/>
  <c r="R1062" i="1"/>
  <c r="R1166" i="1"/>
  <c r="R1262" i="1"/>
  <c r="R1374" i="1"/>
  <c r="R1454" i="1"/>
  <c r="R1542" i="1"/>
  <c r="R1622" i="1"/>
  <c r="R1694" i="1"/>
  <c r="R1766" i="1"/>
  <c r="R433" i="1"/>
  <c r="R945" i="1"/>
  <c r="R1055" i="1"/>
  <c r="R1119" i="1"/>
  <c r="R1183" i="1"/>
  <c r="R1247" i="1"/>
  <c r="R1311" i="1"/>
  <c r="R1375" i="1"/>
  <c r="R1439" i="1"/>
  <c r="R1503" i="1"/>
  <c r="R1567" i="1"/>
  <c r="R1631" i="1"/>
  <c r="R1695" i="1"/>
  <c r="R1759" i="1"/>
  <c r="R1823" i="1"/>
  <c r="R441" i="1"/>
  <c r="R953" i="1"/>
  <c r="R1056" i="1"/>
  <c r="R1120" i="1"/>
  <c r="R1184" i="1"/>
  <c r="R1248" i="1"/>
  <c r="R1312" i="1"/>
  <c r="R1376" i="1"/>
  <c r="R1440" i="1"/>
  <c r="R1504" i="1"/>
  <c r="R1568" i="1"/>
  <c r="R1632" i="1"/>
  <c r="R1696" i="1"/>
  <c r="R1760" i="1"/>
  <c r="R1824" i="1"/>
  <c r="R1329" i="1"/>
  <c r="R1649" i="1"/>
  <c r="R1793" i="1"/>
  <c r="R1876" i="1"/>
  <c r="R1942" i="1"/>
  <c r="R1887" i="1"/>
  <c r="R1209" i="1"/>
  <c r="R1595" i="1"/>
  <c r="R1764" i="1"/>
  <c r="R1859" i="1"/>
  <c r="R1935" i="1"/>
  <c r="R705" i="1"/>
  <c r="R1473" i="1"/>
  <c r="R1697" i="1"/>
  <c r="R1820" i="1"/>
  <c r="R1896" i="1"/>
  <c r="R1960" i="1"/>
  <c r="R1929" i="1"/>
  <c r="R1097" i="1"/>
  <c r="R1539" i="1"/>
  <c r="R1738" i="1"/>
  <c r="R1852" i="1"/>
  <c r="R1937" i="1"/>
  <c r="R1169" i="1"/>
  <c r="R1577" i="1"/>
  <c r="R1755" i="1"/>
  <c r="R1854" i="1"/>
  <c r="R1922" i="1"/>
  <c r="R1986" i="1"/>
  <c r="R1949" i="1"/>
  <c r="R1241" i="1"/>
  <c r="R1611" i="1"/>
  <c r="R1772" i="1"/>
  <c r="R1864" i="1"/>
  <c r="R1931" i="1"/>
  <c r="R1995" i="1"/>
  <c r="R1689" i="1"/>
  <c r="R1917" i="1"/>
  <c r="R1185" i="1"/>
  <c r="R1585" i="1"/>
  <c r="R1761" i="1"/>
  <c r="R1856" i="1"/>
  <c r="R1924" i="1"/>
  <c r="R1988" i="1"/>
  <c r="R1619" i="1"/>
  <c r="R1893" i="1"/>
  <c r="R1925" i="1"/>
  <c r="R178" i="1"/>
  <c r="R586" i="1"/>
  <c r="R1002" i="1"/>
  <c r="R395" i="1"/>
  <c r="R803" i="1"/>
  <c r="R252" i="1"/>
  <c r="R660" i="1"/>
  <c r="R61" i="1"/>
  <c r="R461" i="1"/>
  <c r="R869" i="1"/>
  <c r="R318" i="1"/>
  <c r="R726" i="1"/>
  <c r="R159" i="1"/>
  <c r="R559" i="1"/>
  <c r="R967" i="1"/>
  <c r="R368" i="1"/>
  <c r="R776" i="1"/>
  <c r="R1042" i="1"/>
  <c r="R1442" i="1"/>
  <c r="R401" i="1"/>
  <c r="R1171" i="1"/>
  <c r="R1299" i="1"/>
  <c r="R1427" i="1"/>
  <c r="R665" i="1"/>
  <c r="R1084" i="1"/>
  <c r="R1212" i="1"/>
  <c r="R1340" i="1"/>
  <c r="R1468" i="1"/>
  <c r="R1596" i="1"/>
  <c r="R737" i="1"/>
  <c r="R1093" i="1"/>
  <c r="R1221" i="1"/>
  <c r="R1349" i="1"/>
  <c r="R1477" i="1"/>
  <c r="R1605" i="1"/>
  <c r="R1733" i="1"/>
  <c r="R1861" i="1"/>
  <c r="R809" i="1"/>
  <c r="R1070" i="1"/>
  <c r="R1182" i="1"/>
  <c r="R1270" i="1"/>
  <c r="R1382" i="1"/>
  <c r="R1462" i="1"/>
  <c r="R1550" i="1"/>
  <c r="R1630" i="1"/>
  <c r="R1702" i="1"/>
  <c r="R1774" i="1"/>
  <c r="R497" i="1"/>
  <c r="R981" i="1"/>
  <c r="R1063" i="1"/>
  <c r="R1127" i="1"/>
  <c r="R1191" i="1"/>
  <c r="R1255" i="1"/>
  <c r="R1319" i="1"/>
  <c r="R1383" i="1"/>
  <c r="R1447" i="1"/>
  <c r="R1511" i="1"/>
  <c r="R1575" i="1"/>
  <c r="R1639" i="1"/>
  <c r="R1703" i="1"/>
  <c r="R1767" i="1"/>
  <c r="R1831" i="1"/>
  <c r="R505" i="1"/>
  <c r="R985" i="1"/>
  <c r="R1064" i="1"/>
  <c r="R1128" i="1"/>
  <c r="R1192" i="1"/>
  <c r="R1256" i="1"/>
  <c r="R1320" i="1"/>
  <c r="R1384" i="1"/>
  <c r="R1448" i="1"/>
  <c r="R1512" i="1"/>
  <c r="R1576" i="1"/>
  <c r="R1640" i="1"/>
  <c r="R1704" i="1"/>
  <c r="R1768" i="1"/>
  <c r="R65" i="1"/>
  <c r="R1393" i="1"/>
  <c r="R1668" i="1"/>
  <c r="R1804" i="1"/>
  <c r="R1886" i="1"/>
  <c r="R1950" i="1"/>
  <c r="R1983" i="1"/>
  <c r="R1273" i="1"/>
  <c r="R1627" i="1"/>
  <c r="R1780" i="1"/>
  <c r="R1868" i="1"/>
  <c r="R1943" i="1"/>
  <c r="R1025" i="1"/>
  <c r="R1505" i="1"/>
  <c r="R1716" i="1"/>
  <c r="R1833" i="1"/>
  <c r="R1904" i="1"/>
  <c r="R1968" i="1"/>
  <c r="R1945" i="1"/>
  <c r="R1161" i="1"/>
  <c r="R1571" i="1"/>
  <c r="R1754" i="1"/>
  <c r="R1862" i="1"/>
  <c r="R1953" i="1"/>
  <c r="R1233" i="1"/>
  <c r="R1609" i="1"/>
  <c r="R1771" i="1"/>
  <c r="R1863" i="1"/>
  <c r="R1930" i="1"/>
  <c r="R1994" i="1"/>
  <c r="R1973" i="1"/>
  <c r="R1305" i="1"/>
  <c r="R1641" i="1"/>
  <c r="R1787" i="1"/>
  <c r="R1873" i="1"/>
  <c r="R1939" i="1"/>
  <c r="R987" i="1"/>
  <c r="R1730" i="1"/>
  <c r="R1941" i="1"/>
  <c r="R1249" i="1"/>
  <c r="R1617" i="1"/>
  <c r="R1777" i="1"/>
  <c r="R1865" i="1"/>
  <c r="R1932" i="1"/>
  <c r="R1996" i="1"/>
  <c r="R1667" i="1"/>
  <c r="R35" i="1"/>
  <c r="R101" i="1"/>
  <c r="R199" i="1"/>
  <c r="R424" i="1"/>
  <c r="R857" i="1"/>
  <c r="R1245" i="1"/>
  <c r="R1190" i="1"/>
  <c r="R561" i="1"/>
  <c r="R1455" i="1"/>
  <c r="R1001" i="1"/>
  <c r="R1520" i="1"/>
  <c r="R1818" i="1"/>
  <c r="R1951" i="1"/>
  <c r="R1225" i="1"/>
  <c r="R1872" i="1"/>
  <c r="R1947" i="1"/>
  <c r="R1940" i="1"/>
  <c r="R1129" i="1"/>
  <c r="R1391" i="1"/>
  <c r="R1691" i="1"/>
  <c r="R824" i="1"/>
  <c r="R1108" i="1"/>
  <c r="R1373" i="1"/>
  <c r="R1294" i="1"/>
  <c r="R998" i="1"/>
  <c r="R1519" i="1"/>
  <c r="R1072" i="1"/>
  <c r="R1584" i="1"/>
  <c r="R1894" i="1"/>
  <c r="R1089" i="1"/>
  <c r="R1603" i="1"/>
  <c r="R1938" i="1"/>
  <c r="R513" i="1"/>
  <c r="R1456" i="1"/>
  <c r="R1082" i="1"/>
  <c r="R1236" i="1"/>
  <c r="R1501" i="1"/>
  <c r="R1390" i="1"/>
  <c r="R1071" i="1"/>
  <c r="R1583" i="1"/>
  <c r="R1136" i="1"/>
  <c r="R1648" i="1"/>
  <c r="R1958" i="1"/>
  <c r="R1537" i="1"/>
  <c r="R1785" i="1"/>
  <c r="R1065" i="1"/>
  <c r="R1762" i="1"/>
  <c r="R1708" i="1"/>
  <c r="R1451" i="1"/>
  <c r="R1878" i="1"/>
  <c r="R1490" i="1"/>
  <c r="R1364" i="1"/>
  <c r="R1629" i="1"/>
  <c r="R1478" i="1"/>
  <c r="R1135" i="1"/>
  <c r="R1647" i="1"/>
  <c r="R1200" i="1"/>
  <c r="R1712" i="1"/>
  <c r="R1999" i="1"/>
  <c r="R1737" i="1"/>
  <c r="R1871" i="1"/>
  <c r="R1997" i="1"/>
  <c r="R1965" i="1"/>
  <c r="R1957" i="1"/>
  <c r="R1788" i="1"/>
  <c r="R569" i="1"/>
  <c r="R1874" i="1"/>
  <c r="R657" i="1"/>
  <c r="R1492" i="1"/>
  <c r="R1757" i="1"/>
  <c r="R1566" i="1"/>
  <c r="R1199" i="1"/>
  <c r="R1711" i="1"/>
  <c r="R1264" i="1"/>
  <c r="R1776" i="1"/>
  <c r="R1337" i="1"/>
  <c r="R1842" i="1"/>
  <c r="R1977" i="1"/>
  <c r="R1369" i="1"/>
  <c r="R1313" i="1"/>
  <c r="R49" i="1"/>
  <c r="R1882" i="1"/>
  <c r="R1195" i="1"/>
  <c r="R1620" i="1"/>
  <c r="R1885" i="1"/>
  <c r="R1638" i="1"/>
  <c r="R1263" i="1"/>
  <c r="R1775" i="1"/>
  <c r="R1328" i="1"/>
  <c r="R577" i="1"/>
  <c r="R1651" i="1"/>
  <c r="R1912" i="1"/>
  <c r="R1297" i="1"/>
  <c r="R1660" i="1"/>
  <c r="R1643" i="1"/>
  <c r="R1117" i="1"/>
  <c r="R1961" i="1"/>
  <c r="R1323" i="1"/>
  <c r="R929" i="1"/>
  <c r="R937" i="1"/>
  <c r="R1710" i="1"/>
  <c r="R1327" i="1"/>
  <c r="R57" i="1"/>
  <c r="R1392" i="1"/>
  <c r="R1457" i="1"/>
  <c r="R1794" i="1"/>
  <c r="R1976" i="1"/>
  <c r="R1636" i="1"/>
  <c r="R1801" i="1"/>
  <c r="R1078" i="1"/>
  <c r="R1786" i="1"/>
</calcChain>
</file>

<file path=xl/sharedStrings.xml><?xml version="1.0" encoding="utf-8"?>
<sst xmlns="http://schemas.openxmlformats.org/spreadsheetml/2006/main" count="16080" uniqueCount="1616">
  <si>
    <t>Based on the given data in Data Sheet plz Find</t>
  </si>
  <si>
    <t>Change data to tabled data &amp; Name it with your name</t>
  </si>
  <si>
    <t>ToTal sales</t>
  </si>
  <si>
    <t>Total Profit</t>
  </si>
  <si>
    <t>No of Quentity</t>
  </si>
  <si>
    <t>Profit after Discount</t>
  </si>
  <si>
    <t>Second High Sales</t>
  </si>
  <si>
    <t>Fourth Low Sales</t>
  </si>
  <si>
    <t>Max Profit</t>
  </si>
  <si>
    <t>Total High Sales</t>
  </si>
  <si>
    <t>No of High  Sales</t>
  </si>
  <si>
    <t>IF New Price = 150 Find New Sales</t>
  </si>
  <si>
    <t xml:space="preserve">Give Those classes to New Sales as Following </t>
  </si>
  <si>
    <t>A</t>
  </si>
  <si>
    <t>D</t>
  </si>
  <si>
    <t>B</t>
  </si>
  <si>
    <t>E</t>
  </si>
  <si>
    <t>less than 100</t>
  </si>
  <si>
    <t>C</t>
  </si>
  <si>
    <t>Average of Top 3 Profit Value</t>
  </si>
  <si>
    <t>Max new sales</t>
  </si>
  <si>
    <t>Min new sales</t>
  </si>
  <si>
    <t>average new sales</t>
  </si>
  <si>
    <t>Find Total New sales If State = California</t>
  </si>
  <si>
    <t>Find Average New Sales If state = Texas</t>
  </si>
  <si>
    <t>Highlight All Sub Category = Phones ( using Custom Format)</t>
  </si>
  <si>
    <t>Highlight all Negative Values in Profit</t>
  </si>
  <si>
    <t>use code sheet to assign each code to relative data in Category Column</t>
  </si>
  <si>
    <t>use spark line (Columns) to find change between  sales &amp; new sales</t>
  </si>
  <si>
    <t>Row ID</t>
  </si>
  <si>
    <t>Ship Mode</t>
  </si>
  <si>
    <t>Segment</t>
  </si>
  <si>
    <t>City</t>
  </si>
  <si>
    <t>State</t>
  </si>
  <si>
    <t>Region</t>
  </si>
  <si>
    <t>Category</t>
  </si>
  <si>
    <t>Sub-Category</t>
  </si>
  <si>
    <t>Product Name</t>
  </si>
  <si>
    <t>Sales</t>
  </si>
  <si>
    <t>Quantity</t>
  </si>
  <si>
    <t>Discount</t>
  </si>
  <si>
    <t>Profit</t>
  </si>
  <si>
    <t>Second Class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</si>
  <si>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</si>
  <si>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</si>
  <si>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</si>
  <si>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</si>
  <si>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</si>
  <si>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</si>
  <si>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</si>
  <si>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</si>
  <si>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</si>
  <si>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Corporate</t>
  </si>
  <si>
    <t>Los Angeles</t>
  </si>
  <si>
    <t>California</t>
  </si>
  <si>
    <t>West</t>
  </si>
  <si>
    <t>Office Supplies</t>
  </si>
  <si>
    <t>Labels</t>
  </si>
  <si>
    <t>Self-Adhesive Address Labels for Typewriters by Universal</t>
  </si>
  <si>
    <t>Standard Class</t>
  </si>
  <si>
    <t>Fort Lauderdale</t>
  </si>
  <si>
    <t>Florida</t>
  </si>
  <si>
    <t>Tables</t>
  </si>
  <si>
    <t>Bretford CR4500 Series Slim Rectangular Table</t>
  </si>
  <si>
    <t>Storage</t>
  </si>
  <si>
    <t>Eldon Fold 'N Roll Cart System</t>
  </si>
  <si>
    <t>Furnishings</t>
  </si>
  <si>
    <t>Eldon Expressions Wood and Plastic Desk Accessories, Cherry Wood</t>
  </si>
  <si>
    <t>Art</t>
  </si>
  <si>
    <t>Newell 322</t>
  </si>
  <si>
    <t xml:space="preserve"> 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</si>
  <si>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</si>
  <si>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</si>
  <si>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</si>
  <si>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</si>
  <si>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</si>
  <si>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</si>
  <si>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</si>
  <si>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Technology</t>
  </si>
  <si>
    <t>Konftel 250 Conference phone - Charcoal black</t>
  </si>
  <si>
    <t>Concord</t>
  </si>
  <si>
    <t>North Carolina</t>
  </si>
  <si>
    <t>Paper</t>
  </si>
  <si>
    <t>Xerox 1967</t>
  </si>
  <si>
    <t>Seattle</t>
  </si>
  <si>
    <t>Washington</t>
  </si>
  <si>
    <t>Fellowes PB200 Plastic Comb Binding Machine</t>
  </si>
  <si>
    <t>Home Office</t>
  </si>
  <si>
    <t>Fort Worth</t>
  </si>
  <si>
    <t>Texas</t>
  </si>
  <si>
    <t>Central</t>
  </si>
  <si>
    <t>Holmes Replacement Filter for HEPA Air Cleaner, Very Large Room, HEPA Filter</t>
  </si>
  <si>
    <t>Storex DuraTech Recycled Plastic Frosted Binders</t>
  </si>
  <si>
    <t>Madison</t>
  </si>
  <si>
    <t>Wisconsin</t>
  </si>
  <si>
    <t>Stur-D-Stor Shelving, Vertical 5-Shelf: 72"H x 36"W x 18 1/2"D</t>
  </si>
  <si>
    <t>West Jordan</t>
  </si>
  <si>
    <t>Utah</t>
  </si>
  <si>
    <t>Fellowes Super Stor/Drawer</t>
  </si>
  <si>
    <t>San Francisco</t>
  </si>
  <si>
    <t>Newell 341</t>
  </si>
  <si>
    <t>Cisco SPA 501G IP Phone</t>
  </si>
  <si>
    <t>Wilson Jones Hanging View Binder, White, 1"</t>
  </si>
  <si>
    <t>Fremont</t>
  </si>
  <si>
    <t>Nebraska</t>
  </si>
  <si>
    <t>Newell 318</t>
  </si>
  <si>
    <t>Acco Six-Outlet Power Strip, 4' Cord Length</t>
  </si>
  <si>
    <t>Philadelphia</t>
  </si>
  <si>
    <t>Pennsylvania</t>
  </si>
  <si>
    <t>East</t>
  </si>
  <si>
    <t>Global Deluxe Stacking Chair, Gray</t>
  </si>
  <si>
    <t>Orem</t>
  </si>
  <si>
    <t>Wilson Jones Active Use Binders</t>
  </si>
  <si>
    <t>Accessories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</si>
  <si>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</si>
  <si>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</si>
  <si>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</si>
  <si>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</si>
  <si>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</si>
  <si>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</si>
  <si>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</si>
  <si>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</si>
  <si>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</si>
  <si>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Houston</t>
  </si>
  <si>
    <t>Easy-staple paper</t>
  </si>
  <si>
    <t>First Class</t>
  </si>
  <si>
    <t>Richardson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</si>
  <si>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</si>
  <si>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</si>
  <si>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</si>
  <si>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</si>
  <si>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</si>
  <si>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</si>
  <si>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Naperville</t>
  </si>
  <si>
    <t>Illinois</t>
  </si>
  <si>
    <t>Panasonic Kx-TS550</t>
  </si>
  <si>
    <t>Eldon Base for stackable storage shelf, platinum</t>
  </si>
  <si>
    <t>Melbourne</t>
  </si>
  <si>
    <t>Advantus 10-Drawer Portable Organizer, Chrome Metal Frame, Smoke Drawers</t>
  </si>
  <si>
    <t>Eagan</t>
  </si>
  <si>
    <t>Minnesota</t>
  </si>
  <si>
    <t>Verbatim 25 GB 6x Blu-ray Single Layer Recordable Disc, 25/Pack</t>
  </si>
  <si>
    <t>Wilson Jones Leather-Like Binders with DublLock Round Rings</t>
  </si>
  <si>
    <t>Westland</t>
  </si>
  <si>
    <t>Michigan</t>
  </si>
  <si>
    <t>Gould Plastics 9-Pocket Panel Bin, 18-3/8w x 5-1/4d x 20-1/2h, Black</t>
  </si>
  <si>
    <t>Dover</t>
  </si>
  <si>
    <t>Delaware</t>
  </si>
  <si>
    <t>Imation 8gb Micro Traveldrive Usb 2.0 Flash Drive</t>
  </si>
  <si>
    <t>LF Elite 3D Dazzle Designer Hard Case Cover, Lf Stylus Pen and Wiper For Apple Iphone 5c Mini Lite</t>
  </si>
  <si>
    <t>New Albany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</si>
  <si>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</si>
  <si>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</si>
  <si>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</si>
  <si>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</si>
  <si>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</si>
  <si>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New York City</t>
  </si>
  <si>
    <t>New York</t>
  </si>
  <si>
    <t>Fasteners</t>
  </si>
  <si>
    <t>Advantus Push Pins</t>
  </si>
  <si>
    <t>AT&amp;T CL83451 4-Handset Telephone</t>
  </si>
  <si>
    <t>Troy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</si>
  <si>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</si>
  <si>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</si>
  <si>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</si>
  <si>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</si>
  <si>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</si>
  <si>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</si>
  <si>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</si>
  <si>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</si>
  <si>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</si>
  <si>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</si>
  <si>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Chicago</t>
  </si>
  <si>
    <t>Global Value Mid-Back Manager's Chair, Gray</t>
  </si>
  <si>
    <t>Gilbert</t>
  </si>
  <si>
    <t>Arizona</t>
  </si>
  <si>
    <t>Hunt BOSTON Model 1606 High-Volume Electric Pencil Sharpener, Beige</t>
  </si>
  <si>
    <t>netTALK DUO VoIP Telephone Service</t>
  </si>
  <si>
    <t>Springfield</t>
  </si>
  <si>
    <t>Virginia</t>
  </si>
  <si>
    <t>Snap-A-Way Black Print Carbonless Ruled Speed Letter, Triplicate</t>
  </si>
  <si>
    <t>Avery Binding System Hidden Tab Executive Style Index Sets</t>
  </si>
  <si>
    <t>Jackson</t>
  </si>
  <si>
    <t>Telephone Message Books with Fax/Mobile Section, 5 1/2" x 3 3/16"</t>
  </si>
  <si>
    <t>Memphis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</si>
  <si>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</si>
  <si>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</si>
  <si>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</si>
  <si>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</si>
  <si>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</si>
  <si>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</si>
  <si>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</si>
  <si>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</si>
  <si>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Decatur</t>
  </si>
  <si>
    <t>Alabama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</si>
  <si>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</si>
  <si>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</si>
  <si>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</si>
  <si>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</si>
  <si>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Durham</t>
  </si>
  <si>
    <t>Jet-Pak Recycled Peel 'N' Seal Padded Mailers</t>
  </si>
  <si>
    <t>Safco Industrial Wire Shelving</t>
  </si>
  <si>
    <t>Columbia</t>
  </si>
  <si>
    <t>South Carolina</t>
  </si>
  <si>
    <t>Novimex Swivel Fabric Task Chair</t>
  </si>
  <si>
    <t>Rochester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</si>
  <si>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</si>
  <si>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</si>
  <si>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</si>
  <si>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</si>
  <si>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</si>
  <si>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Minneapolis</t>
  </si>
  <si>
    <t>Xerox 1999</t>
  </si>
  <si>
    <t>Seth Thomas 13 1/2" Wall Clock</t>
  </si>
  <si>
    <t>Ibico Standard Transparent Covers</t>
  </si>
  <si>
    <t>Portland</t>
  </si>
  <si>
    <t>Oregon</t>
  </si>
  <si>
    <t>Flexible Leather- Look Classic Collection Ring Binder</t>
  </si>
  <si>
    <t>9-3/4 Diameter Round Wall Clock</t>
  </si>
  <si>
    <t>Trimflex Flexible Post Binders</t>
  </si>
  <si>
    <t>Saint Paul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</si>
  <si>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</si>
  <si>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</si>
  <si>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</si>
  <si>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</si>
  <si>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</si>
  <si>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</si>
  <si>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</si>
  <si>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</si>
  <si>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</si>
  <si>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</si>
  <si>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Charlotte</t>
  </si>
  <si>
    <t>Memorex Mini Travel Drive 8 GB USB 2.0 Flash Drive</t>
  </si>
  <si>
    <t>Speck Products Candyshell Flip Case</t>
  </si>
  <si>
    <t>Newell Chalk Holder</t>
  </si>
  <si>
    <t>Orland Park</t>
  </si>
  <si>
    <t>Logitech Gaming G510s - Keyboard</t>
  </si>
  <si>
    <t>Magnifier Swing Arm Lamp</t>
  </si>
  <si>
    <t>Urbandale</t>
  </si>
  <si>
    <t>Iowa</t>
  </si>
  <si>
    <t>Hunt PowerHouse Electric Pencil Sharpener, Blue</t>
  </si>
  <si>
    <t>Avery Durable Plastic 1" Binders</t>
  </si>
  <si>
    <t>Columbus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</si>
  <si>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</si>
  <si>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</si>
  <si>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</si>
  <si>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</si>
  <si>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</si>
  <si>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</si>
  <si>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Bristol</t>
  </si>
  <si>
    <t>GBC DocuBind 300 Electric Binding Machine</t>
  </si>
  <si>
    <t>Wilmington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</si>
  <si>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</si>
  <si>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</si>
  <si>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</si>
  <si>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</si>
  <si>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</si>
  <si>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Bloomington</t>
  </si>
  <si>
    <t>Bevis 44 x 96 Conference Tables</t>
  </si>
  <si>
    <t>Phoenix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</si>
  <si>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</si>
  <si>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</si>
  <si>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</si>
  <si>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</si>
  <si>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</si>
  <si>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</si>
  <si>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</si>
  <si>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Roseville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</si>
  <si>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</si>
  <si>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</si>
  <si>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</si>
  <si>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</si>
  <si>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</si>
  <si>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</si>
  <si>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</si>
  <si>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Newell 343</t>
  </si>
  <si>
    <t>Convenience Packs of Business Envelopes</t>
  </si>
  <si>
    <t>Xerox 1911</t>
  </si>
  <si>
    <t>Independence</t>
  </si>
  <si>
    <t>Missouri</t>
  </si>
  <si>
    <t>Sanyo 2.5 Cubic Foot Mid-Size Office Refrigerators</t>
  </si>
  <si>
    <t>Pasadena</t>
  </si>
  <si>
    <t>Newark</t>
  </si>
  <si>
    <t>Seth Thomas 14" Putty-Colored Wall Clock</t>
  </si>
  <si>
    <t>Franklin</t>
  </si>
  <si>
    <t>Plantronics Cordless Phone Headset with In-line Volume - M214C</t>
  </si>
  <si>
    <t>Anker Astro 15000mAh USB Portable Charger</t>
  </si>
  <si>
    <t>GBC Prestige Therm-A-Bind Covers</t>
  </si>
  <si>
    <t>Scottsdale</t>
  </si>
  <si>
    <t>Belkin 7 Outlet SurgeMaster Surge Protector with Phone Protection</t>
  </si>
  <si>
    <t>Jabra BIZ 2300 Duo QD Duo Corded Headset</t>
  </si>
  <si>
    <t>San Jose</t>
  </si>
  <si>
    <t>Southworth 25% Cotton Antique Laid Paper &amp; Envelopes</t>
  </si>
  <si>
    <t>Xerox 1883</t>
  </si>
  <si>
    <t>Tenex Personal Project File with Scoop Front Design, Black</t>
  </si>
  <si>
    <t>Newell 311</t>
  </si>
  <si>
    <t>Edmond</t>
  </si>
  <si>
    <t>Oklahoma</t>
  </si>
  <si>
    <t>Avery 519</t>
  </si>
  <si>
    <t>Avaya 5420 Digital phone</t>
  </si>
  <si>
    <t>Xerox 1920</t>
  </si>
  <si>
    <t>Lenovo 17-Key USB Numeric Keypad</t>
  </si>
  <si>
    <t>Carlsbad</t>
  </si>
  <si>
    <t>New Mexico</t>
  </si>
  <si>
    <t>Staple envelope</t>
  </si>
  <si>
    <t>Wilson Jones International Size A4 Ring Binders</t>
  </si>
  <si>
    <t>San Antonio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</si>
  <si>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</si>
  <si>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</si>
  <si>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</si>
  <si>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</si>
  <si>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</si>
  <si>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</si>
  <si>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</si>
  <si>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</si>
  <si>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</si>
  <si>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</si>
  <si>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</si>
  <si>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</si>
  <si>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</si>
  <si>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</si>
  <si>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</si>
  <si>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</si>
  <si>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</si>
  <si>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</si>
  <si>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</si>
  <si>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Monroe</t>
  </si>
  <si>
    <t>Louisiana</t>
  </si>
  <si>
    <t>AT&amp;T TR1909W</t>
  </si>
  <si>
    <t>Nokia Lumia 521 (T-Mobile)</t>
  </si>
  <si>
    <t>HP Standard 104 key PS/2 Keyboard</t>
  </si>
  <si>
    <t>Fairfield</t>
  </si>
  <si>
    <t>Connecticut</t>
  </si>
  <si>
    <t>Avery Poly Binder Pockets</t>
  </si>
  <si>
    <t>SanDisk Ultra 32 GB MicroSDHC Class 10 Memory Card</t>
  </si>
  <si>
    <t>Grand Prairie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</si>
  <si>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</si>
  <si>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</si>
  <si>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</si>
  <si>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</si>
  <si>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</si>
  <si>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Redlands</t>
  </si>
  <si>
    <t>Hamilton</t>
  </si>
  <si>
    <t>Binney &amp; Smith Crayola Metallic Colored Pencils, 8-Color Set</t>
  </si>
  <si>
    <t>Binney &amp; Smith inkTank Erasable Desk Highlighter, Chisel Tip, Yellow, 12/Box</t>
  </si>
  <si>
    <t>Westfield</t>
  </si>
  <si>
    <t>New Jersey</t>
  </si>
  <si>
    <t>Decoflex Hanging Personal Folder File</t>
  </si>
  <si>
    <t>Pressboard Covers with Storage Hooks, 9 1/2" x 11", Light Blue</t>
  </si>
  <si>
    <t>Wirebound Message Books, 5-1/2 x 4 Forms, 2 or 4 Forms per Page</t>
  </si>
  <si>
    <t>Akron</t>
  </si>
  <si>
    <t>Southworth 25% Cotton Linen-Finish Paper &amp; Envelopes</t>
  </si>
  <si>
    <t>Denver</t>
  </si>
  <si>
    <t>BoxOffice By Design Rectangular and Half-Moon Meeting Room Tables</t>
  </si>
  <si>
    <t>Bravo II Megaboss 12-Amp Hard Body Upright, Replacement Belts, 2 Belts per Pack</t>
  </si>
  <si>
    <t>Dallas</t>
  </si>
  <si>
    <t>Eureka Sanitaire  Commercial Upright</t>
  </si>
  <si>
    <t>Eldon 200 Class Desk Accessories, Burgundy</t>
  </si>
  <si>
    <t>Whittier</t>
  </si>
  <si>
    <t>Nortel Business Series Terminal T7208 Digital phone</t>
  </si>
  <si>
    <t>Saginaw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</si>
  <si>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</si>
  <si>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</si>
  <si>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</si>
  <si>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</si>
  <si>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</si>
  <si>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Medina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</si>
  <si>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</si>
  <si>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</si>
  <si>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</si>
  <si>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</si>
  <si>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</si>
  <si>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Dublin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</si>
  <si>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</si>
  <si>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</si>
  <si>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</si>
  <si>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</si>
  <si>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</si>
  <si>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Detroit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</si>
  <si>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</si>
  <si>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</si>
  <si>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</si>
  <si>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</si>
  <si>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</si>
  <si>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</si>
  <si>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Tampa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</si>
  <si>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</si>
  <si>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</si>
  <si>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</si>
  <si>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</si>
  <si>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Santa Clara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</si>
  <si>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</si>
  <si>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</si>
  <si>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</si>
  <si>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</si>
  <si>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</si>
  <si>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</si>
  <si>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</si>
  <si>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</si>
  <si>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</si>
  <si>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</si>
  <si>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</si>
  <si>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</si>
  <si>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San Diego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</si>
  <si>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</si>
  <si>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</si>
  <si>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</si>
  <si>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</si>
  <si>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</si>
  <si>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</si>
  <si>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</si>
  <si>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</si>
  <si>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</si>
  <si>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</si>
  <si>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</si>
  <si>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Brentwood</t>
  </si>
  <si>
    <t>Microsoft Sculpt Comfort Mouse</t>
  </si>
  <si>
    <t>Chapel Hill</t>
  </si>
  <si>
    <t>Quartet Omega Colored Chalk, 12/Pack</t>
  </si>
  <si>
    <t>Morristown</t>
  </si>
  <si>
    <t>Bagged Rubber Bands</t>
  </si>
  <si>
    <t>Cincinnati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</si>
  <si>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</si>
  <si>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</si>
  <si>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</si>
  <si>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</si>
  <si>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</si>
  <si>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</si>
  <si>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Inglewood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</si>
  <si>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</si>
  <si>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</si>
  <si>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</si>
  <si>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</si>
  <si>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</si>
  <si>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</si>
  <si>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</si>
  <si>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</si>
  <si>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</si>
  <si>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</si>
  <si>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</si>
  <si>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Tamarac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</si>
  <si>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</si>
  <si>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</si>
  <si>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</si>
  <si>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</si>
  <si>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</si>
  <si>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</si>
  <si>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</si>
  <si>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</si>
  <si>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</si>
  <si>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</si>
  <si>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</si>
  <si>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</si>
  <si>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Belleville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</si>
  <si>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</si>
  <si>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</si>
  <si>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</si>
  <si>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</si>
  <si>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</si>
  <si>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</si>
  <si>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</si>
  <si>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Taylor</t>
  </si>
  <si>
    <t>Newell 350</t>
  </si>
  <si>
    <t>Lakewood</t>
  </si>
  <si>
    <t>GBC Clear Cover, 8-1/2 x 11, unpunched, 25 covers per pack</t>
  </si>
  <si>
    <t>Boston Heavy-Duty Trimline Electric Pencil Sharpeners</t>
  </si>
  <si>
    <t>Arlington</t>
  </si>
  <si>
    <t>Faber Castell Col-Erase Pencils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</si>
  <si>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</si>
  <si>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</si>
  <si>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</si>
  <si>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</si>
  <si>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</si>
  <si>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Hackensack</t>
  </si>
  <si>
    <t>Deflect-o SuperTray Unbreakable Stackable Tray, Letter, Black</t>
  </si>
  <si>
    <t>Saint Petersburg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</si>
  <si>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</si>
  <si>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</si>
  <si>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</si>
  <si>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</si>
  <si>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</si>
  <si>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</si>
  <si>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Long Beach</t>
  </si>
  <si>
    <t>OIC Binder Clips</t>
  </si>
  <si>
    <t>Hesperia</t>
  </si>
  <si>
    <t>Logitech Wireless Headset h800</t>
  </si>
  <si>
    <t>Murfreesboro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</si>
  <si>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</si>
  <si>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</si>
  <si>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</si>
  <si>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</si>
  <si>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</si>
  <si>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</si>
  <si>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</si>
  <si>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</si>
  <si>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</si>
  <si>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</si>
  <si>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Copiers</t>
  </si>
  <si>
    <t>Hewlett Packard LaserJet 3310 Copier</t>
  </si>
  <si>
    <t>Avery Non-Stick Binders</t>
  </si>
  <si>
    <t>Tuff Stuff Recycled Round Ring Binders</t>
  </si>
  <si>
    <t>Hon 5100 Series Wood Tables</t>
  </si>
  <si>
    <t>Layton</t>
  </si>
  <si>
    <t>OIC Binder Clips, Mini, 1/4" Capacity, Black</t>
  </si>
  <si>
    <t>Newell 314</t>
  </si>
  <si>
    <t>Square Credit Card Reader, 4 1/2" x 4 1/2" x 1", White</t>
  </si>
  <si>
    <t>Austin</t>
  </si>
  <si>
    <t>Lowell</t>
  </si>
  <si>
    <t>Massachusetts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</si>
  <si>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</si>
  <si>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</si>
  <si>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</si>
  <si>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</si>
  <si>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</si>
  <si>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</si>
  <si>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</si>
  <si>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</si>
  <si>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Georgia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</si>
  <si>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</si>
  <si>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</si>
  <si>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</si>
  <si>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</si>
  <si>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</si>
  <si>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Same Day</t>
  </si>
  <si>
    <t>Manchester</t>
  </si>
  <si>
    <t>Wilson Jones “Snap” Scratch Pad Binder Tool for Ring Binders</t>
  </si>
  <si>
    <t>Staple remover</t>
  </si>
  <si>
    <t>Pizazz Global Quick File</t>
  </si>
  <si>
    <t>Harlingen</t>
  </si>
  <si>
    <t>Xerox 1930</t>
  </si>
  <si>
    <t>File Shuttle I and Handi-File</t>
  </si>
  <si>
    <t>Tucson</t>
  </si>
  <si>
    <t>NETGEAR AC1750 Dual Band Gigabit Smart WiFi Router</t>
  </si>
  <si>
    <t>Newell 324</t>
  </si>
  <si>
    <t>Microsoft Natural Keyboard Elite</t>
  </si>
  <si>
    <t>Quincy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</si>
  <si>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</si>
  <si>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</si>
  <si>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</si>
  <si>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</si>
  <si>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</si>
  <si>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</si>
  <si>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</si>
  <si>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</si>
  <si>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Pembroke Pines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</si>
  <si>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</si>
  <si>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</si>
  <si>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</si>
  <si>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</si>
  <si>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</si>
  <si>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</si>
  <si>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Des Moines</t>
  </si>
  <si>
    <t>Nortel Meridian M3904 Professional Digital phone</t>
  </si>
  <si>
    <t>Canon PC1080F Personal Copier</t>
  </si>
  <si>
    <t>Peoria</t>
  </si>
  <si>
    <t>Wilson Jones Century Plastic Molded Ring Binders</t>
  </si>
  <si>
    <t>Las Vegas</t>
  </si>
  <si>
    <t>Nevada</t>
  </si>
  <si>
    <t>Tuf-Vin Binders</t>
  </si>
  <si>
    <t>Warwick</t>
  </si>
  <si>
    <t>Rhode Island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</si>
  <si>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</si>
  <si>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</si>
  <si>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</si>
  <si>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</si>
  <si>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</si>
  <si>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</si>
  <si>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Miami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</si>
  <si>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</si>
  <si>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</si>
  <si>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</si>
  <si>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</si>
  <si>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</si>
  <si>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</si>
  <si>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</si>
  <si>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</si>
  <si>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</si>
  <si>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</si>
  <si>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</si>
  <si>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</si>
  <si>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Huntington Beach</t>
  </si>
  <si>
    <t>Bulldog Vacuum Base Pencil Sharpener</t>
  </si>
  <si>
    <t>Bevis Steel Folding Chairs</t>
  </si>
  <si>
    <t>Richmond</t>
  </si>
  <si>
    <t>Xerox 1987</t>
  </si>
  <si>
    <t>American Pencil</t>
  </si>
  <si>
    <t>White Envelopes, White Envelopes with Clear Poly Window</t>
  </si>
  <si>
    <t>Louisville</t>
  </si>
  <si>
    <t>KeyTronic 6101 Series - Keyboard - Black</t>
  </si>
  <si>
    <t>Lawrence</t>
  </si>
  <si>
    <t>Westinghouse Mesh Shade Clip-On Gooseneck Lamp, Black</t>
  </si>
  <si>
    <t>Crate-A-Files</t>
  </si>
  <si>
    <t>Mississippi</t>
  </si>
  <si>
    <t>Hon Multipurpose Stacking Arm Chairs</t>
  </si>
  <si>
    <t>Canton</t>
  </si>
  <si>
    <t>Coloredge Poster Frame</t>
  </si>
  <si>
    <t>GBC VeloBinder Manual Binding System</t>
  </si>
  <si>
    <t>New Rochelle</t>
  </si>
  <si>
    <t>Epson WorkForce WF-2530 All-in-One Printer, Copier Scanner</t>
  </si>
  <si>
    <t>Design Ebony Sketching Pencil</t>
  </si>
  <si>
    <t>Gastonia</t>
  </si>
  <si>
    <t>GBC ProClick 150 Presentation Binding System</t>
  </si>
  <si>
    <t>Woodgrain Magazine Files by Perma</t>
  </si>
  <si>
    <t>Letter Size Cart</t>
  </si>
  <si>
    <t>Jacksonville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</si>
  <si>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</si>
  <si>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</si>
  <si>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</si>
  <si>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</si>
  <si>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</si>
  <si>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</si>
  <si>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</si>
  <si>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</si>
  <si>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</si>
  <si>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</si>
  <si>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</si>
  <si>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</si>
  <si>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</si>
  <si>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</si>
  <si>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</si>
  <si>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</si>
  <si>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</si>
  <si>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</si>
  <si>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</si>
  <si>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</si>
  <si>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Norman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</si>
  <si>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</si>
  <si>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</si>
  <si>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</si>
  <si>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</si>
  <si>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</si>
  <si>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</si>
  <si>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</si>
  <si>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</si>
  <si>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</si>
  <si>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</si>
  <si>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Park Ridge</t>
  </si>
  <si>
    <t>Amarillo</t>
  </si>
  <si>
    <t>Bush Mission Pointe Library</t>
  </si>
  <si>
    <t>Cardinal Hold-It CD Pocket</t>
  </si>
  <si>
    <t>Lindenhurst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</si>
  <si>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</si>
  <si>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</si>
  <si>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</si>
  <si>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</si>
  <si>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</si>
  <si>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</si>
  <si>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</si>
  <si>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</si>
  <si>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</si>
  <si>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</si>
  <si>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</si>
  <si>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</si>
  <si>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</si>
  <si>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</si>
  <si>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</si>
  <si>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</si>
  <si>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Huntsville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</si>
  <si>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</si>
  <si>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</si>
  <si>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</si>
  <si>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</si>
  <si>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</si>
  <si>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</si>
  <si>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Fayetteville</t>
  </si>
  <si>
    <t>Arkansas</t>
  </si>
  <si>
    <t>Strathmore #10 Envelopes, Ultimate White</t>
  </si>
  <si>
    <t>Costa Mesa</t>
  </si>
  <si>
    <t>Clear Mylar Reinforcing Strips</t>
  </si>
  <si>
    <t>Howard Miller 14-1/2" Diameter Chrome Round Wall Clock</t>
  </si>
  <si>
    <t>Deflect-O Glasstique Clear Desk Accessories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</si>
  <si>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</si>
  <si>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</si>
  <si>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</si>
  <si>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</si>
  <si>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</si>
  <si>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</si>
  <si>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Atlanta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</si>
  <si>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</si>
  <si>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</si>
  <si>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</si>
  <si>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</si>
  <si>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Gladstone</t>
  </si>
  <si>
    <t>Executive Impressions Supervisor Wall Clock</t>
  </si>
  <si>
    <t>SanDisk Cruzer 32 GB USB Flash Drive</t>
  </si>
  <si>
    <t>Newell 327</t>
  </si>
  <si>
    <t>Newell 317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</si>
  <si>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</si>
  <si>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</si>
  <si>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</si>
  <si>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</si>
  <si>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</si>
  <si>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</si>
  <si>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</si>
  <si>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</si>
  <si>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</si>
  <si>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</si>
  <si>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Lakeland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</si>
  <si>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</si>
  <si>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</si>
  <si>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</si>
  <si>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</si>
  <si>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</si>
  <si>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</si>
  <si>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Montgomery</t>
  </si>
  <si>
    <t>Panasonic KX-TG9471B</t>
  </si>
  <si>
    <t>Mesa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</si>
  <si>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</si>
  <si>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</si>
  <si>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</si>
  <si>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</si>
  <si>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</si>
  <si>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Green Bay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</si>
  <si>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</si>
  <si>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</si>
  <si>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</si>
  <si>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</si>
  <si>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</si>
  <si>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</si>
  <si>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</si>
  <si>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</si>
  <si>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</si>
  <si>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</si>
  <si>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Anaheim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</si>
  <si>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</si>
  <si>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</si>
  <si>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</si>
  <si>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</si>
  <si>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</si>
  <si>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</si>
  <si>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</si>
  <si>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</si>
  <si>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</si>
  <si>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</si>
  <si>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</si>
  <si>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</si>
  <si>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</si>
  <si>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</si>
  <si>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</si>
  <si>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Marysville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</si>
  <si>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</si>
  <si>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</si>
  <si>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</si>
  <si>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</si>
  <si>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</si>
  <si>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</si>
  <si>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</si>
  <si>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</si>
  <si>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Salem</t>
  </si>
  <si>
    <t>i.Sound Portable Power - 8000 mAh</t>
  </si>
  <si>
    <t>Xerox 225</t>
  </si>
  <si>
    <t>Xerox 1894</t>
  </si>
  <si>
    <t>Laredo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</si>
  <si>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</si>
  <si>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</si>
  <si>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</si>
  <si>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</si>
  <si>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</si>
  <si>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</si>
  <si>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</si>
  <si>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</si>
  <si>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</si>
  <si>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</si>
  <si>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</si>
  <si>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</si>
  <si>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</si>
  <si>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Grove City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</si>
  <si>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</si>
  <si>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</si>
  <si>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</si>
  <si>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</si>
  <si>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</si>
  <si>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</si>
  <si>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Dearborn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</si>
  <si>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</si>
  <si>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</si>
  <si>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</si>
  <si>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</si>
  <si>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</si>
  <si>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</si>
  <si>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</si>
  <si>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</si>
  <si>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</si>
  <si>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</si>
  <si>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Warner Robins</t>
  </si>
  <si>
    <t>Office Star - Mesh Screen back chair with Vinyl seat</t>
  </si>
  <si>
    <t>Premium Transparent Presentation Covers by GBC</t>
  </si>
  <si>
    <t>Tripp Lite TLP810NET Broadband Surge for Modem/Fax</t>
  </si>
  <si>
    <t>Vallejo</t>
  </si>
  <si>
    <t>Wilson Jones Turn Tabs Binder Tool for Ring Binders</t>
  </si>
  <si>
    <t>Eldon 200 Class Desk Accessories</t>
  </si>
  <si>
    <t>Mission Viejo</t>
  </si>
  <si>
    <t>Economy Rollaway Files</t>
  </si>
  <si>
    <t>Avery 480</t>
  </si>
  <si>
    <t>Rochester Hills</t>
  </si>
  <si>
    <t>Plainfield</t>
  </si>
  <si>
    <t>Xerox 1993</t>
  </si>
  <si>
    <t>Eureka The Boss Plus 12-Amp Hard Box Upright Vacuum, Red</t>
  </si>
  <si>
    <t>Sierra Vista</t>
  </si>
  <si>
    <t>Belkin F9H710-06 7 Outlet SurgeMaster Surge Protector</t>
  </si>
  <si>
    <t>Vancouver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</si>
  <si>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</si>
  <si>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</si>
  <si>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</si>
  <si>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</si>
  <si>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</si>
  <si>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</si>
  <si>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</si>
  <si>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</si>
  <si>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Cleveland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</si>
  <si>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</si>
  <si>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</si>
  <si>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</si>
  <si>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</si>
  <si>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</si>
  <si>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</si>
  <si>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</si>
  <si>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Tyler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</si>
  <si>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</si>
  <si>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</si>
  <si>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</si>
  <si>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</si>
  <si>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</si>
  <si>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</si>
  <si>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Burlington</t>
  </si>
  <si>
    <t>Cubify CubeX 3D Printer Triple Head Print</t>
  </si>
  <si>
    <t>Avery 516</t>
  </si>
  <si>
    <t>Bush Andora Bookcase, Maple/Graphite Gray Finish</t>
  </si>
  <si>
    <t>Waynesboro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</si>
  <si>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</si>
  <si>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</si>
  <si>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</si>
  <si>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</si>
  <si>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Chester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</si>
  <si>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</si>
  <si>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</si>
  <si>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</si>
  <si>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</si>
  <si>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</si>
  <si>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</si>
  <si>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Cary</t>
  </si>
  <si>
    <t>Xerox 220</t>
  </si>
  <si>
    <t>Fellowes 8 Outlet Superior Workstation Surge Protector</t>
  </si>
  <si>
    <t>O'Sullivan Living Dimensions 5-Shelf Bookcases</t>
  </si>
  <si>
    <t>Palm Coast</t>
  </si>
  <si>
    <t>#10- 4 1/8" x 9 1/2" Security-Tint Envelopes</t>
  </si>
  <si>
    <t>Mount Vernon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</si>
  <si>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</si>
  <si>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</si>
  <si>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</si>
  <si>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</si>
  <si>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</si>
  <si>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</si>
  <si>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</si>
  <si>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</si>
  <si>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Hialeah</t>
  </si>
  <si>
    <t>Acme Softgrip Scissors</t>
  </si>
  <si>
    <t>Manila Recycled Extra-Heavyweight Clasp Envelopes, 6" x 9"</t>
  </si>
  <si>
    <t>ClearSounds CSC500 Amplified Spirit Phone Corded phone</t>
  </si>
  <si>
    <t>Oceanside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</si>
  <si>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</si>
  <si>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</si>
  <si>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</si>
  <si>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</si>
  <si>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</si>
  <si>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</si>
  <si>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</si>
  <si>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</si>
  <si>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</si>
  <si>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</si>
  <si>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</si>
  <si>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Evanston</t>
  </si>
  <si>
    <t>Belkin iPhone and iPad Lightning Cable</t>
  </si>
  <si>
    <t>Trenton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</si>
  <si>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</si>
  <si>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</si>
  <si>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</si>
  <si>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</si>
  <si>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</si>
  <si>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Cottage Grove</t>
  </si>
  <si>
    <t>Avery 476</t>
  </si>
  <si>
    <t>Bossier City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</si>
  <si>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</si>
  <si>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</si>
  <si>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</si>
  <si>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</si>
  <si>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</si>
  <si>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</si>
  <si>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</si>
  <si>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</si>
  <si>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</si>
  <si>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</si>
  <si>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</si>
  <si>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</si>
  <si>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</si>
  <si>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</si>
  <si>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</si>
  <si>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</si>
  <si>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Lancaster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</si>
  <si>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</si>
  <si>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</si>
  <si>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</si>
  <si>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</si>
  <si>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Asheville</t>
  </si>
  <si>
    <t>Cisco Unified IP Phone 7945G VoIP phone</t>
  </si>
  <si>
    <t>Avery 499</t>
  </si>
  <si>
    <t>Xerox 1887</t>
  </si>
  <si>
    <t>Smead Alpha-Z Color-Coded Second Alphabetical Labels and Starter Set</t>
  </si>
  <si>
    <t>Lake Elsinore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</si>
  <si>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</si>
  <si>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</si>
  <si>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</si>
  <si>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</si>
  <si>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</si>
  <si>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</si>
  <si>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>Omaha</t>
  </si>
  <si>
    <t xml:space="preserve">Kensington SlimBlade Notebook Wireless Mouse with Nano Receiver </t>
  </si>
  <si>
    <t>Edmonds</t>
  </si>
  <si>
    <t>Newell 32</t>
  </si>
  <si>
    <t>Belkin F9G930V10-GRY 9 Outlet Surge</t>
  </si>
  <si>
    <t>Santa Ana</t>
  </si>
  <si>
    <t>Razer Tiamat Over Ear 7.1 Surround Sound PC Gaming Headset</t>
  </si>
  <si>
    <t>Milwaukee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</si>
  <si>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</si>
  <si>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</si>
  <si>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</si>
  <si>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</si>
  <si>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</si>
  <si>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</si>
  <si>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</si>
  <si>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</si>
  <si>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</si>
  <si>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</si>
  <si>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Florence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</si>
  <si>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</si>
  <si>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</si>
  <si>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</si>
  <si>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</si>
  <si>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</si>
  <si>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</si>
  <si>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</si>
  <si>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</si>
  <si>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</si>
  <si>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</si>
  <si>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</si>
  <si>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</si>
  <si>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</si>
  <si>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</si>
  <si>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</si>
  <si>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Lorain</t>
  </si>
  <si>
    <t>Linden 10" Round Wall Clock, Black</t>
  </si>
  <si>
    <t>Linden</t>
  </si>
  <si>
    <t>Maxell DVD-RAM Discs</t>
  </si>
  <si>
    <t>Salinas</t>
  </si>
  <si>
    <t>DIXON Oriole Pencils</t>
  </si>
  <si>
    <t>Xerox 202</t>
  </si>
  <si>
    <t>Xerox 1884</t>
  </si>
  <si>
    <t>Acme Box Cutter Scissors</t>
  </si>
  <si>
    <t>Staple magnet</t>
  </si>
  <si>
    <t>New Brunswick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</si>
  <si>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</si>
  <si>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</si>
  <si>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</si>
  <si>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</si>
  <si>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</si>
  <si>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</si>
  <si>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</si>
  <si>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</si>
  <si>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</si>
  <si>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New Hampshire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</si>
  <si>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</si>
  <si>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</si>
  <si>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</si>
  <si>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</si>
  <si>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</si>
  <si>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</si>
  <si>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</si>
  <si>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</si>
  <si>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Maryland</t>
  </si>
  <si>
    <t xml:space="preserve">Anker Ultrathin Bluetooth Wireless Keyboard Aluminum Cover with Stand 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</si>
  <si>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</si>
  <si>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</si>
  <si>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</si>
  <si>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</si>
  <si>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</si>
  <si>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</si>
  <si>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Garland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</si>
  <si>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</si>
  <si>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</si>
  <si>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</si>
  <si>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</si>
  <si>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</si>
  <si>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</si>
  <si>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</si>
  <si>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</si>
  <si>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</si>
  <si>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</si>
  <si>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Norwich</t>
  </si>
  <si>
    <t>Lesro Sheffield Collection Coffee Table, End Table, Center Table, Corner Table</t>
  </si>
  <si>
    <t>Acco Perma 4000 Stacking Storage Drawers</t>
  </si>
  <si>
    <t>Alexandria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</si>
  <si>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</si>
  <si>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</si>
  <si>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</si>
  <si>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</si>
  <si>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</si>
  <si>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Toledo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</si>
  <si>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</si>
  <si>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</si>
  <si>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</si>
  <si>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</si>
  <si>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Farmington</t>
  </si>
  <si>
    <t>Riverside</t>
  </si>
  <si>
    <t>Xerox 213</t>
  </si>
  <si>
    <t>Fellowes 8 Outlet Superior Workstation Surge Protector w/o Phone/Fax/Modem Protection</t>
  </si>
  <si>
    <t>Message Book, Standard Line "While You Were Out", 5 1/2" X 4", 200 Sets/Book</t>
  </si>
  <si>
    <t>Torrance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</si>
  <si>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</si>
  <si>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</si>
  <si>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</si>
  <si>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</si>
  <si>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</si>
  <si>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</si>
  <si>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</si>
  <si>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Round Rock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</si>
  <si>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</si>
  <si>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</si>
  <si>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</si>
  <si>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</si>
  <si>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Boca Raton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</si>
  <si>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</si>
  <si>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</si>
  <si>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</si>
  <si>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</si>
  <si>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</si>
  <si>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</si>
  <si>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</si>
  <si>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</si>
  <si>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</si>
  <si>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</si>
  <si>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</si>
  <si>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</si>
  <si>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</si>
  <si>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</si>
  <si>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</si>
  <si>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Virginia Beach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</si>
  <si>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</si>
  <si>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</si>
  <si>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</si>
  <si>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</si>
  <si>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</si>
  <si>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</si>
  <si>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Murrieta</t>
  </si>
  <si>
    <t>Fellowes Super Stor/Drawer Files</t>
  </si>
  <si>
    <t>UniKeep View Case Binders</t>
  </si>
  <si>
    <t>Eldon Delta Triangular Chair Mat, 52" x 58", Clear</t>
  </si>
  <si>
    <t>Olympia</t>
  </si>
  <si>
    <t>Project Tote Personal File</t>
  </si>
  <si>
    <t>Enermax Acrylux Wireless Keyboard</t>
  </si>
  <si>
    <t>G.E. Halogen Desk Lamp Bulbs</t>
  </si>
  <si>
    <t>OtterBox Commuter Series Case - Samsung Galaxy S4</t>
  </si>
  <si>
    <t xml:space="preserve">Iceberg Mobile Mega Data/Printer Cart </t>
  </si>
  <si>
    <t>District of Columbia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</si>
  <si>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</si>
  <si>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</si>
  <si>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</si>
  <si>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</si>
  <si>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</si>
  <si>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</si>
  <si>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</si>
  <si>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</si>
  <si>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</si>
  <si>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</si>
  <si>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</si>
  <si>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Jefferson City</t>
  </si>
  <si>
    <t>Eldon Advantage Chair Mats for Low to Medium Pile Carpets</t>
  </si>
  <si>
    <t>Aluminum Screw Posts</t>
  </si>
  <si>
    <t>Newell 336</t>
  </si>
  <si>
    <t>Saint Peters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</si>
  <si>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</si>
  <si>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</si>
  <si>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</si>
  <si>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</si>
  <si>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Rockford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</si>
  <si>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</si>
  <si>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</si>
  <si>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</si>
  <si>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</si>
  <si>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</si>
  <si>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</si>
  <si>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</si>
  <si>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</si>
  <si>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</si>
  <si>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</si>
  <si>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</si>
  <si>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</si>
  <si>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</si>
  <si>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</si>
  <si>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Brownsville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</si>
  <si>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</si>
  <si>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</si>
  <si>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</si>
  <si>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</si>
  <si>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</si>
  <si>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</si>
  <si>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Yonkers</t>
  </si>
  <si>
    <t>Ativa V4110MDD Micro-Cut Shredder</t>
  </si>
  <si>
    <t>Xerox 224</t>
  </si>
  <si>
    <t>Oakland</t>
  </si>
  <si>
    <t>Avery 488</t>
  </si>
  <si>
    <t>Innergie mMini Combo Duo USB Travel Charging Kit</t>
  </si>
  <si>
    <t>Stanley Contemporary Battery Pencil Sharpeners</t>
  </si>
  <si>
    <t>AT&amp;T 1080 Corded phone</t>
  </si>
  <si>
    <t>Clinton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</si>
  <si>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</si>
  <si>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</si>
  <si>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</si>
  <si>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</si>
  <si>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</si>
  <si>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</si>
  <si>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</si>
  <si>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</si>
  <si>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</si>
  <si>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</si>
  <si>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</si>
  <si>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</si>
  <si>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Encinitas</t>
  </si>
  <si>
    <t>Bush Saratoga Collection 5-Shelf Bookcase, Hanover Cherry, *Special Order</t>
  </si>
  <si>
    <t>Roswell</t>
  </si>
  <si>
    <t>Ampad Evidence Wirebond Steno Books, 6" x 9"</t>
  </si>
  <si>
    <t>Jonesboro</t>
  </si>
  <si>
    <t>Apple iPhone 5C</t>
  </si>
  <si>
    <t>Newell 351</t>
  </si>
  <si>
    <t>KI Adjustable-Height Table</t>
  </si>
  <si>
    <t>Xerox 1945</t>
  </si>
  <si>
    <t>Antioch</t>
  </si>
  <si>
    <t>Avery 502</t>
  </si>
  <si>
    <t>Homestead</t>
  </si>
  <si>
    <t>Steel Personal Filing/Posting Tote</t>
  </si>
  <si>
    <t>La Porte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</si>
  <si>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</si>
  <si>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</si>
  <si>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</si>
  <si>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</si>
  <si>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</si>
  <si>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Lansing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</si>
  <si>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</si>
  <si>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</si>
  <si>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</si>
  <si>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</si>
  <si>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Cuyahoga Falls</t>
  </si>
  <si>
    <t>Eldon Regeneration Recycled Desk Accessories, Smoke</t>
  </si>
  <si>
    <t>Reno</t>
  </si>
  <si>
    <t>Crayola Anti Dust Chalk, 12/Pack</t>
  </si>
  <si>
    <t>Harrisonburg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</si>
  <si>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</si>
  <si>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</si>
  <si>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</si>
  <si>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</si>
  <si>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Escondido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</si>
  <si>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</si>
  <si>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</si>
  <si>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</si>
  <si>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</si>
  <si>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</si>
  <si>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Royal Oak</t>
  </si>
  <si>
    <t>Geographics Note Cards, Blank, White, 8 1/2" x 11"</t>
  </si>
  <si>
    <t>ACCOHIDE Binder by Acco</t>
  </si>
  <si>
    <t>Avery 3 1/2" Diskette Storage Pages, 10/Pack</t>
  </si>
  <si>
    <t>Staple-on labels</t>
  </si>
  <si>
    <t>Rockville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</si>
  <si>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</si>
  <si>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</si>
  <si>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</si>
  <si>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</si>
  <si>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</si>
  <si>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</si>
  <si>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 Telephone</t>
  </si>
  <si>
    <t>GuestStacker Chair with Chrome Finish Legs</t>
  </si>
  <si>
    <t>Xerox 1924</t>
  </si>
  <si>
    <t>Coral Springs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</si>
  <si>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</si>
  <si>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</si>
  <si>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</si>
  <si>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</si>
  <si>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</si>
  <si>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</si>
  <si>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</si>
  <si>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</si>
  <si>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</si>
  <si>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</si>
  <si>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</si>
  <si>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</si>
  <si>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</si>
  <si>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Buffalo</t>
  </si>
  <si>
    <t>Blue String-Tie &amp; Button Interoffice Envelopes, 10 x 13</t>
  </si>
  <si>
    <t>Canon Imageclass D680 Copier / Fax</t>
  </si>
  <si>
    <t>Boynton Beach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</si>
  <si>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</si>
  <si>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</si>
  <si>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</si>
  <si>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</si>
  <si>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</si>
  <si>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</si>
  <si>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Gulfport</t>
  </si>
  <si>
    <t>Fashion Color Clasp Envelopes</t>
  </si>
  <si>
    <t>Fresno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</si>
  <si>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</si>
  <si>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</si>
  <si>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</si>
  <si>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</si>
  <si>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</si>
  <si>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</si>
  <si>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</si>
  <si>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</si>
  <si>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</si>
  <si>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Greenville</t>
  </si>
  <si>
    <t>XtraLife ClearVue Slant-D Ring Binder, White, 3"</t>
  </si>
  <si>
    <t>Pencil and Crayon Sharpener</t>
  </si>
  <si>
    <t>Ampad Phone Message Book, Recycled, 400 Message Capacity, 5 ¾” x 11”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</si>
  <si>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</si>
  <si>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</si>
  <si>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</si>
  <si>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</si>
  <si>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</si>
  <si>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Macon</t>
  </si>
  <si>
    <t>Memorex Froggy Flash Drive 4 GB</t>
  </si>
  <si>
    <t>Maxell 74 Minute CD-R Spindle, 50/Pack</t>
  </si>
  <si>
    <t>Cedar Rapids</t>
  </si>
  <si>
    <t>Geemarc AmpliPOWER60</t>
  </si>
  <si>
    <t>Avery 48</t>
  </si>
  <si>
    <t>Avery Arch Ring Binders</t>
  </si>
  <si>
    <t>Xerox 1915</t>
  </si>
  <si>
    <t>Avery Reinforcements for Hole-Punch Pages</t>
  </si>
  <si>
    <t>Providence</t>
  </si>
  <si>
    <t>Colorific Watercolor Pencils</t>
  </si>
  <si>
    <t>BIC Liqua Brite Liner</t>
  </si>
  <si>
    <t>ACCOHIDE 3-Ring Binder, Blue, 1"</t>
  </si>
  <si>
    <t>Xerox 1973</t>
  </si>
  <si>
    <t>Pueblo</t>
  </si>
  <si>
    <t>GBC Binding covers</t>
  </si>
  <si>
    <t>Sauder Cornerstone Collection Library</t>
  </si>
  <si>
    <t>Westinghouse Floor Lamp with Metal Mesh Shade, Black</t>
  </si>
  <si>
    <t>Blue Parrot B250XT Professional Grade Wireless Bluetooth Headset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</si>
  <si>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</si>
  <si>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</si>
  <si>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</si>
  <si>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</si>
  <si>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</si>
  <si>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</si>
  <si>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</si>
  <si>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Deltona</t>
  </si>
  <si>
    <t>Murray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</si>
  <si>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</si>
  <si>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</si>
  <si>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</si>
  <si>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</si>
  <si>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</si>
  <si>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Middletown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</si>
  <si>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</si>
  <si>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</si>
  <si>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</si>
  <si>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</si>
  <si>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</si>
  <si>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Freeport</t>
  </si>
  <si>
    <t>Boston 16701 Slimline Battery Pencil Sharpener</t>
  </si>
  <si>
    <t>Avery 494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</si>
  <si>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</si>
  <si>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</si>
  <si>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</si>
  <si>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</si>
  <si>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</si>
  <si>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</si>
  <si>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</si>
  <si>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</si>
  <si>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</si>
  <si>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</si>
  <si>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</si>
  <si>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Pico Rivera</t>
  </si>
  <si>
    <t>Logitech Desktop MK120 Mouse and keyboard Combo</t>
  </si>
  <si>
    <t>Pressboard Data Binder, Crimson, 12" X 8 1/2"</t>
  </si>
  <si>
    <t>Provo</t>
  </si>
  <si>
    <t>Lesro Round Back Collection Coffee Table, End Table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</si>
  <si>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</si>
  <si>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</si>
  <si>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</si>
  <si>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</si>
  <si>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</si>
  <si>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</si>
  <si>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Smyrna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</si>
  <si>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</si>
  <si>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</si>
  <si>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</si>
  <si>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</si>
  <si>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</si>
  <si>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</si>
  <si>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</si>
  <si>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</si>
  <si>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</si>
  <si>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</si>
  <si>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</si>
  <si>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</si>
  <si>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</si>
  <si>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</si>
  <si>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</si>
  <si>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</si>
  <si>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</si>
  <si>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</si>
  <si>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</si>
  <si>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</si>
  <si>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Parma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</si>
  <si>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</si>
  <si>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</si>
  <si>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</si>
  <si>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</si>
  <si>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</si>
  <si>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</si>
  <si>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</si>
  <si>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</si>
  <si>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Mobile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</si>
  <si>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</si>
  <si>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</si>
  <si>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</si>
  <si>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</si>
  <si>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New Bedford</t>
  </si>
  <si>
    <t>Irving</t>
  </si>
  <si>
    <t>DAX Wood Document Frame</t>
  </si>
  <si>
    <t>Wilson Jones Heavy-Duty Casebound Ring Binders with Metal Hinges</t>
  </si>
  <si>
    <t>Vineland</t>
  </si>
  <si>
    <t>Glendale</t>
  </si>
  <si>
    <t>Global Executive Mid-Back Manager's Chair</t>
  </si>
  <si>
    <t>Xerox 1946</t>
  </si>
  <si>
    <t>Newell 320</t>
  </si>
  <si>
    <t>Eldon Image Series Desk Accessories, Burgundy</t>
  </si>
  <si>
    <t>Niagara Falls</t>
  </si>
  <si>
    <t>Newell 340</t>
  </si>
  <si>
    <t>Avery 506</t>
  </si>
  <si>
    <t>Thomasville</t>
  </si>
  <si>
    <t>Westminster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</si>
  <si>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</si>
  <si>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</si>
  <si>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</si>
  <si>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</si>
  <si>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</si>
  <si>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</si>
  <si>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</si>
  <si>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</si>
  <si>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Coppell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</si>
  <si>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</si>
  <si>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</si>
  <si>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</si>
  <si>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</si>
  <si>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</si>
  <si>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</si>
  <si>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Pomona</t>
  </si>
  <si>
    <t>North Las Vegas</t>
  </si>
  <si>
    <t>Newell 325</t>
  </si>
  <si>
    <t>Xerox 1970</t>
  </si>
  <si>
    <t>Allentown</t>
  </si>
  <si>
    <t>12 Colored Short Pencils</t>
  </si>
  <si>
    <t>Master Caster Door Stop, Large Neon Orange</t>
  </si>
  <si>
    <t>Rubber Band Ball</t>
  </si>
  <si>
    <t>Loose Memo Sheets</t>
  </si>
  <si>
    <t>Xerox 1988</t>
  </si>
  <si>
    <t>Tempe</t>
  </si>
  <si>
    <t>Neat Ideas Personal Hanging Folder Files, Black</t>
  </si>
  <si>
    <t>Belkin OmniView SE Rackmount Kit</t>
  </si>
  <si>
    <t>Laguna Niguel</t>
  </si>
  <si>
    <t>Bridgeton</t>
  </si>
  <si>
    <t>Rogers Jumbo File, Granite</t>
  </si>
  <si>
    <t>Commercial WindTunnel Clean Air Upright Vacuum, Replacement Belts, Filtration Bags</t>
  </si>
  <si>
    <t>Everett</t>
  </si>
  <si>
    <t>Watertown</t>
  </si>
  <si>
    <t>Tenex Personal Self-Stacking Standard File Box, Black/Gray</t>
  </si>
  <si>
    <t>Hoover Commercial Soft Guard Upright Vacuum And Disposable Filtration Bags</t>
  </si>
  <si>
    <t>Appleton</t>
  </si>
  <si>
    <t>Avery 481</t>
  </si>
  <si>
    <t>Bellevue</t>
  </si>
  <si>
    <t>Newell 310</t>
  </si>
  <si>
    <t>Newell 319</t>
  </si>
  <si>
    <t>Avery 518</t>
  </si>
  <si>
    <t>Sensible Storage WireTech Storage Systems</t>
  </si>
  <si>
    <t>Allen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</si>
  <si>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</si>
  <si>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</si>
  <si>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</si>
  <si>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</si>
  <si>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</si>
  <si>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El Paso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</si>
  <si>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</si>
  <si>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</si>
  <si>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</si>
  <si>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</si>
  <si>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</si>
  <si>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Grapevine</t>
  </si>
  <si>
    <t>Dixon Ticonderoga Erasable Colored Pencil Set, 12-Color</t>
  </si>
  <si>
    <t>Pyle PRT45 Retro Home Telephone</t>
  </si>
  <si>
    <t>Spiral Phone Message Books with Labels by Adams</t>
  </si>
  <si>
    <t>Sauder Inglewood Library Bookcases</t>
  </si>
  <si>
    <t>Carrollton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</si>
  <si>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</si>
  <si>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</si>
  <si>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</si>
  <si>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</si>
  <si>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</si>
  <si>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</si>
  <si>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</si>
  <si>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</si>
  <si>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</si>
  <si>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</si>
  <si>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</si>
  <si>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</si>
  <si>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</si>
  <si>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Kent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</si>
  <si>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</si>
  <si>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</si>
  <si>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</si>
  <si>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Lafayette</t>
  </si>
  <si>
    <t>Stacking Tray, Side-Loading, Legal, Smoke</t>
  </si>
  <si>
    <t>Smead Adjustable Mobile File Trolley with Lockable Top</t>
  </si>
  <si>
    <t>Tigard</t>
  </si>
  <si>
    <t>Jawbone MINI JAMBOX Wireless Bluetooth Speaker</t>
  </si>
  <si>
    <t>Weyerhaeuser First Choice Laser/Copy Paper (20Lb. and 88 Bright)</t>
  </si>
  <si>
    <t>Skokie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</si>
  <si>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</si>
  <si>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</si>
  <si>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</si>
  <si>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</si>
  <si>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</si>
  <si>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</si>
  <si>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</si>
  <si>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</si>
  <si>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</si>
  <si>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</si>
  <si>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</si>
  <si>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</si>
  <si>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</si>
  <si>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</si>
  <si>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</si>
  <si>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Plano</t>
  </si>
  <si>
    <t>Suffolk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</si>
  <si>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</si>
  <si>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</si>
  <si>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</si>
  <si>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</si>
  <si>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Indianapolis</t>
  </si>
  <si>
    <t>Memorex Mini Travel Drive 4 GB USB 2.0 Flash Drive</t>
  </si>
  <si>
    <t>Bayonne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</si>
  <si>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</si>
  <si>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</si>
  <si>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</si>
  <si>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</si>
  <si>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</si>
  <si>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</si>
  <si>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</si>
  <si>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</si>
  <si>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</si>
  <si>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</si>
  <si>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</si>
  <si>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</si>
  <si>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</si>
  <si>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</si>
  <si>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</si>
  <si>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</si>
  <si>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</si>
  <si>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</si>
  <si>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</si>
  <si>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</si>
  <si>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</si>
  <si>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</si>
  <si>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</si>
  <si>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</si>
  <si>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</si>
  <si>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Greensboro</t>
  </si>
  <si>
    <t>Baltimore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</si>
  <si>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</si>
  <si>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</si>
  <si>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</si>
  <si>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</si>
  <si>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</si>
  <si>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</si>
  <si>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Kenosha</t>
  </si>
  <si>
    <t>Maxell LTO Ultrium - 800 GB</t>
  </si>
  <si>
    <t>Office Star - Professional Matrix Back Chair with 2-to-1 Synchro Tilt and Mesh Fabric Seat</t>
  </si>
  <si>
    <t>Hunt BOSTON Vista Battery-Operated Pencil Sharpener, Black</t>
  </si>
  <si>
    <t>Olathe</t>
  </si>
  <si>
    <t>Kansas</t>
  </si>
  <si>
    <t>GE 30522EE2</t>
  </si>
  <si>
    <t>Ink Jet Note and Greeting Cards, 8-1/2" x 5-1/2" Card Size</t>
  </si>
  <si>
    <t>Logitech Wireless Marathon Mouse M705</t>
  </si>
  <si>
    <t>Tulsa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</si>
  <si>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</si>
  <si>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</si>
  <si>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</si>
  <si>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</si>
  <si>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</si>
  <si>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</si>
  <si>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</si>
  <si>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</si>
  <si>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</si>
  <si>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</si>
  <si>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Redmond</t>
  </si>
  <si>
    <t>Seth Thomas 14" Day/Date Wall Clock</t>
  </si>
  <si>
    <t>Raleigh</t>
  </si>
  <si>
    <t>Samsung Galaxy S4 Mini</t>
  </si>
  <si>
    <t>Apple iPhone 5</t>
  </si>
  <si>
    <t>Muskogee</t>
  </si>
  <si>
    <t>Polycom VVX 310 VoIP phone</t>
  </si>
  <si>
    <t>Bady BDG101FRU Card Printer</t>
  </si>
  <si>
    <t>Xerox 1998</t>
  </si>
  <si>
    <t>Meriden</t>
  </si>
  <si>
    <t>Honeywell Quietcare HEPA Air Cleaner</t>
  </si>
  <si>
    <t>Bowling Green</t>
  </si>
  <si>
    <t>Hon Olson Stacker Stools</t>
  </si>
  <si>
    <t>Dana Fluorescent Magnifying Lamp, White, 36"</t>
  </si>
  <si>
    <t>Flat Face Poster Frame</t>
  </si>
  <si>
    <t>South Bend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</si>
  <si>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</si>
  <si>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</si>
  <si>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</si>
  <si>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</si>
  <si>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 Telephone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</si>
  <si>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</si>
  <si>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</si>
  <si>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</si>
  <si>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</si>
  <si>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</si>
  <si>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</si>
  <si>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</si>
  <si>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Spokane</t>
  </si>
  <si>
    <t>Safco Drafting Table</t>
  </si>
  <si>
    <t>Keller</t>
  </si>
  <si>
    <t>Avery 510</t>
  </si>
  <si>
    <t>Ultra Door Pull Handle</t>
  </si>
  <si>
    <t>Avery Hi-Liter Fluorescent Desk Style Markers</t>
  </si>
  <si>
    <t>Port Orange</t>
  </si>
  <si>
    <t>Medford</t>
  </si>
  <si>
    <t>IBM Multi-Purpose Copy Paper, 8 1/2 x 11", Case</t>
  </si>
  <si>
    <t>Charlottesville</t>
  </si>
  <si>
    <t>Newell 309</t>
  </si>
  <si>
    <t>Missoula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</si>
  <si>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</si>
  <si>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</si>
  <si>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</si>
  <si>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</si>
  <si>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</si>
  <si>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Apopka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</si>
  <si>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</si>
  <si>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</si>
  <si>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</si>
  <si>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</si>
  <si>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</si>
  <si>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</si>
  <si>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</si>
  <si>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</si>
  <si>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</si>
  <si>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Reading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</si>
  <si>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</si>
  <si>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</si>
  <si>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</si>
  <si>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</si>
  <si>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</si>
  <si>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</si>
  <si>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Broomfield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</si>
  <si>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</si>
  <si>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</si>
  <si>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</si>
  <si>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</si>
  <si>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</si>
  <si>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</si>
  <si>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</si>
  <si>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</si>
  <si>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Paterson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</si>
  <si>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</si>
  <si>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</si>
  <si>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</si>
  <si>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</si>
  <si>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</si>
  <si>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</si>
  <si>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Oklahoma City</t>
  </si>
  <si>
    <t>Jabra Supreme Plus Driver Edition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</si>
  <si>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</si>
  <si>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</si>
  <si>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</si>
  <si>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</si>
  <si>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</si>
  <si>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</si>
  <si>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Chesapeake</t>
  </si>
  <si>
    <t>Code</t>
  </si>
  <si>
    <t>F-101</t>
  </si>
  <si>
    <t>O-102</t>
  </si>
  <si>
    <t>T-103</t>
  </si>
  <si>
    <t>Column1</t>
  </si>
  <si>
    <t>total sales</t>
  </si>
  <si>
    <t>total profit</t>
  </si>
  <si>
    <t>No Of Quntity</t>
  </si>
  <si>
    <t>14-</t>
  </si>
  <si>
    <t>13-</t>
  </si>
  <si>
    <t>16-</t>
  </si>
  <si>
    <t>15-</t>
  </si>
  <si>
    <t>profit after dicount</t>
  </si>
  <si>
    <t xml:space="preserve">second high </t>
  </si>
  <si>
    <t xml:space="preserve">forth low sales </t>
  </si>
  <si>
    <t>Max profit</t>
  </si>
  <si>
    <t xml:space="preserve">total high sales </t>
  </si>
  <si>
    <t xml:space="preserve">no of high sales </t>
  </si>
  <si>
    <t>price</t>
  </si>
  <si>
    <t>Newsales</t>
  </si>
  <si>
    <t>"Excel version not found IFS function"</t>
  </si>
  <si>
    <t>average of top 3 profit values</t>
  </si>
  <si>
    <t>MAX new sales</t>
  </si>
  <si>
    <t>17-</t>
  </si>
  <si>
    <t>18-</t>
  </si>
  <si>
    <t xml:space="preserve">Newsales </t>
  </si>
  <si>
    <t>spark</t>
  </si>
  <si>
    <t xml:space="preserve">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</si>
</sst>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6" borderId="5" xfId="0" applyFont="1" applyFill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5" fillId="7" borderId="0" xfId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74559</xdr:colOff>
      <xdr:row>10</xdr:row>
      <xdr:rowOff>123132</xdr:rowOff>
    </xdr:from>
    <xdr:to>
      <xdr:col>13</xdr:col>
      <xdr:colOff>460899</xdr:colOff>
      <xdr:row>15</xdr:row>
      <xdr:rowOff>77820</xdr:rowOff>
    </xdr:to>
    <xdr:pic>
      <xdr:nvPicPr>
        <xdr:cNvPr id="5" name="Picture 4" descr="Premium Vector | Have a nice day cartoon character and greeting text hand  drawn lettering and smiling sun wishes you a good day vector color  illustration retro style">
          <a:extLst>
            <a:ext uri="{FF2B5EF4-FFF2-40B4-BE49-F238E27FC236}">
              <a16:creationId xmlns:a16="http://schemas.microsoft.com/office/drawing/2014/main" id="{B262AC6B-FFC0-4EDF-8150-569AC3F60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807731">
          <a:off x="7093751" y="2072094"/>
          <a:ext cx="994475" cy="1053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490905</xdr:colOff>
      <xdr:row>7</xdr:row>
      <xdr:rowOff>161191</xdr:rowOff>
    </xdr:from>
    <xdr:to>
      <xdr:col>12</xdr:col>
      <xdr:colOff>212482</xdr:colOff>
      <xdr:row>12</xdr:row>
      <xdr:rowOff>0</xdr:rowOff>
    </xdr:to>
    <xdr:pic>
      <xdr:nvPicPr>
        <xdr:cNvPr id="3" name="Picture 2" descr="Best Wishes Images – Browse 142,909 Stock Photos, Vectors, and Video |  Adobe Stock">
          <a:extLst>
            <a:ext uri="{FF2B5EF4-FFF2-40B4-BE49-F238E27FC236}">
              <a16:creationId xmlns:a16="http://schemas.microsoft.com/office/drawing/2014/main" id="{91845432-3199-479F-B588-6B39E11156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19" t="13033" r="9734" b="9343"/>
        <a:stretch/>
      </xdr:blipFill>
      <xdr:spPr bwMode="auto">
        <a:xfrm>
          <a:off x="6293828" y="1450729"/>
          <a:ext cx="937846" cy="937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403713</xdr:colOff>
      <xdr:row>16</xdr:row>
      <xdr:rowOff>106338</xdr:rowOff>
    </xdr:from>
    <xdr:to>
      <xdr:col>14</xdr:col>
      <xdr:colOff>161191</xdr:colOff>
      <xdr:row>18</xdr:row>
      <xdr:rowOff>98914</xdr:rowOff>
    </xdr:to>
    <xdr:pic>
      <xdr:nvPicPr>
        <xdr:cNvPr id="4" name="Picture 3" descr="https://signature.freefire-name.com/img.php?f=2&amp;t=Ahmed%20Ismail%20Attia">
          <a:extLst>
            <a:ext uri="{FF2B5EF4-FFF2-40B4-BE49-F238E27FC236}">
              <a16:creationId xmlns:a16="http://schemas.microsoft.com/office/drawing/2014/main" id="{43E69680-33D6-4E6F-8071-95CB90D03D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92" t="30837" r="24377" b="7929"/>
        <a:stretch/>
      </xdr:blipFill>
      <xdr:spPr bwMode="auto">
        <a:xfrm>
          <a:off x="6206636" y="3374146"/>
          <a:ext cx="2190017" cy="432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Aya_Gomaa" displayName="Aya_Gomaa" ref="A1:R2000" totalsRowShown="0" headerRowDxfId="21" dataDxfId="20">
  <autoFilter ref="A1:R2000"/>
  <tableColumns count="18">
    <tableColumn id="1" name="Row ID" dataDxfId="19"/>
    <tableColumn id="2" name="Ship Mode" dataDxfId="18"/>
    <tableColumn id="3" name="Segment" dataDxfId="17"/>
    <tableColumn id="4" name="City" dataDxfId="16"/>
    <tableColumn id="5" name="State" dataDxfId="15"/>
    <tableColumn id="6" name="Region" dataDxfId="14"/>
    <tableColumn id="7" name="Category" dataDxfId="13"/>
    <tableColumn id="8" name="Sub-Category" dataDxfId="12"/>
    <tableColumn id="9" name="Product Name" dataDxfId="11"/>
    <tableColumn id="10" name="Sales" dataDxfId="10"/>
    <tableColumn id="21" name="Newsales " dataDxfId="9">
      <calculatedColumnFormula>Aya_Gomaa[[#This Row],[Quantity]]*150</calculatedColumnFormula>
    </tableColumn>
    <tableColumn id="11" name="Quantity" dataDxfId="8"/>
    <tableColumn id="12" name="Discount" dataDxfId="7"/>
    <tableColumn id="13" name="Profit" dataDxfId="6"/>
    <tableColumn id="17" name="profit after dicount" dataDxfId="5">
      <calculatedColumnFormula>Aya_Gomaa[[#This Row],[Profit]]-(Aya_Gomaa[[#This Row],[Profit]]*Aya_Gomaa[[#This Row],[Discount]])</calculatedColumnFormula>
    </tableColumn>
    <tableColumn id="18" name="Newsales" dataDxfId="4">
      <calculatedColumnFormula>Aya_Gomaa[[#This Row],[Quantity]]*150</calculatedColumnFormula>
    </tableColumn>
    <tableColumn id="22" name="spark" dataDxfId="3"/>
    <tableColumn id="19" name="Column1" dataDxfId="2">
      <calculatedColumnFormula>IFS(Aya_Gomaa[[#This Row],[Newsales]]&gt;=2000,"A",Aya_Gomaa[[#This Row],[Newsales]]&gt;=1000,"B",Aya_Gomaa[[#This Row],[Newsales]]&gt;=500,"C",Aya_Gomaa[[#This Row],[Newsales]]&gt;=100,"D",Aya_Gomaa[[#This Row],[Newsales]]&lt;100,"E")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opLeftCell="A5" zoomScaleNormal="100" zoomScaleSheetLayoutView="100" workbookViewId="0">
      <selection activeCell="D13" sqref="B13:D13"/>
    </sheetView>
  </sheetViews>
  <sheetFormatPr defaultRowHeight="14.4" x14ac:dyDescent="0.3"/>
  <cols>
    <col min="1" max="1" width="6.33203125" customWidth="1"/>
    <col min="2" max="2" width="5.109375" customWidth="1"/>
    <col min="10" max="10" width="11.6640625" customWidth="1"/>
  </cols>
  <sheetData>
    <row r="1" spans="1:30" ht="6" customHeight="1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30" ht="21" customHeigh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6" customHeight="1" x14ac:dyDescent="0.35">
      <c r="A3" s="32"/>
      <c r="B3" s="32"/>
      <c r="C3" s="32"/>
      <c r="D3" s="32"/>
      <c r="E3" s="32"/>
      <c r="F3" s="32"/>
      <c r="G3" s="32"/>
      <c r="H3" s="32"/>
      <c r="I3" s="3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7.399999999999999" x14ac:dyDescent="0.35">
      <c r="A4" s="5">
        <v>1</v>
      </c>
      <c r="B4" s="6" t="s">
        <v>1</v>
      </c>
      <c r="C4" s="7"/>
      <c r="D4" s="7"/>
      <c r="E4" s="7"/>
      <c r="F4" s="7"/>
      <c r="G4" s="8"/>
      <c r="H4" s="8"/>
      <c r="I4" s="8"/>
      <c r="J4" s="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7.399999999999999" x14ac:dyDescent="0.35">
      <c r="A5" s="5">
        <v>2</v>
      </c>
      <c r="B5" s="10" t="s">
        <v>2</v>
      </c>
      <c r="C5" s="11"/>
      <c r="D5" s="11"/>
      <c r="E5" s="11"/>
      <c r="F5" s="11"/>
      <c r="G5" s="12"/>
      <c r="H5" s="12"/>
      <c r="I5" s="12"/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7.399999999999999" x14ac:dyDescent="0.35">
      <c r="A6" s="5">
        <v>3</v>
      </c>
      <c r="B6" s="10" t="s">
        <v>3</v>
      </c>
      <c r="C6" s="11"/>
      <c r="D6" s="11"/>
      <c r="E6" s="11"/>
      <c r="F6" s="11"/>
      <c r="G6" s="12"/>
      <c r="H6" s="12"/>
      <c r="I6" s="12"/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7.399999999999999" x14ac:dyDescent="0.35">
      <c r="A7" s="5">
        <v>4</v>
      </c>
      <c r="B7" s="10" t="s">
        <v>4</v>
      </c>
      <c r="C7" s="11"/>
      <c r="D7" s="11"/>
      <c r="E7" s="11"/>
      <c r="F7" s="11"/>
      <c r="G7" s="12"/>
      <c r="H7" s="12"/>
      <c r="I7" s="12"/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7.399999999999999" x14ac:dyDescent="0.35">
      <c r="A8" s="5">
        <v>5</v>
      </c>
      <c r="B8" s="10" t="s">
        <v>5</v>
      </c>
      <c r="C8" s="11"/>
      <c r="D8" s="11"/>
      <c r="E8" s="11"/>
      <c r="F8" s="11"/>
      <c r="G8" s="12"/>
      <c r="H8" s="12"/>
      <c r="I8" s="12"/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7.399999999999999" x14ac:dyDescent="0.35">
      <c r="A9" s="5">
        <v>6</v>
      </c>
      <c r="B9" s="10" t="s">
        <v>6</v>
      </c>
      <c r="C9" s="11"/>
      <c r="D9" s="11"/>
      <c r="E9" s="11"/>
      <c r="F9" s="11"/>
      <c r="G9" s="12"/>
      <c r="H9" s="12"/>
      <c r="I9" s="12"/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7.399999999999999" x14ac:dyDescent="0.35">
      <c r="A10" s="5">
        <v>7</v>
      </c>
      <c r="B10" s="10" t="s">
        <v>7</v>
      </c>
      <c r="C10" s="11"/>
      <c r="D10" s="11"/>
      <c r="E10" s="11"/>
      <c r="F10" s="11"/>
      <c r="G10" s="12"/>
      <c r="H10" s="12"/>
      <c r="I10" s="12"/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7.399999999999999" x14ac:dyDescent="0.35">
      <c r="A11" s="5">
        <v>8</v>
      </c>
      <c r="B11" s="10" t="s">
        <v>8</v>
      </c>
      <c r="C11" s="11"/>
      <c r="D11" s="11"/>
      <c r="E11" s="11"/>
      <c r="F11" s="11"/>
      <c r="G11" s="12"/>
      <c r="H11" s="12"/>
      <c r="I11" s="12"/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7.399999999999999" x14ac:dyDescent="0.35">
      <c r="A12" s="5">
        <v>9</v>
      </c>
      <c r="B12" s="14" t="s">
        <v>9</v>
      </c>
      <c r="C12" s="12"/>
      <c r="D12" s="12"/>
      <c r="E12" s="11"/>
      <c r="F12" s="11"/>
      <c r="G12" s="12"/>
      <c r="H12" s="12"/>
      <c r="I12" s="12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7.399999999999999" x14ac:dyDescent="0.35">
      <c r="A13" s="5">
        <v>10</v>
      </c>
      <c r="B13" s="14" t="s">
        <v>10</v>
      </c>
      <c r="C13" s="12"/>
      <c r="D13" s="12"/>
      <c r="E13" s="12"/>
      <c r="F13" s="12"/>
      <c r="G13" s="12"/>
      <c r="H13" s="12"/>
      <c r="I13" s="12"/>
      <c r="J13" s="1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7.399999999999999" x14ac:dyDescent="0.35">
      <c r="A14" s="5">
        <v>11</v>
      </c>
      <c r="B14" s="10" t="s">
        <v>11</v>
      </c>
      <c r="C14" s="11"/>
      <c r="D14" s="11"/>
      <c r="E14" s="12"/>
      <c r="F14" s="12"/>
      <c r="G14" s="12"/>
      <c r="H14" s="12"/>
      <c r="I14" s="12"/>
      <c r="J14" s="1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7.399999999999999" x14ac:dyDescent="0.35">
      <c r="A15" s="5">
        <v>12</v>
      </c>
      <c r="B15" s="19" t="s">
        <v>12</v>
      </c>
      <c r="C15" s="20"/>
      <c r="D15" s="20"/>
      <c r="E15" s="20"/>
      <c r="F15" s="20"/>
      <c r="G15" s="20"/>
      <c r="H15" s="20"/>
      <c r="I15" s="20"/>
      <c r="J15" s="2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7.399999999999999" x14ac:dyDescent="0.35">
      <c r="A16" s="5"/>
      <c r="B16" s="15"/>
      <c r="C16" s="16" t="s">
        <v>13</v>
      </c>
      <c r="D16" s="17">
        <v>2000</v>
      </c>
      <c r="E16" s="16" t="s">
        <v>14</v>
      </c>
      <c r="F16" s="17">
        <v>100</v>
      </c>
      <c r="G16" s="17"/>
      <c r="H16" s="12"/>
      <c r="I16" s="12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1" ht="17.399999999999999" x14ac:dyDescent="0.35">
      <c r="A17" s="5"/>
      <c r="B17" s="15"/>
      <c r="C17" s="16" t="s">
        <v>15</v>
      </c>
      <c r="D17" s="17">
        <v>1000</v>
      </c>
      <c r="E17" s="16" t="s">
        <v>16</v>
      </c>
      <c r="F17" s="18" t="s">
        <v>17</v>
      </c>
      <c r="G17" s="17"/>
      <c r="H17" s="12"/>
      <c r="I17" s="12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1" ht="17.399999999999999" x14ac:dyDescent="0.35">
      <c r="A18" s="5"/>
      <c r="B18" s="15"/>
      <c r="C18" s="16" t="s">
        <v>18</v>
      </c>
      <c r="D18" s="17">
        <v>500</v>
      </c>
      <c r="E18" s="17"/>
      <c r="F18" s="17"/>
      <c r="G18" s="17"/>
      <c r="H18" s="12"/>
      <c r="I18" s="12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1" ht="17.399999999999999" x14ac:dyDescent="0.35">
      <c r="A19" s="5">
        <v>13</v>
      </c>
      <c r="B19" s="10" t="s">
        <v>19</v>
      </c>
      <c r="C19" s="11"/>
      <c r="D19" s="11"/>
      <c r="E19" s="11"/>
      <c r="F19" s="11"/>
      <c r="G19" s="12"/>
      <c r="H19" s="12"/>
      <c r="I19" s="12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1" ht="17.399999999999999" x14ac:dyDescent="0.35">
      <c r="A20" s="5">
        <v>14</v>
      </c>
      <c r="B20" s="10" t="s">
        <v>20</v>
      </c>
      <c r="C20" s="11"/>
      <c r="D20" s="11"/>
      <c r="E20" s="11"/>
      <c r="F20" s="11"/>
      <c r="G20" s="12"/>
      <c r="H20" s="11"/>
      <c r="I20" s="12"/>
      <c r="J20" s="13"/>
      <c r="K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1" ht="17.399999999999999" x14ac:dyDescent="0.35">
      <c r="A21" s="5">
        <v>15</v>
      </c>
      <c r="B21" s="10" t="s">
        <v>21</v>
      </c>
      <c r="C21" s="11"/>
      <c r="D21" s="11"/>
      <c r="E21" s="11"/>
      <c r="F21" s="11"/>
      <c r="G21" s="12"/>
      <c r="H21" s="11"/>
      <c r="I21" s="12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1" ht="17.399999999999999" x14ac:dyDescent="0.35">
      <c r="A22" s="5">
        <v>16</v>
      </c>
      <c r="B22" s="10" t="s">
        <v>22</v>
      </c>
      <c r="C22" s="11"/>
      <c r="D22" s="11"/>
      <c r="E22" s="11"/>
      <c r="F22" s="11"/>
      <c r="G22" s="12"/>
      <c r="H22" s="11"/>
      <c r="I22" s="12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1" ht="17.399999999999999" x14ac:dyDescent="0.35">
      <c r="A23" s="5">
        <v>17</v>
      </c>
      <c r="B23" s="10" t="s">
        <v>23</v>
      </c>
      <c r="C23" s="11"/>
      <c r="D23" s="11"/>
      <c r="E23" s="11"/>
      <c r="F23" s="11"/>
      <c r="G23" s="12"/>
      <c r="H23" s="12"/>
      <c r="I23" s="12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1" ht="17.399999999999999" x14ac:dyDescent="0.35">
      <c r="A24" s="5">
        <v>18</v>
      </c>
      <c r="B24" s="10" t="s">
        <v>24</v>
      </c>
      <c r="C24" s="11"/>
      <c r="D24" s="11"/>
      <c r="E24" s="11"/>
      <c r="F24" s="11"/>
      <c r="G24" s="12"/>
      <c r="H24" s="12"/>
      <c r="I24" s="12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1" ht="17.399999999999999" x14ac:dyDescent="0.35">
      <c r="A25" s="5">
        <v>19</v>
      </c>
      <c r="B25" s="26" t="s">
        <v>25</v>
      </c>
      <c r="C25" s="27"/>
      <c r="D25" s="27"/>
      <c r="E25" s="27"/>
      <c r="F25" s="27"/>
      <c r="G25" s="28"/>
      <c r="H25" s="28"/>
      <c r="I25" s="28"/>
      <c r="J25" s="2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1" ht="17.399999999999999" x14ac:dyDescent="0.35">
      <c r="A26" s="5">
        <v>20</v>
      </c>
      <c r="B26" s="26" t="s">
        <v>26</v>
      </c>
      <c r="C26" s="27"/>
      <c r="D26" s="27"/>
      <c r="E26" s="27"/>
      <c r="F26" s="27"/>
      <c r="G26" s="28"/>
      <c r="H26" s="28"/>
      <c r="I26" s="28"/>
      <c r="J26" s="2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1" ht="17.399999999999999" x14ac:dyDescent="0.35">
      <c r="A27" s="5">
        <v>21</v>
      </c>
      <c r="B27" s="26" t="s">
        <v>27</v>
      </c>
      <c r="C27" s="27"/>
      <c r="D27" s="27"/>
      <c r="E27" s="27"/>
      <c r="F27" s="27"/>
      <c r="G27" s="28"/>
      <c r="H27" s="28"/>
      <c r="I27" s="28"/>
      <c r="J27" s="2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1" ht="17.399999999999999" x14ac:dyDescent="0.35">
      <c r="A28" s="5">
        <v>22</v>
      </c>
      <c r="B28" s="24" t="s">
        <v>28</v>
      </c>
      <c r="C28" s="25"/>
      <c r="D28" s="25"/>
      <c r="E28" s="25"/>
      <c r="F28" s="25"/>
      <c r="G28" s="25"/>
      <c r="H28" s="22"/>
      <c r="I28" s="22"/>
      <c r="J28" s="2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</sheetData>
  <mergeCells count="2">
    <mergeCell ref="A3:I3"/>
    <mergeCell ref="A1:J2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0"/>
  <sheetViews>
    <sheetView topLeftCell="E1" zoomScale="116" workbookViewId="0">
      <selection activeCell="S2" sqref="S2"/>
    </sheetView>
  </sheetViews>
  <sheetFormatPr defaultColWidth="9.109375" defaultRowHeight="14.4" x14ac:dyDescent="0.3"/>
  <cols>
    <col min="1" max="1" width="9.109375" style="1" customWidth="1"/>
    <col min="2" max="2" width="13.88671875" style="1" customWidth="1"/>
    <col min="3" max="3" width="12.109375" style="1" customWidth="1"/>
    <col min="4" max="4" width="18.33203125" style="1" bestFit="1" customWidth="1"/>
    <col min="5" max="5" width="18.6640625" style="1" bestFit="1" customWidth="1"/>
    <col min="6" max="6" width="8.6640625" style="1" customWidth="1"/>
    <col min="7" max="7" width="14.5546875" style="1" customWidth="1"/>
    <col min="8" max="8" width="14.33203125" style="1" customWidth="1"/>
    <col min="9" max="9" width="64.88671875" style="1" customWidth="1"/>
    <col min="10" max="10" width="13.109375" style="1" customWidth="1"/>
    <col min="11" max="11" width="17.6640625" style="1" customWidth="1"/>
    <col min="12" max="12" width="16.109375" style="1" customWidth="1"/>
    <col min="13" max="13" width="12.77734375" style="1" customWidth="1"/>
    <col min="14" max="14" width="15" style="1" customWidth="1"/>
    <col min="15" max="15" width="21.88671875" style="1" customWidth="1"/>
    <col min="16" max="18" width="18.6640625" style="1" customWidth="1"/>
    <col min="19" max="19" width="22.77734375" style="1" customWidth="1"/>
    <col min="20" max="20" width="48" style="1" customWidth="1"/>
    <col min="21" max="24" width="9.109375" style="1"/>
    <col min="25" max="25" width="18.33203125" style="1" customWidth="1"/>
    <col min="26" max="26" width="23.6640625" style="1" customWidth="1"/>
    <col min="27" max="16384" width="9.109375" style="1"/>
  </cols>
  <sheetData>
    <row r="1" spans="1:26" x14ac:dyDescent="0.3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1613</v>
      </c>
      <c r="L1" s="1" t="s">
        <v>39</v>
      </c>
      <c r="M1" s="1" t="s">
        <v>40</v>
      </c>
      <c r="N1" s="1" t="s">
        <v>41</v>
      </c>
      <c r="O1" s="1" t="s">
        <v>1600</v>
      </c>
      <c r="P1" s="1" t="s">
        <v>1607</v>
      </c>
      <c r="Q1" s="1" t="s">
        <v>1614</v>
      </c>
      <c r="R1" s="1" t="s">
        <v>1592</v>
      </c>
    </row>
    <row r="2" spans="1:26" ht="33.6" customHeight="1" x14ac:dyDescent="0.3">
      <c r="A2" s="1">
        <v>1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>
        <v>261.95999999999998</v>
      </c>
      <c r="K2" s="1">
        <f>Aya_Gomaa[[#This Row],[Quantity]]*150</f>
        <v>300</v>
      </c>
      <c r="L2" s="1">
        <v>2</v>
      </c>
      <c r="M2" s="1">
        <v>0</v>
      </c>
      <c r="N2" s="2">
        <v>41.913600000000002</v>
      </c>
      <c r="O2" s="2">
        <f>Aya_Gomaa[[#This Row],[Profit]]-(Aya_Gomaa[[#This Row],[Profit]]*Aya_Gomaa[[#This Row],[Discount]])</f>
        <v>41.913600000000002</v>
      </c>
      <c r="R2" s="30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" spans="1:26" x14ac:dyDescent="0.3">
      <c r="A3" s="1">
        <v>2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50</v>
      </c>
      <c r="I3" s="1" t="s">
        <v>51</v>
      </c>
      <c r="J3" s="1">
        <v>731.93999999999994</v>
      </c>
      <c r="K3" s="1">
        <f>Aya_Gomaa[[#This Row],[Quantity]]*150</f>
        <v>450</v>
      </c>
      <c r="L3" s="1">
        <v>3</v>
      </c>
      <c r="M3" s="1">
        <v>0</v>
      </c>
      <c r="N3" s="2">
        <v>219.58199999999997</v>
      </c>
      <c r="O3" s="2">
        <f>Aya_Gomaa[[#This Row],[Profit]]-(Aya_Gomaa[[#This Row],[Profit]]*Aya_Gomaa[[#This Row],[Discount]])</f>
        <v>219.58199999999997</v>
      </c>
      <c r="P3" s="1">
        <f>Aya_Gomaa[[#This Row],[Quantity]]*150</f>
        <v>450</v>
      </c>
      <c r="R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" spans="1:26" ht="17.399999999999999" x14ac:dyDescent="0.35">
      <c r="A4" s="1">
        <v>3</v>
      </c>
      <c r="B4" s="1" t="s">
        <v>42</v>
      </c>
      <c r="C4" s="1" t="s">
        <v>52</v>
      </c>
      <c r="D4" s="1" t="s">
        <v>53</v>
      </c>
      <c r="E4" s="1" t="s">
        <v>54</v>
      </c>
      <c r="F4" s="1" t="s">
        <v>55</v>
      </c>
      <c r="G4" s="1" t="s">
        <v>56</v>
      </c>
      <c r="H4" s="1" t="s">
        <v>57</v>
      </c>
      <c r="I4" s="1" t="s">
        <v>58</v>
      </c>
      <c r="K4" s="1">
        <f>Aya_Gomaa[[#This Row],[Quantity]]*150</f>
        <v>300</v>
      </c>
      <c r="L4" s="1">
        <v>2</v>
      </c>
      <c r="M4" s="1">
        <v>0</v>
      </c>
      <c r="N4" s="2">
        <v>6.8713999999999995</v>
      </c>
      <c r="O4" s="2">
        <f>Aya_Gomaa[[#This Row],[Profit]]-(Aya_Gomaa[[#This Row],[Profit]]*Aya_Gomaa[[#This Row],[Discount]])</f>
        <v>6.8713999999999995</v>
      </c>
      <c r="P4" s="1">
        <f>Aya_Gomaa[[#This Row],[Quantity]]*150</f>
        <v>300</v>
      </c>
      <c r="R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V4" s="16" t="s">
        <v>13</v>
      </c>
      <c r="W4" s="17">
        <v>2000</v>
      </c>
      <c r="X4" s="16" t="s">
        <v>14</v>
      </c>
      <c r="Y4" s="17">
        <v>100</v>
      </c>
      <c r="Z4" s="17"/>
    </row>
    <row r="5" spans="1:26" ht="17.399999999999999" x14ac:dyDescent="0.35">
      <c r="A5" s="1">
        <v>4</v>
      </c>
      <c r="B5" s="1" t="s">
        <v>59</v>
      </c>
      <c r="C5" s="1" t="s">
        <v>43</v>
      </c>
      <c r="D5" s="1" t="s">
        <v>60</v>
      </c>
      <c r="E5" s="1" t="s">
        <v>61</v>
      </c>
      <c r="F5" s="1" t="s">
        <v>46</v>
      </c>
      <c r="G5" s="1" t="s">
        <v>47</v>
      </c>
      <c r="H5" s="1" t="s">
        <v>62</v>
      </c>
      <c r="I5" s="1" t="s">
        <v>63</v>
      </c>
      <c r="J5" s="1">
        <v>957.57749999999999</v>
      </c>
      <c r="K5" s="1">
        <f>Aya_Gomaa[[#This Row],[Quantity]]*150</f>
        <v>750</v>
      </c>
      <c r="L5" s="1">
        <v>5</v>
      </c>
      <c r="M5" s="1">
        <v>0.45</v>
      </c>
      <c r="N5" s="2">
        <v>-383.03100000000006</v>
      </c>
      <c r="O5" s="2">
        <f>Aya_Gomaa[[#This Row],[Profit]]-(Aya_Gomaa[[#This Row],[Profit]]*Aya_Gomaa[[#This Row],[Discount]])</f>
        <v>-210.66705000000002</v>
      </c>
      <c r="P5" s="1">
        <f>Aya_Gomaa[[#This Row],[Quantity]]*150</f>
        <v>750</v>
      </c>
      <c r="R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V5" s="16" t="s">
        <v>15</v>
      </c>
      <c r="W5" s="17">
        <v>1000</v>
      </c>
      <c r="X5" s="16" t="s">
        <v>16</v>
      </c>
      <c r="Y5" s="18" t="s">
        <v>17</v>
      </c>
      <c r="Z5" s="17"/>
    </row>
    <row r="6" spans="1:26" ht="17.399999999999999" x14ac:dyDescent="0.35">
      <c r="A6" s="1">
        <v>5</v>
      </c>
      <c r="B6" s="1" t="s">
        <v>59</v>
      </c>
      <c r="C6" s="1" t="s">
        <v>43</v>
      </c>
      <c r="D6" s="1" t="s">
        <v>60</v>
      </c>
      <c r="E6" s="1" t="s">
        <v>61</v>
      </c>
      <c r="F6" s="1" t="s">
        <v>46</v>
      </c>
      <c r="G6" s="1" t="s">
        <v>56</v>
      </c>
      <c r="H6" s="1" t="s">
        <v>64</v>
      </c>
      <c r="I6" s="1" t="s">
        <v>65</v>
      </c>
      <c r="J6" s="1">
        <v>22.368000000000002</v>
      </c>
      <c r="K6" s="1">
        <f>Aya_Gomaa[[#This Row],[Quantity]]*150</f>
        <v>300</v>
      </c>
      <c r="L6" s="1">
        <v>2</v>
      </c>
      <c r="M6" s="1">
        <v>0.2</v>
      </c>
      <c r="N6" s="2">
        <v>2.5163999999999991</v>
      </c>
      <c r="O6" s="2">
        <f>Aya_Gomaa[[#This Row],[Profit]]-(Aya_Gomaa[[#This Row],[Profit]]*Aya_Gomaa[[#This Row],[Discount]])</f>
        <v>2.0131199999999994</v>
      </c>
      <c r="P6" s="1">
        <f>Aya_Gomaa[[#This Row],[Quantity]]*150</f>
        <v>300</v>
      </c>
      <c r="R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V6" s="16" t="s">
        <v>18</v>
      </c>
      <c r="W6" s="17">
        <v>500</v>
      </c>
      <c r="X6" s="17"/>
      <c r="Y6" s="17"/>
      <c r="Z6" s="17"/>
    </row>
    <row r="7" spans="1:26" x14ac:dyDescent="0.3">
      <c r="A7" s="1">
        <v>6</v>
      </c>
      <c r="B7" s="1" t="s">
        <v>59</v>
      </c>
      <c r="C7" s="1" t="s">
        <v>43</v>
      </c>
      <c r="D7" s="1" t="s">
        <v>53</v>
      </c>
      <c r="E7" s="1" t="s">
        <v>54</v>
      </c>
      <c r="F7" s="1" t="s">
        <v>55</v>
      </c>
      <c r="G7" s="1" t="s">
        <v>47</v>
      </c>
      <c r="H7" s="1" t="s">
        <v>66</v>
      </c>
      <c r="I7" s="1" t="s">
        <v>67</v>
      </c>
      <c r="J7" s="1">
        <v>48.86</v>
      </c>
      <c r="K7" s="1">
        <f>Aya_Gomaa[[#This Row],[Quantity]]*150</f>
        <v>1050</v>
      </c>
      <c r="L7" s="1">
        <v>7</v>
      </c>
      <c r="M7" s="1">
        <v>0</v>
      </c>
      <c r="N7" s="2">
        <v>14.169399999999996</v>
      </c>
      <c r="O7" s="2">
        <f>Aya_Gomaa[[#This Row],[Profit]]-(Aya_Gomaa[[#This Row],[Profit]]*Aya_Gomaa[[#This Row],[Discount]])</f>
        <v>14.169399999999996</v>
      </c>
      <c r="P7" s="1">
        <f>Aya_Gomaa[[#This Row],[Quantity]]*150</f>
        <v>1050</v>
      </c>
      <c r="R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" spans="1:26" x14ac:dyDescent="0.3">
      <c r="A8" s="1">
        <v>7</v>
      </c>
      <c r="B8" s="1" t="s">
        <v>59</v>
      </c>
      <c r="C8" s="1" t="s">
        <v>43</v>
      </c>
      <c r="D8" s="1" t="s">
        <v>53</v>
      </c>
      <c r="E8" s="1" t="s">
        <v>54</v>
      </c>
      <c r="F8" s="1" t="s">
        <v>55</v>
      </c>
      <c r="G8" s="1" t="s">
        <v>56</v>
      </c>
      <c r="H8" s="1" t="s">
        <v>68</v>
      </c>
      <c r="I8" s="1" t="s">
        <v>69</v>
      </c>
      <c r="J8" s="1">
        <v>7.28</v>
      </c>
      <c r="K8" s="1">
        <f>Aya_Gomaa[[#This Row],[Quantity]]*150</f>
        <v>600</v>
      </c>
      <c r="L8" s="1">
        <v>4</v>
      </c>
      <c r="M8" s="1">
        <v>0</v>
      </c>
      <c r="N8" s="2">
        <v>1.9656000000000002</v>
      </c>
      <c r="O8" s="2">
        <f>Aya_Gomaa[[#This Row],[Profit]]-(Aya_Gomaa[[#This Row],[Profit]]*Aya_Gomaa[[#This Row],[Discount]])</f>
        <v>1.9656000000000002</v>
      </c>
      <c r="P8" s="1">
        <f>Aya_Gomaa[[#This Row],[Quantity]]*150</f>
        <v>600</v>
      </c>
      <c r="R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8" s="1" t="s">
        <v>1606</v>
      </c>
      <c r="Z8" s="1">
        <f>150</f>
        <v>150</v>
      </c>
    </row>
    <row r="9" spans="1:26" x14ac:dyDescent="0.3">
      <c r="A9" s="1">
        <v>8</v>
      </c>
      <c r="B9" s="1" t="s">
        <v>59</v>
      </c>
      <c r="C9" s="1" t="s">
        <v>43</v>
      </c>
      <c r="D9" s="1" t="s">
        <v>53</v>
      </c>
      <c r="E9" s="1" t="s">
        <v>54</v>
      </c>
      <c r="F9" s="1" t="s">
        <v>55</v>
      </c>
      <c r="G9" s="1" t="s">
        <v>70</v>
      </c>
      <c r="H9" s="1" t="s">
        <v>71</v>
      </c>
      <c r="I9" s="1" t="s">
        <v>72</v>
      </c>
      <c r="J9" s="1">
        <v>907.15200000000004</v>
      </c>
      <c r="K9" s="1">
        <f>Aya_Gomaa[[#This Row],[Quantity]]*150</f>
        <v>900</v>
      </c>
      <c r="L9" s="1">
        <v>6</v>
      </c>
      <c r="M9" s="1">
        <v>0.2</v>
      </c>
      <c r="N9" s="2">
        <v>90.715200000000038</v>
      </c>
      <c r="O9" s="2">
        <f>Aya_Gomaa[[#This Row],[Profit]]-(Aya_Gomaa[[#This Row],[Profit]]*Aya_Gomaa[[#This Row],[Discount]])</f>
        <v>72.572160000000025</v>
      </c>
      <c r="P9" s="1">
        <f>Aya_Gomaa[[#This Row],[Quantity]]*150</f>
        <v>900</v>
      </c>
      <c r="R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" spans="1:26" x14ac:dyDescent="0.3">
      <c r="A10" s="1">
        <v>9</v>
      </c>
      <c r="B10" s="1" t="s">
        <v>59</v>
      </c>
      <c r="C10" s="1" t="s">
        <v>43</v>
      </c>
      <c r="D10" s="1" t="s">
        <v>53</v>
      </c>
      <c r="E10" s="1" t="s">
        <v>54</v>
      </c>
      <c r="F10" s="1" t="s">
        <v>55</v>
      </c>
      <c r="G10" s="1" t="s">
        <v>56</v>
      </c>
      <c r="H10" s="1" t="s">
        <v>73</v>
      </c>
      <c r="I10" s="1" t="s">
        <v>74</v>
      </c>
      <c r="J10" s="1">
        <v>18.504000000000001</v>
      </c>
      <c r="K10" s="1">
        <f>Aya_Gomaa[[#This Row],[Quantity]]*150</f>
        <v>450</v>
      </c>
      <c r="L10" s="1">
        <v>3</v>
      </c>
      <c r="M10" s="1">
        <v>0.2</v>
      </c>
      <c r="N10" s="2">
        <v>5.7824999999999998</v>
      </c>
      <c r="O10" s="2">
        <f>Aya_Gomaa[[#This Row],[Profit]]-(Aya_Gomaa[[#This Row],[Profit]]*Aya_Gomaa[[#This Row],[Discount]])</f>
        <v>4.6259999999999994</v>
      </c>
      <c r="P10" s="1">
        <f>Aya_Gomaa[[#This Row],[Quantity]]*150</f>
        <v>450</v>
      </c>
      <c r="R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" spans="1:26" x14ac:dyDescent="0.3">
      <c r="A11" s="1">
        <v>10</v>
      </c>
      <c r="B11" s="1" t="s">
        <v>59</v>
      </c>
      <c r="C11" s="1" t="s">
        <v>43</v>
      </c>
      <c r="D11" s="1" t="s">
        <v>53</v>
      </c>
      <c r="E11" s="1" t="s">
        <v>54</v>
      </c>
      <c r="F11" s="1" t="s">
        <v>55</v>
      </c>
      <c r="G11" s="1" t="s">
        <v>56</v>
      </c>
      <c r="H11" s="1" t="s">
        <v>75</v>
      </c>
      <c r="I11" s="1" t="s">
        <v>76</v>
      </c>
      <c r="J11" s="1">
        <v>114.9</v>
      </c>
      <c r="K11" s="1">
        <f>Aya_Gomaa[[#This Row],[Quantity]]*150</f>
        <v>750</v>
      </c>
      <c r="L11" s="1">
        <v>5</v>
      </c>
      <c r="M11" s="1">
        <v>0</v>
      </c>
      <c r="N11" s="2">
        <v>34.469999999999992</v>
      </c>
      <c r="O11" s="2">
        <f>Aya_Gomaa[[#This Row],[Profit]]-(Aya_Gomaa[[#This Row],[Profit]]*Aya_Gomaa[[#This Row],[Discount]])</f>
        <v>34.469999999999992</v>
      </c>
      <c r="P11" s="1">
        <f>Aya_Gomaa[[#This Row],[Quantity]]*150</f>
        <v>750</v>
      </c>
      <c r="R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11" s="31" t="s">
        <v>1593</v>
      </c>
    </row>
    <row r="12" spans="1:26" x14ac:dyDescent="0.3">
      <c r="A12" s="1">
        <v>11</v>
      </c>
      <c r="B12" s="1" t="s">
        <v>59</v>
      </c>
      <c r="C12" s="1" t="s">
        <v>43</v>
      </c>
      <c r="D12" s="1" t="s">
        <v>53</v>
      </c>
      <c r="E12" s="1" t="s">
        <v>54</v>
      </c>
      <c r="F12" s="1" t="s">
        <v>55</v>
      </c>
      <c r="G12" s="1" t="s">
        <v>47</v>
      </c>
      <c r="H12" s="1" t="s">
        <v>62</v>
      </c>
      <c r="I12" s="1" t="s">
        <v>77</v>
      </c>
      <c r="J12" s="1">
        <v>1706.1840000000002</v>
      </c>
      <c r="K12" s="1">
        <f>Aya_Gomaa[[#This Row],[Quantity]]*150</f>
        <v>1350</v>
      </c>
      <c r="L12" s="1">
        <v>9</v>
      </c>
      <c r="M12" s="1">
        <v>0.2</v>
      </c>
      <c r="N12" s="2">
        <v>85.309199999999805</v>
      </c>
      <c r="O12" s="2">
        <f>Aya_Gomaa[[#This Row],[Profit]]-(Aya_Gomaa[[#This Row],[Profit]]*Aya_Gomaa[[#This Row],[Discount]])</f>
        <v>68.247359999999844</v>
      </c>
      <c r="P12" s="1">
        <f>Aya_Gomaa[[#This Row],[Quantity]]*150</f>
        <v>1350</v>
      </c>
      <c r="R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12" s="1">
        <f>SUM(Aya_Gomaa[Sales])</f>
        <v>457738.49390000099</v>
      </c>
    </row>
    <row r="13" spans="1:26" x14ac:dyDescent="0.3">
      <c r="A13" s="1">
        <v>12</v>
      </c>
      <c r="B13" s="1" t="s">
        <v>59</v>
      </c>
      <c r="C13" s="1" t="s">
        <v>43</v>
      </c>
      <c r="D13" s="1" t="s">
        <v>53</v>
      </c>
      <c r="E13" s="1" t="s">
        <v>54</v>
      </c>
      <c r="F13" s="1" t="s">
        <v>55</v>
      </c>
      <c r="G13" s="1" t="s">
        <v>78</v>
      </c>
      <c r="H13" s="1" t="s">
        <v>71</v>
      </c>
      <c r="I13" s="1" t="s">
        <v>79</v>
      </c>
      <c r="J13" s="1">
        <v>911.42399999999998</v>
      </c>
      <c r="K13" s="1">
        <f>Aya_Gomaa[[#This Row],[Quantity]]*150</f>
        <v>600</v>
      </c>
      <c r="L13" s="1">
        <v>4</v>
      </c>
      <c r="M13" s="1">
        <v>0.2</v>
      </c>
      <c r="N13" s="2">
        <v>68.356800000000021</v>
      </c>
      <c r="O13" s="2">
        <f>Aya_Gomaa[[#This Row],[Profit]]-(Aya_Gomaa[[#This Row],[Profit]]*Aya_Gomaa[[#This Row],[Discount]])</f>
        <v>54.685440000000014</v>
      </c>
      <c r="P13" s="1">
        <f>Aya_Gomaa[[#This Row],[Quantity]]*150</f>
        <v>600</v>
      </c>
      <c r="R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13" s="31" t="s">
        <v>1594</v>
      </c>
    </row>
    <row r="14" spans="1:26" x14ac:dyDescent="0.3">
      <c r="A14" s="1">
        <v>13</v>
      </c>
      <c r="B14" s="1" t="s">
        <v>59</v>
      </c>
      <c r="C14" s="1" t="s">
        <v>43</v>
      </c>
      <c r="D14" s="1" t="s">
        <v>80</v>
      </c>
      <c r="E14" s="1" t="s">
        <v>81</v>
      </c>
      <c r="F14" s="1" t="s">
        <v>46</v>
      </c>
      <c r="G14" s="1" t="s">
        <v>56</v>
      </c>
      <c r="H14" s="1" t="s">
        <v>82</v>
      </c>
      <c r="I14" s="1" t="s">
        <v>83</v>
      </c>
      <c r="J14" s="1">
        <v>15.552000000000003</v>
      </c>
      <c r="K14" s="1">
        <f>Aya_Gomaa[[#This Row],[Quantity]]*150</f>
        <v>450</v>
      </c>
      <c r="L14" s="1">
        <v>3</v>
      </c>
      <c r="M14" s="1">
        <v>0.2</v>
      </c>
      <c r="N14" s="2">
        <v>5.4432</v>
      </c>
      <c r="O14" s="2">
        <f>Aya_Gomaa[[#This Row],[Profit]]-(Aya_Gomaa[[#This Row],[Profit]]*Aya_Gomaa[[#This Row],[Discount]])</f>
        <v>4.3545600000000002</v>
      </c>
      <c r="P14" s="1">
        <f>Aya_Gomaa[[#This Row],[Quantity]]*150</f>
        <v>450</v>
      </c>
      <c r="R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S14" s="34" t="s">
        <v>1608</v>
      </c>
      <c r="T14" s="34"/>
      <c r="U14" s="34"/>
      <c r="V14" s="34"/>
      <c r="W14" s="34"/>
      <c r="X14" s="34"/>
      <c r="Y14" s="1">
        <f>SUM(Aya_Gomaa[Profit])</f>
        <v>43208.147100000024</v>
      </c>
    </row>
    <row r="15" spans="1:26" x14ac:dyDescent="0.3">
      <c r="A15" s="1">
        <v>14</v>
      </c>
      <c r="B15" s="1" t="s">
        <v>59</v>
      </c>
      <c r="C15" s="1" t="s">
        <v>43</v>
      </c>
      <c r="D15" s="1" t="s">
        <v>84</v>
      </c>
      <c r="E15" s="1" t="s">
        <v>85</v>
      </c>
      <c r="F15" s="1" t="s">
        <v>55</v>
      </c>
      <c r="G15" s="1" t="s">
        <v>56</v>
      </c>
      <c r="H15" s="1" t="s">
        <v>73</v>
      </c>
      <c r="I15" s="1" t="s">
        <v>86</v>
      </c>
      <c r="J15" s="1">
        <v>407.97600000000006</v>
      </c>
      <c r="K15" s="1">
        <f>Aya_Gomaa[[#This Row],[Quantity]]*150</f>
        <v>450</v>
      </c>
      <c r="L15" s="1">
        <v>3</v>
      </c>
      <c r="M15" s="1">
        <v>0.2</v>
      </c>
      <c r="N15" s="2">
        <v>132.59219999999993</v>
      </c>
      <c r="O15" s="2">
        <f>Aya_Gomaa[[#This Row],[Profit]]-(Aya_Gomaa[[#This Row],[Profit]]*Aya_Gomaa[[#This Row],[Discount]])</f>
        <v>106.07375999999995</v>
      </c>
      <c r="P15" s="1">
        <f>Aya_Gomaa[[#This Row],[Quantity]]*150</f>
        <v>450</v>
      </c>
      <c r="R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15" s="31" t="s">
        <v>1595</v>
      </c>
    </row>
    <row r="16" spans="1:26" x14ac:dyDescent="0.3">
      <c r="A16" s="1">
        <v>15</v>
      </c>
      <c r="B16" s="1" t="s">
        <v>59</v>
      </c>
      <c r="C16" s="1" t="s">
        <v>87</v>
      </c>
      <c r="D16" s="1" t="s">
        <v>88</v>
      </c>
      <c r="E16" s="1" t="s">
        <v>89</v>
      </c>
      <c r="F16" s="1" t="s">
        <v>90</v>
      </c>
      <c r="G16" s="1" t="s">
        <v>56</v>
      </c>
      <c r="H16" s="1" t="s">
        <v>75</v>
      </c>
      <c r="I16" s="1" t="s">
        <v>91</v>
      </c>
      <c r="J16" s="1">
        <v>68.809999999999988</v>
      </c>
      <c r="K16" s="1">
        <f>Aya_Gomaa[[#This Row],[Quantity]]*150</f>
        <v>750</v>
      </c>
      <c r="L16" s="1">
        <v>5</v>
      </c>
      <c r="M16" s="1">
        <v>0.8</v>
      </c>
      <c r="N16" s="2">
        <v>-123.858</v>
      </c>
      <c r="O16" s="2">
        <f>Aya_Gomaa[[#This Row],[Profit]]-(Aya_Gomaa[[#This Row],[Profit]]*Aya_Gomaa[[#This Row],[Discount]])</f>
        <v>-24.771599999999992</v>
      </c>
      <c r="P16" s="1">
        <f>Aya_Gomaa[[#This Row],[Quantity]]*150</f>
        <v>750</v>
      </c>
      <c r="R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16" s="1">
        <f>SUM(Aya_Gomaa[Quantity])</f>
        <v>7571</v>
      </c>
    </row>
    <row r="17" spans="1:25" x14ac:dyDescent="0.3">
      <c r="A17" s="1">
        <v>16</v>
      </c>
      <c r="B17" s="1" t="s">
        <v>59</v>
      </c>
      <c r="C17" s="1" t="s">
        <v>87</v>
      </c>
      <c r="D17" s="1" t="s">
        <v>88</v>
      </c>
      <c r="E17" s="1" t="s">
        <v>89</v>
      </c>
      <c r="F17" s="1" t="s">
        <v>90</v>
      </c>
      <c r="G17" s="1" t="s">
        <v>56</v>
      </c>
      <c r="H17" s="1" t="s">
        <v>73</v>
      </c>
      <c r="I17" s="1" t="s">
        <v>92</v>
      </c>
      <c r="J17" s="1">
        <v>2.5439999999999996</v>
      </c>
      <c r="K17" s="1">
        <f>Aya_Gomaa[[#This Row],[Quantity]]*150</f>
        <v>450</v>
      </c>
      <c r="L17" s="1">
        <v>3</v>
      </c>
      <c r="M17" s="1">
        <v>0.8</v>
      </c>
      <c r="N17" s="2">
        <v>-3.8160000000000016</v>
      </c>
      <c r="O17" s="2">
        <f>Aya_Gomaa[[#This Row],[Profit]]-(Aya_Gomaa[[#This Row],[Profit]]*Aya_Gomaa[[#This Row],[Discount]])</f>
        <v>-0.76320000000000032</v>
      </c>
      <c r="P17" s="1">
        <f>Aya_Gomaa[[#This Row],[Quantity]]*150</f>
        <v>450</v>
      </c>
      <c r="R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17" s="31" t="s">
        <v>1601</v>
      </c>
    </row>
    <row r="18" spans="1:25" x14ac:dyDescent="0.3">
      <c r="A18" s="1">
        <v>17</v>
      </c>
      <c r="B18" s="1" t="s">
        <v>59</v>
      </c>
      <c r="C18" s="1" t="s">
        <v>43</v>
      </c>
      <c r="D18" s="1" t="s">
        <v>93</v>
      </c>
      <c r="E18" s="1" t="s">
        <v>94</v>
      </c>
      <c r="F18" s="1" t="s">
        <v>90</v>
      </c>
      <c r="G18" s="1" t="s">
        <v>56</v>
      </c>
      <c r="H18" s="1" t="s">
        <v>64</v>
      </c>
      <c r="I18" s="1" t="s">
        <v>95</v>
      </c>
      <c r="J18" s="1">
        <v>665.88</v>
      </c>
      <c r="K18" s="1">
        <f>Aya_Gomaa[[#This Row],[Quantity]]*150</f>
        <v>900</v>
      </c>
      <c r="L18" s="1">
        <v>6</v>
      </c>
      <c r="M18" s="1">
        <v>0</v>
      </c>
      <c r="N18" s="2">
        <v>13.317599999999999</v>
      </c>
      <c r="O18" s="2">
        <f>Aya_Gomaa[[#This Row],[Profit]]-(Aya_Gomaa[[#This Row],[Profit]]*Aya_Gomaa[[#This Row],[Discount]])</f>
        <v>13.317599999999999</v>
      </c>
      <c r="P18" s="1">
        <f>Aya_Gomaa[[#This Row],[Quantity]]*150</f>
        <v>900</v>
      </c>
      <c r="R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18" s="1">
        <f>LARGE(Aya_Gomaa[Sales],2)</f>
        <v>7999.98</v>
      </c>
    </row>
    <row r="19" spans="1:25" x14ac:dyDescent="0.3">
      <c r="A19" s="1">
        <v>18</v>
      </c>
      <c r="B19" s="1" t="s">
        <v>42</v>
      </c>
      <c r="C19" s="1" t="s">
        <v>43</v>
      </c>
      <c r="D19" s="1" t="s">
        <v>96</v>
      </c>
      <c r="E19" s="1" t="s">
        <v>97</v>
      </c>
      <c r="F19" s="1" t="s">
        <v>55</v>
      </c>
      <c r="G19" s="1" t="s">
        <v>56</v>
      </c>
      <c r="H19" s="1" t="s">
        <v>64</v>
      </c>
      <c r="I19" s="1" t="s">
        <v>98</v>
      </c>
      <c r="J19" s="1">
        <v>55.5</v>
      </c>
      <c r="K19" s="1">
        <f>Aya_Gomaa[[#This Row],[Quantity]]*150</f>
        <v>300</v>
      </c>
      <c r="L19" s="1">
        <v>2</v>
      </c>
      <c r="M19" s="1">
        <v>0</v>
      </c>
      <c r="N19" s="2">
        <v>9.9899999999999949</v>
      </c>
      <c r="O19" s="2">
        <f>Aya_Gomaa[[#This Row],[Profit]]-(Aya_Gomaa[[#This Row],[Profit]]*Aya_Gomaa[[#This Row],[Discount]])</f>
        <v>9.9899999999999949</v>
      </c>
      <c r="P19" s="1">
        <f>Aya_Gomaa[[#This Row],[Quantity]]*150</f>
        <v>300</v>
      </c>
      <c r="R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19" s="31" t="s">
        <v>1602</v>
      </c>
    </row>
    <row r="20" spans="1:25" x14ac:dyDescent="0.3">
      <c r="A20" s="1">
        <v>19</v>
      </c>
      <c r="B20" s="1" t="s">
        <v>42</v>
      </c>
      <c r="C20" s="1" t="s">
        <v>43</v>
      </c>
      <c r="D20" s="1" t="s">
        <v>99</v>
      </c>
      <c r="E20" s="1" t="s">
        <v>54</v>
      </c>
      <c r="F20" s="1" t="s">
        <v>55</v>
      </c>
      <c r="G20" s="1" t="s">
        <v>56</v>
      </c>
      <c r="H20" s="1" t="s">
        <v>68</v>
      </c>
      <c r="I20" s="1" t="s">
        <v>100</v>
      </c>
      <c r="J20" s="1">
        <v>8.56</v>
      </c>
      <c r="K20" s="1">
        <f>Aya_Gomaa[[#This Row],[Quantity]]*150</f>
        <v>300</v>
      </c>
      <c r="L20" s="1">
        <v>2</v>
      </c>
      <c r="M20" s="1">
        <v>0</v>
      </c>
      <c r="N20" s="2">
        <v>2.4823999999999993</v>
      </c>
      <c r="O20" s="2">
        <f>Aya_Gomaa[[#This Row],[Profit]]-(Aya_Gomaa[[#This Row],[Profit]]*Aya_Gomaa[[#This Row],[Discount]])</f>
        <v>2.4823999999999993</v>
      </c>
      <c r="P20" s="1">
        <f>Aya_Gomaa[[#This Row],[Quantity]]*150</f>
        <v>300</v>
      </c>
      <c r="R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20" s="1">
        <f>SMALL(Aya_Gomaa[Sales],4)</f>
        <v>1.1880000000000002</v>
      </c>
    </row>
    <row r="21" spans="1:25" x14ac:dyDescent="0.3">
      <c r="A21" s="1">
        <v>20</v>
      </c>
      <c r="B21" s="1" t="s">
        <v>42</v>
      </c>
      <c r="C21" s="1" t="s">
        <v>43</v>
      </c>
      <c r="D21" s="1" t="s">
        <v>99</v>
      </c>
      <c r="E21" s="1" t="s">
        <v>54</v>
      </c>
      <c r="F21" s="1" t="s">
        <v>55</v>
      </c>
      <c r="G21" s="1" t="s">
        <v>78</v>
      </c>
      <c r="H21" s="1" t="s">
        <v>71</v>
      </c>
      <c r="I21" s="1" t="s">
        <v>101</v>
      </c>
      <c r="J21" s="1">
        <v>213.48000000000002</v>
      </c>
      <c r="K21" s="1">
        <f>Aya_Gomaa[[#This Row],[Quantity]]*150</f>
        <v>450</v>
      </c>
      <c r="L21" s="1">
        <v>3</v>
      </c>
      <c r="M21" s="1">
        <v>0.2</v>
      </c>
      <c r="N21" s="2">
        <v>16.010999999999981</v>
      </c>
      <c r="O21" s="2">
        <f>Aya_Gomaa[[#This Row],[Profit]]-(Aya_Gomaa[[#This Row],[Profit]]*Aya_Gomaa[[#This Row],[Discount]])</f>
        <v>12.808799999999986</v>
      </c>
      <c r="P21" s="1">
        <f>Aya_Gomaa[[#This Row],[Quantity]]*150</f>
        <v>450</v>
      </c>
      <c r="R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21" s="31" t="s">
        <v>1603</v>
      </c>
    </row>
    <row r="22" spans="1:25" x14ac:dyDescent="0.3">
      <c r="A22" s="1">
        <v>21</v>
      </c>
      <c r="B22" s="1" t="s">
        <v>42</v>
      </c>
      <c r="C22" s="1" t="s">
        <v>43</v>
      </c>
      <c r="D22" s="1" t="s">
        <v>99</v>
      </c>
      <c r="E22" s="1" t="s">
        <v>54</v>
      </c>
      <c r="F22" s="1" t="s">
        <v>55</v>
      </c>
      <c r="G22" s="1" t="s">
        <v>56</v>
      </c>
      <c r="H22" s="1" t="s">
        <v>73</v>
      </c>
      <c r="I22" s="1" t="s">
        <v>102</v>
      </c>
      <c r="J22" s="1">
        <v>22.72</v>
      </c>
      <c r="K22" s="1">
        <f>Aya_Gomaa[[#This Row],[Quantity]]*150</f>
        <v>600</v>
      </c>
      <c r="L22" s="1">
        <v>4</v>
      </c>
      <c r="M22" s="1">
        <v>0.2</v>
      </c>
      <c r="N22" s="2">
        <v>7.3839999999999986</v>
      </c>
      <c r="O22" s="2">
        <f>Aya_Gomaa[[#This Row],[Profit]]-(Aya_Gomaa[[#This Row],[Profit]]*Aya_Gomaa[[#This Row],[Discount]])</f>
        <v>5.9071999999999987</v>
      </c>
      <c r="P22" s="1">
        <f>Aya_Gomaa[[#This Row],[Quantity]]*150</f>
        <v>600</v>
      </c>
      <c r="R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22" s="1">
        <f>MAX(Aya_Gomaa[Profit])</f>
        <v>3177.4749999999999</v>
      </c>
    </row>
    <row r="23" spans="1:25" x14ac:dyDescent="0.3">
      <c r="A23" s="1">
        <v>22</v>
      </c>
      <c r="B23" s="1" t="s">
        <v>59</v>
      </c>
      <c r="C23" s="1" t="s">
        <v>52</v>
      </c>
      <c r="D23" s="1" t="s">
        <v>103</v>
      </c>
      <c r="E23" s="1" t="s">
        <v>104</v>
      </c>
      <c r="F23" s="1" t="s">
        <v>90</v>
      </c>
      <c r="G23" s="1" t="s">
        <v>56</v>
      </c>
      <c r="H23" s="1" t="s">
        <v>68</v>
      </c>
      <c r="I23" s="1" t="s">
        <v>105</v>
      </c>
      <c r="J23" s="1">
        <v>19.459999999999997</v>
      </c>
      <c r="K23" s="1">
        <f>Aya_Gomaa[[#This Row],[Quantity]]*150</f>
        <v>1050</v>
      </c>
      <c r="L23" s="1">
        <v>7</v>
      </c>
      <c r="M23" s="1">
        <v>0</v>
      </c>
      <c r="N23" s="2">
        <v>5.0595999999999997</v>
      </c>
      <c r="O23" s="2">
        <f>Aya_Gomaa[[#This Row],[Profit]]-(Aya_Gomaa[[#This Row],[Profit]]*Aya_Gomaa[[#This Row],[Discount]])</f>
        <v>5.0595999999999997</v>
      </c>
      <c r="P23" s="1">
        <f>Aya_Gomaa[[#This Row],[Quantity]]*150</f>
        <v>1050</v>
      </c>
      <c r="R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23" s="31" t="s">
        <v>1604</v>
      </c>
    </row>
    <row r="24" spans="1:25" x14ac:dyDescent="0.3">
      <c r="A24" s="1">
        <v>23</v>
      </c>
      <c r="B24" s="1" t="s">
        <v>59</v>
      </c>
      <c r="C24" s="1" t="s">
        <v>52</v>
      </c>
      <c r="D24" s="1" t="s">
        <v>103</v>
      </c>
      <c r="E24" s="1" t="s">
        <v>104</v>
      </c>
      <c r="F24" s="1" t="s">
        <v>90</v>
      </c>
      <c r="G24" s="1" t="s">
        <v>56</v>
      </c>
      <c r="H24" s="1" t="s">
        <v>75</v>
      </c>
      <c r="I24" s="1" t="s">
        <v>106</v>
      </c>
      <c r="J24" s="1">
        <v>60.339999999999996</v>
      </c>
      <c r="K24" s="1">
        <f>Aya_Gomaa[[#This Row],[Quantity]]*150</f>
        <v>1050</v>
      </c>
      <c r="L24" s="1">
        <v>7</v>
      </c>
      <c r="M24" s="1">
        <v>0</v>
      </c>
      <c r="N24" s="2">
        <v>15.688400000000001</v>
      </c>
      <c r="O24" s="2">
        <f>Aya_Gomaa[[#This Row],[Profit]]-(Aya_Gomaa[[#This Row],[Profit]]*Aya_Gomaa[[#This Row],[Discount]])</f>
        <v>15.688400000000001</v>
      </c>
      <c r="P24" s="1">
        <f>Aya_Gomaa[[#This Row],[Quantity]]*150</f>
        <v>1050</v>
      </c>
      <c r="R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24" s="1">
        <f ca="1">SUM(LARGE(Aya_Gomaa[Sales], ROW(INDIRECT("1:5"))))</f>
        <v>8159.9519999999993</v>
      </c>
    </row>
    <row r="25" spans="1:25" x14ac:dyDescent="0.3">
      <c r="A25" s="1">
        <v>24</v>
      </c>
      <c r="B25" s="1" t="s">
        <v>42</v>
      </c>
      <c r="C25" s="1" t="s">
        <v>43</v>
      </c>
      <c r="D25" s="1" t="s">
        <v>107</v>
      </c>
      <c r="E25" s="1" t="s">
        <v>108</v>
      </c>
      <c r="F25" s="1" t="s">
        <v>109</v>
      </c>
      <c r="G25" s="1" t="s">
        <v>47</v>
      </c>
      <c r="H25" s="1" t="s">
        <v>50</v>
      </c>
      <c r="I25" s="1" t="s">
        <v>110</v>
      </c>
      <c r="J25" s="1">
        <v>71.371999999999986</v>
      </c>
      <c r="K25" s="1">
        <f>Aya_Gomaa[[#This Row],[Quantity]]*150</f>
        <v>300</v>
      </c>
      <c r="L25" s="1">
        <v>2</v>
      </c>
      <c r="M25" s="1">
        <v>0.3</v>
      </c>
      <c r="N25" s="2">
        <v>-1.0196000000000005</v>
      </c>
      <c r="O25" s="2">
        <f>Aya_Gomaa[[#This Row],[Profit]]-(Aya_Gomaa[[#This Row],[Profit]]*Aya_Gomaa[[#This Row],[Discount]])</f>
        <v>-0.71372000000000035</v>
      </c>
      <c r="P25" s="1">
        <f>Aya_Gomaa[[#This Row],[Quantity]]*150</f>
        <v>300</v>
      </c>
      <c r="R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25" s="31" t="s">
        <v>1605</v>
      </c>
    </row>
    <row r="26" spans="1:25" x14ac:dyDescent="0.3">
      <c r="A26" s="1">
        <v>25</v>
      </c>
      <c r="B26" s="1" t="s">
        <v>59</v>
      </c>
      <c r="C26" s="1" t="s">
        <v>43</v>
      </c>
      <c r="D26" s="1" t="s">
        <v>111</v>
      </c>
      <c r="E26" s="1" t="s">
        <v>97</v>
      </c>
      <c r="F26" s="1" t="s">
        <v>55</v>
      </c>
      <c r="G26" s="1" t="s">
        <v>47</v>
      </c>
      <c r="H26" s="1" t="s">
        <v>62</v>
      </c>
      <c r="I26" s="1" t="s">
        <v>63</v>
      </c>
      <c r="J26" s="1">
        <v>1044.6299999999999</v>
      </c>
      <c r="K26" s="1">
        <f>Aya_Gomaa[[#This Row],[Quantity]]*150</f>
        <v>450</v>
      </c>
      <c r="L26" s="1">
        <v>3</v>
      </c>
      <c r="M26" s="1">
        <v>0</v>
      </c>
      <c r="N26" s="2">
        <v>240.26490000000001</v>
      </c>
      <c r="O26" s="2">
        <f>Aya_Gomaa[[#This Row],[Profit]]-(Aya_Gomaa[[#This Row],[Profit]]*Aya_Gomaa[[#This Row],[Discount]])</f>
        <v>240.26490000000001</v>
      </c>
      <c r="P26" s="1">
        <f>Aya_Gomaa[[#This Row],[Quantity]]*150</f>
        <v>450</v>
      </c>
      <c r="R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7" spans="1:25" x14ac:dyDescent="0.3">
      <c r="A27" s="1">
        <v>26</v>
      </c>
      <c r="B27" s="1" t="s">
        <v>42</v>
      </c>
      <c r="C27" s="1" t="s">
        <v>43</v>
      </c>
      <c r="D27" s="1" t="s">
        <v>53</v>
      </c>
      <c r="E27" s="1" t="s">
        <v>54</v>
      </c>
      <c r="F27" s="1" t="s">
        <v>55</v>
      </c>
      <c r="G27" s="1" t="s">
        <v>56</v>
      </c>
      <c r="H27" s="1" t="s">
        <v>73</v>
      </c>
      <c r="I27" s="1" t="s">
        <v>112</v>
      </c>
      <c r="J27" s="1">
        <v>11.648000000000001</v>
      </c>
      <c r="K27" s="1">
        <f>Aya_Gomaa[[#This Row],[Quantity]]*150</f>
        <v>300</v>
      </c>
      <c r="L27" s="1">
        <v>2</v>
      </c>
      <c r="M27" s="1">
        <v>0.2</v>
      </c>
      <c r="N27" s="2">
        <v>4.2224000000000004</v>
      </c>
      <c r="O27" s="2">
        <f>Aya_Gomaa[[#This Row],[Profit]]-(Aya_Gomaa[[#This Row],[Profit]]*Aya_Gomaa[[#This Row],[Discount]])</f>
        <v>3.3779200000000005</v>
      </c>
      <c r="P27" s="1">
        <f>Aya_Gomaa[[#This Row],[Quantity]]*150</f>
        <v>300</v>
      </c>
      <c r="R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X27" s="1" t="s">
        <v>1597</v>
      </c>
      <c r="Y27" s="31" t="s">
        <v>1609</v>
      </c>
    </row>
    <row r="28" spans="1:25" x14ac:dyDescent="0.3">
      <c r="A28" s="1">
        <v>27</v>
      </c>
      <c r="B28" s="1" t="s">
        <v>42</v>
      </c>
      <c r="C28" s="1" t="s">
        <v>43</v>
      </c>
      <c r="D28" s="1" t="s">
        <v>53</v>
      </c>
      <c r="E28" s="1" t="s">
        <v>54</v>
      </c>
      <c r="F28" s="1" t="s">
        <v>55</v>
      </c>
      <c r="G28" s="1" t="s">
        <v>78</v>
      </c>
      <c r="H28" s="1" t="s">
        <v>113</v>
      </c>
      <c r="I28" s="1" t="s">
        <v>114</v>
      </c>
      <c r="J28" s="1">
        <v>90.570000000000007</v>
      </c>
      <c r="K28" s="1">
        <f>Aya_Gomaa[[#This Row],[Quantity]]*150</f>
        <v>450</v>
      </c>
      <c r="L28" s="1">
        <v>3</v>
      </c>
      <c r="M28" s="1">
        <v>0</v>
      </c>
      <c r="N28" s="2">
        <v>11.774100000000004</v>
      </c>
      <c r="O28" s="2">
        <f>Aya_Gomaa[[#This Row],[Profit]]-(Aya_Gomaa[[#This Row],[Profit]]*Aya_Gomaa[[#This Row],[Discount]])</f>
        <v>11.774100000000004</v>
      </c>
      <c r="P28" s="1">
        <f>Aya_Gomaa[[#This Row],[Quantity]]*150</f>
        <v>450</v>
      </c>
      <c r="R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28" s="1">
        <f>AVERAGE(LARGE(Aya_Gomaa[Sales],1), LARGE(Aya_Gomaa[Sales],2), LARGE(Aya_Gomaa[Sales],3))</f>
        <v>7504.9606666666659</v>
      </c>
    </row>
    <row r="29" spans="1:25" x14ac:dyDescent="0.3">
      <c r="A29" s="1">
        <v>28</v>
      </c>
      <c r="B29" s="1" t="s">
        <v>59</v>
      </c>
      <c r="C29" s="1" t="s">
        <v>43</v>
      </c>
      <c r="D29" s="1" t="s">
        <v>107</v>
      </c>
      <c r="E29" s="1" t="s">
        <v>108</v>
      </c>
      <c r="F29" s="1" t="s">
        <v>109</v>
      </c>
      <c r="G29" s="1" t="s">
        <v>47</v>
      </c>
      <c r="H29" s="1" t="s">
        <v>48</v>
      </c>
      <c r="I29" s="1" t="s">
        <v>115</v>
      </c>
      <c r="J29" s="1">
        <v>3083.4300000000003</v>
      </c>
      <c r="K29" s="1">
        <f>Aya_Gomaa[[#This Row],[Quantity]]*150</f>
        <v>1050</v>
      </c>
      <c r="L29" s="1">
        <v>7</v>
      </c>
      <c r="M29" s="1">
        <v>0.5</v>
      </c>
      <c r="N29" s="2">
        <v>-1665.0522000000001</v>
      </c>
      <c r="O29" s="2">
        <f>Aya_Gomaa[[#This Row],[Profit]]-(Aya_Gomaa[[#This Row],[Profit]]*Aya_Gomaa[[#This Row],[Discount]])</f>
        <v>-832.52610000000004</v>
      </c>
      <c r="P29" s="1">
        <f>Aya_Gomaa[[#This Row],[Quantity]]*150</f>
        <v>1050</v>
      </c>
      <c r="R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0" spans="1:25" x14ac:dyDescent="0.3">
      <c r="A30" s="1">
        <v>29</v>
      </c>
      <c r="B30" s="1" t="s">
        <v>59</v>
      </c>
      <c r="C30" s="1" t="s">
        <v>43</v>
      </c>
      <c r="D30" s="1" t="s">
        <v>107</v>
      </c>
      <c r="E30" s="1" t="s">
        <v>108</v>
      </c>
      <c r="F30" s="1" t="s">
        <v>109</v>
      </c>
      <c r="G30" s="1" t="s">
        <v>56</v>
      </c>
      <c r="H30" s="1" t="s">
        <v>73</v>
      </c>
      <c r="I30" s="1" t="s">
        <v>116</v>
      </c>
      <c r="J30" s="1">
        <v>9.6180000000000021</v>
      </c>
      <c r="K30" s="1">
        <f>Aya_Gomaa[[#This Row],[Quantity]]*150</f>
        <v>300</v>
      </c>
      <c r="L30" s="1">
        <v>2</v>
      </c>
      <c r="M30" s="1">
        <v>0.7</v>
      </c>
      <c r="N30" s="2">
        <v>-7.0532000000000004</v>
      </c>
      <c r="O30" s="2">
        <f>Aya_Gomaa[[#This Row],[Profit]]-(Aya_Gomaa[[#This Row],[Profit]]*Aya_Gomaa[[#This Row],[Discount]])</f>
        <v>-2.1159600000000003</v>
      </c>
      <c r="P30" s="1">
        <f>Aya_Gomaa[[#This Row],[Quantity]]*150</f>
        <v>300</v>
      </c>
      <c r="R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X30" s="1" t="s">
        <v>1596</v>
      </c>
      <c r="Y30" s="31" t="s">
        <v>1610</v>
      </c>
    </row>
    <row r="31" spans="1:25" x14ac:dyDescent="0.3">
      <c r="A31" s="1">
        <v>30</v>
      </c>
      <c r="B31" s="1" t="s">
        <v>59</v>
      </c>
      <c r="C31" s="1" t="s">
        <v>43</v>
      </c>
      <c r="D31" s="1" t="s">
        <v>107</v>
      </c>
      <c r="E31" s="1" t="s">
        <v>108</v>
      </c>
      <c r="F31" s="1" t="s">
        <v>109</v>
      </c>
      <c r="G31" s="1" t="s">
        <v>47</v>
      </c>
      <c r="H31" s="1" t="s">
        <v>66</v>
      </c>
      <c r="I31" s="1" t="s">
        <v>117</v>
      </c>
      <c r="J31" s="1">
        <v>124.20000000000002</v>
      </c>
      <c r="K31" s="1">
        <f>Aya_Gomaa[[#This Row],[Quantity]]*150</f>
        <v>450</v>
      </c>
      <c r="L31" s="1">
        <v>3</v>
      </c>
      <c r="M31" s="1">
        <v>0.2</v>
      </c>
      <c r="N31" s="2">
        <v>15.524999999999991</v>
      </c>
      <c r="O31" s="2">
        <f>Aya_Gomaa[[#This Row],[Profit]]-(Aya_Gomaa[[#This Row],[Profit]]*Aya_Gomaa[[#This Row],[Discount]])</f>
        <v>12.419999999999993</v>
      </c>
      <c r="P31" s="1">
        <f>Aya_Gomaa[[#This Row],[Quantity]]*150</f>
        <v>450</v>
      </c>
      <c r="R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31" s="1">
        <f>MAX(Aya_Gomaa[Newsales])</f>
        <v>2100</v>
      </c>
    </row>
    <row r="32" spans="1:25" x14ac:dyDescent="0.3">
      <c r="A32" s="1">
        <v>31</v>
      </c>
      <c r="B32" s="1" t="s">
        <v>59</v>
      </c>
      <c r="C32" s="1" t="s">
        <v>43</v>
      </c>
      <c r="D32" s="1" t="s">
        <v>107</v>
      </c>
      <c r="E32" s="1" t="s">
        <v>108</v>
      </c>
      <c r="F32" s="1" t="s">
        <v>109</v>
      </c>
      <c r="G32" s="1" t="s">
        <v>56</v>
      </c>
      <c r="H32" s="1" t="s">
        <v>118</v>
      </c>
      <c r="I32" s="1" t="s">
        <v>119</v>
      </c>
      <c r="J32" s="1">
        <v>3.2640000000000002</v>
      </c>
      <c r="K32" s="1">
        <f>Aya_Gomaa[[#This Row],[Quantity]]*150</f>
        <v>300</v>
      </c>
      <c r="L32" s="1">
        <v>2</v>
      </c>
      <c r="M32" s="1">
        <v>0.2</v>
      </c>
      <c r="N32" s="2">
        <v>1.1015999999999997</v>
      </c>
      <c r="O32" s="2">
        <f>Aya_Gomaa[[#This Row],[Profit]]-(Aya_Gomaa[[#This Row],[Profit]]*Aya_Gomaa[[#This Row],[Discount]])</f>
        <v>0.88127999999999973</v>
      </c>
      <c r="P32" s="1">
        <f>Aya_Gomaa[[#This Row],[Quantity]]*150</f>
        <v>300</v>
      </c>
      <c r="R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X32" s="1" t="s">
        <v>1599</v>
      </c>
      <c r="Y32" s="31" t="s">
        <v>21</v>
      </c>
    </row>
    <row r="33" spans="1:25" x14ac:dyDescent="0.3">
      <c r="A33" s="1">
        <v>32</v>
      </c>
      <c r="B33" s="1" t="s">
        <v>59</v>
      </c>
      <c r="C33" s="1" t="s">
        <v>43</v>
      </c>
      <c r="D33" s="1" t="s">
        <v>107</v>
      </c>
      <c r="E33" s="1" t="s">
        <v>108</v>
      </c>
      <c r="F33" s="1" t="s">
        <v>109</v>
      </c>
      <c r="G33" s="1" t="s">
        <v>56</v>
      </c>
      <c r="H33" s="1" t="s">
        <v>68</v>
      </c>
      <c r="I33" s="1" t="s">
        <v>120</v>
      </c>
      <c r="J33" s="1">
        <v>86.304000000000002</v>
      </c>
      <c r="K33" s="1">
        <f>Aya_Gomaa[[#This Row],[Quantity]]*150</f>
        <v>900</v>
      </c>
      <c r="L33" s="1">
        <v>6</v>
      </c>
      <c r="M33" s="1">
        <v>0.2</v>
      </c>
      <c r="N33" s="2">
        <v>9.7091999999999885</v>
      </c>
      <c r="O33" s="2">
        <f>Aya_Gomaa[[#This Row],[Profit]]-(Aya_Gomaa[[#This Row],[Profit]]*Aya_Gomaa[[#This Row],[Discount]])</f>
        <v>7.7673599999999912</v>
      </c>
      <c r="P33" s="1">
        <f>Aya_Gomaa[[#This Row],[Quantity]]*150</f>
        <v>900</v>
      </c>
      <c r="R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33" s="1">
        <f>MIN(Aya_Gomaa[Newsales])</f>
        <v>150</v>
      </c>
    </row>
    <row r="34" spans="1:25" x14ac:dyDescent="0.3">
      <c r="A34" s="1">
        <v>33</v>
      </c>
      <c r="B34" s="1" t="s">
        <v>59</v>
      </c>
      <c r="C34" s="1" t="s">
        <v>43</v>
      </c>
      <c r="D34" s="1" t="s">
        <v>107</v>
      </c>
      <c r="E34" s="1" t="s">
        <v>108</v>
      </c>
      <c r="F34" s="1" t="s">
        <v>109</v>
      </c>
      <c r="G34" s="1" t="s">
        <v>56</v>
      </c>
      <c r="H34" s="1" t="s">
        <v>73</v>
      </c>
      <c r="I34" s="1" t="s">
        <v>121</v>
      </c>
      <c r="J34" s="1">
        <v>6.8580000000000014</v>
      </c>
      <c r="K34" s="1">
        <f>Aya_Gomaa[[#This Row],[Quantity]]*150</f>
        <v>900</v>
      </c>
      <c r="L34" s="1">
        <v>6</v>
      </c>
      <c r="M34" s="1">
        <v>0.7</v>
      </c>
      <c r="N34" s="2">
        <v>-5.7149999999999999</v>
      </c>
      <c r="O34" s="2">
        <f>Aya_Gomaa[[#This Row],[Profit]]-(Aya_Gomaa[[#This Row],[Profit]]*Aya_Gomaa[[#This Row],[Discount]])</f>
        <v>-1.7145000000000001</v>
      </c>
      <c r="P34" s="1">
        <f>Aya_Gomaa[[#This Row],[Quantity]]*150</f>
        <v>900</v>
      </c>
      <c r="R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X34" s="1" t="s">
        <v>1598</v>
      </c>
      <c r="Y34" s="31" t="s">
        <v>22</v>
      </c>
    </row>
    <row r="35" spans="1:25" x14ac:dyDescent="0.3">
      <c r="A35" s="1">
        <v>34</v>
      </c>
      <c r="B35" s="1" t="s">
        <v>59</v>
      </c>
      <c r="C35" s="1" t="s">
        <v>43</v>
      </c>
      <c r="D35" s="1" t="s">
        <v>107</v>
      </c>
      <c r="E35" s="1" t="s">
        <v>108</v>
      </c>
      <c r="F35" s="1" t="s">
        <v>109</v>
      </c>
      <c r="G35" s="1" t="s">
        <v>56</v>
      </c>
      <c r="H35" s="1" t="s">
        <v>68</v>
      </c>
      <c r="I35" s="1" t="s">
        <v>122</v>
      </c>
      <c r="J35" s="1">
        <v>15.76</v>
      </c>
      <c r="K35" s="1">
        <f>Aya_Gomaa[[#This Row],[Quantity]]*150</f>
        <v>300</v>
      </c>
      <c r="L35" s="1">
        <v>2</v>
      </c>
      <c r="M35" s="1">
        <v>0.2</v>
      </c>
      <c r="N35" s="2">
        <v>3.5460000000000007</v>
      </c>
      <c r="O35" s="2">
        <f>Aya_Gomaa[[#This Row],[Profit]]-(Aya_Gomaa[[#This Row],[Profit]]*Aya_Gomaa[[#This Row],[Discount]])</f>
        <v>2.8368000000000007</v>
      </c>
      <c r="P35" s="1">
        <f>Aya_Gomaa[[#This Row],[Quantity]]*150</f>
        <v>300</v>
      </c>
      <c r="R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Y35" s="1">
        <f>AVERAGE(Aya_Gomaa[Newsales])</f>
        <v>568.24324324324323</v>
      </c>
    </row>
    <row r="36" spans="1:25" x14ac:dyDescent="0.3">
      <c r="A36" s="1">
        <v>35</v>
      </c>
      <c r="B36" s="1" t="s">
        <v>42</v>
      </c>
      <c r="C36" s="1" t="s">
        <v>87</v>
      </c>
      <c r="D36" s="1" t="s">
        <v>123</v>
      </c>
      <c r="E36" s="1" t="s">
        <v>89</v>
      </c>
      <c r="F36" s="1" t="s">
        <v>90</v>
      </c>
      <c r="G36" s="1" t="s">
        <v>56</v>
      </c>
      <c r="H36" s="1" t="s">
        <v>82</v>
      </c>
      <c r="I36" s="1" t="s">
        <v>124</v>
      </c>
      <c r="J36" s="1">
        <v>29.472000000000001</v>
      </c>
      <c r="K36" s="1">
        <f>Aya_Gomaa[[#This Row],[Quantity]]*150</f>
        <v>450</v>
      </c>
      <c r="L36" s="1">
        <v>3</v>
      </c>
      <c r="M36" s="1">
        <v>0.2</v>
      </c>
      <c r="N36" s="2">
        <v>9.9467999999999979</v>
      </c>
      <c r="O36" s="2">
        <f>Aya_Gomaa[[#This Row],[Profit]]-(Aya_Gomaa[[#This Row],[Profit]]*Aya_Gomaa[[#This Row],[Discount]])</f>
        <v>7.9574399999999983</v>
      </c>
      <c r="P36" s="1">
        <f>Aya_Gomaa[[#This Row],[Quantity]]*150</f>
        <v>450</v>
      </c>
      <c r="R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X36" s="31" t="s">
        <v>1611</v>
      </c>
      <c r="Y36" s="1">
        <f>SUMIF(Aya_Gomaa[State],E7,Aya_Gomaa[Newsales])</f>
        <v>213300</v>
      </c>
    </row>
    <row r="37" spans="1:25" x14ac:dyDescent="0.3">
      <c r="A37" s="1">
        <v>36</v>
      </c>
      <c r="B37" s="1" t="s">
        <v>125</v>
      </c>
      <c r="C37" s="1" t="s">
        <v>52</v>
      </c>
      <c r="D37" s="1" t="s">
        <v>126</v>
      </c>
      <c r="E37" s="1" t="s">
        <v>89</v>
      </c>
      <c r="F37" s="1" t="s">
        <v>90</v>
      </c>
      <c r="G37" s="1" t="s">
        <v>78</v>
      </c>
      <c r="H37" s="1" t="s">
        <v>71</v>
      </c>
      <c r="I37" s="1" t="s">
        <v>127</v>
      </c>
      <c r="J37" s="1">
        <v>1097.5440000000003</v>
      </c>
      <c r="K37" s="1">
        <f>Aya_Gomaa[[#This Row],[Quantity]]*150</f>
        <v>1050</v>
      </c>
      <c r="L37" s="1">
        <v>7</v>
      </c>
      <c r="M37" s="1">
        <v>0.2</v>
      </c>
      <c r="N37" s="2">
        <v>123.47369999999989</v>
      </c>
      <c r="O37" s="2">
        <f>Aya_Gomaa[[#This Row],[Profit]]-(Aya_Gomaa[[#This Row],[Profit]]*Aya_Gomaa[[#This Row],[Discount]])</f>
        <v>98.778959999999913</v>
      </c>
      <c r="P37" s="1">
        <f>Aya_Gomaa[[#This Row],[Quantity]]*150</f>
        <v>1050</v>
      </c>
      <c r="R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8" spans="1:25" x14ac:dyDescent="0.3">
      <c r="A38" s="1">
        <v>37</v>
      </c>
      <c r="B38" s="1" t="s">
        <v>125</v>
      </c>
      <c r="C38" s="1" t="s">
        <v>52</v>
      </c>
      <c r="D38" s="1" t="s">
        <v>126</v>
      </c>
      <c r="E38" s="1" t="s">
        <v>89</v>
      </c>
      <c r="F38" s="1" t="s">
        <v>90</v>
      </c>
      <c r="G38" s="1" t="s">
        <v>47</v>
      </c>
      <c r="H38" s="1" t="s">
        <v>66</v>
      </c>
      <c r="I38" s="1" t="s">
        <v>128</v>
      </c>
      <c r="J38" s="1">
        <v>190.92</v>
      </c>
      <c r="K38" s="1">
        <f>Aya_Gomaa[[#This Row],[Quantity]]*150</f>
        <v>750</v>
      </c>
      <c r="L38" s="1">
        <v>5</v>
      </c>
      <c r="M38" s="1">
        <v>0.6</v>
      </c>
      <c r="N38" s="2">
        <v>-147.96300000000002</v>
      </c>
      <c r="O38" s="2">
        <f>Aya_Gomaa[[#This Row],[Profit]]-(Aya_Gomaa[[#This Row],[Profit]]*Aya_Gomaa[[#This Row],[Discount]])</f>
        <v>-59.185200000000009</v>
      </c>
      <c r="P38" s="1">
        <f>Aya_Gomaa[[#This Row],[Quantity]]*150</f>
        <v>750</v>
      </c>
      <c r="R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  <c r="X38" s="31" t="s">
        <v>1612</v>
      </c>
      <c r="Y38" s="1">
        <f>AVERAGEIF(Aya_Gomaa[State],Data!E37,Aya_Gomaa[Newsales])</f>
        <v>578.57142857142856</v>
      </c>
    </row>
    <row r="39" spans="1:25" x14ac:dyDescent="0.3">
      <c r="A39" s="1">
        <v>38</v>
      </c>
      <c r="B39" s="1" t="s">
        <v>59</v>
      </c>
      <c r="C39" s="1" t="s">
        <v>87</v>
      </c>
      <c r="D39" s="1" t="s">
        <v>123</v>
      </c>
      <c r="E39" s="1" t="s">
        <v>89</v>
      </c>
      <c r="F39" s="1" t="s">
        <v>90</v>
      </c>
      <c r="G39" s="1" t="s">
        <v>56</v>
      </c>
      <c r="H39" s="1" t="s">
        <v>118</v>
      </c>
      <c r="I39" s="1" t="s">
        <v>129</v>
      </c>
      <c r="J39" s="1">
        <v>113.328</v>
      </c>
      <c r="K39" s="1">
        <f>Aya_Gomaa[[#This Row],[Quantity]]*150</f>
        <v>1350</v>
      </c>
      <c r="L39" s="1">
        <v>9</v>
      </c>
      <c r="M39" s="1">
        <v>0.2</v>
      </c>
      <c r="N39" s="2">
        <v>35.414999999999999</v>
      </c>
      <c r="O39" s="2">
        <f>Aya_Gomaa[[#This Row],[Profit]]-(Aya_Gomaa[[#This Row],[Profit]]*Aya_Gomaa[[#This Row],[Discount]])</f>
        <v>28.332000000000001</v>
      </c>
      <c r="P39" s="1">
        <f>Aya_Gomaa[[#This Row],[Quantity]]*150</f>
        <v>1350</v>
      </c>
      <c r="R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0" spans="1:25" x14ac:dyDescent="0.3">
      <c r="A40" s="1">
        <v>39</v>
      </c>
      <c r="B40" s="1" t="s">
        <v>59</v>
      </c>
      <c r="C40" s="1" t="s">
        <v>87</v>
      </c>
      <c r="D40" s="1" t="s">
        <v>123</v>
      </c>
      <c r="E40" s="1" t="s">
        <v>89</v>
      </c>
      <c r="F40" s="1" t="s">
        <v>90</v>
      </c>
      <c r="G40" s="1" t="s">
        <v>47</v>
      </c>
      <c r="H40" s="1" t="s">
        <v>48</v>
      </c>
      <c r="I40" s="1" t="s">
        <v>130</v>
      </c>
      <c r="J40" s="1">
        <v>532.39919999999995</v>
      </c>
      <c r="K40" s="1">
        <f>Aya_Gomaa[[#This Row],[Quantity]]*150</f>
        <v>450</v>
      </c>
      <c r="L40" s="1">
        <v>3</v>
      </c>
      <c r="M40" s="1">
        <v>0.32</v>
      </c>
      <c r="N40" s="2">
        <v>-46.976400000000012</v>
      </c>
      <c r="O40" s="2">
        <f>Aya_Gomaa[[#This Row],[Profit]]-(Aya_Gomaa[[#This Row],[Profit]]*Aya_Gomaa[[#This Row],[Discount]])</f>
        <v>-31.94395200000001</v>
      </c>
      <c r="P40" s="1">
        <f>Aya_Gomaa[[#This Row],[Quantity]]*150</f>
        <v>450</v>
      </c>
      <c r="R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1" spans="1:25" x14ac:dyDescent="0.3">
      <c r="A41" s="1">
        <v>40</v>
      </c>
      <c r="B41" s="1" t="s">
        <v>59</v>
      </c>
      <c r="C41" s="1" t="s">
        <v>87</v>
      </c>
      <c r="D41" s="1" t="s">
        <v>123</v>
      </c>
      <c r="E41" s="1" t="s">
        <v>89</v>
      </c>
      <c r="F41" s="1" t="s">
        <v>90</v>
      </c>
      <c r="G41" s="1" t="s">
        <v>47</v>
      </c>
      <c r="H41" s="1" t="s">
        <v>50</v>
      </c>
      <c r="I41" s="1" t="s">
        <v>131</v>
      </c>
      <c r="J41" s="1">
        <v>212.05799999999999</v>
      </c>
      <c r="K41" s="1">
        <f>Aya_Gomaa[[#This Row],[Quantity]]*150</f>
        <v>450</v>
      </c>
      <c r="L41" s="1">
        <v>3</v>
      </c>
      <c r="M41" s="1">
        <v>0.3</v>
      </c>
      <c r="N41" s="2">
        <v>-15.146999999999991</v>
      </c>
      <c r="O41" s="2">
        <f>Aya_Gomaa[[#This Row],[Profit]]-(Aya_Gomaa[[#This Row],[Profit]]*Aya_Gomaa[[#This Row],[Discount]])</f>
        <v>-10.602899999999995</v>
      </c>
      <c r="P41" s="1">
        <f>Aya_Gomaa[[#This Row],[Quantity]]*150</f>
        <v>450</v>
      </c>
      <c r="R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2" spans="1:25" x14ac:dyDescent="0.3">
      <c r="A42" s="1">
        <v>41</v>
      </c>
      <c r="B42" s="1" t="s">
        <v>59</v>
      </c>
      <c r="C42" s="1" t="s">
        <v>87</v>
      </c>
      <c r="D42" s="1" t="s">
        <v>123</v>
      </c>
      <c r="E42" s="1" t="s">
        <v>89</v>
      </c>
      <c r="F42" s="1" t="s">
        <v>90</v>
      </c>
      <c r="G42" s="1" t="s">
        <v>78</v>
      </c>
      <c r="H42" s="1" t="s">
        <v>71</v>
      </c>
      <c r="I42" s="1" t="s">
        <v>132</v>
      </c>
      <c r="J42" s="1">
        <v>371.16800000000001</v>
      </c>
      <c r="K42" s="1">
        <f>Aya_Gomaa[[#This Row],[Quantity]]*150</f>
        <v>600</v>
      </c>
      <c r="L42" s="1">
        <v>4</v>
      </c>
      <c r="M42" s="1">
        <v>0.2</v>
      </c>
      <c r="N42" s="2">
        <v>41.756399999999957</v>
      </c>
      <c r="O42" s="2">
        <f>Aya_Gomaa[[#This Row],[Profit]]-(Aya_Gomaa[[#This Row],[Profit]]*Aya_Gomaa[[#This Row],[Discount]])</f>
        <v>33.405119999999968</v>
      </c>
      <c r="P42" s="1">
        <f>Aya_Gomaa[[#This Row],[Quantity]]*150</f>
        <v>600</v>
      </c>
      <c r="R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3" spans="1:25" x14ac:dyDescent="0.3">
      <c r="A43" s="1">
        <v>42</v>
      </c>
      <c r="B43" s="1" t="s">
        <v>59</v>
      </c>
      <c r="C43" s="1" t="s">
        <v>52</v>
      </c>
      <c r="D43" s="1" t="s">
        <v>133</v>
      </c>
      <c r="E43" s="1" t="s">
        <v>134</v>
      </c>
      <c r="F43" s="1" t="s">
        <v>90</v>
      </c>
      <c r="G43" s="1" t="s">
        <v>78</v>
      </c>
      <c r="H43" s="1" t="s">
        <v>71</v>
      </c>
      <c r="I43" s="1" t="s">
        <v>135</v>
      </c>
      <c r="J43" s="1">
        <v>147.16800000000001</v>
      </c>
      <c r="K43" s="1">
        <f>Aya_Gomaa[[#This Row],[Quantity]]*150</f>
        <v>600</v>
      </c>
      <c r="L43" s="1">
        <v>4</v>
      </c>
      <c r="M43" s="1">
        <v>0.2</v>
      </c>
      <c r="N43" s="2">
        <v>16.556399999999996</v>
      </c>
      <c r="O43" s="2">
        <f>Aya_Gomaa[[#This Row],[Profit]]-(Aya_Gomaa[[#This Row],[Profit]]*Aya_Gomaa[[#This Row],[Discount]])</f>
        <v>13.245119999999996</v>
      </c>
      <c r="P43" s="1">
        <f>Aya_Gomaa[[#This Row],[Quantity]]*150</f>
        <v>600</v>
      </c>
      <c r="R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4" spans="1:25" x14ac:dyDescent="0.3">
      <c r="A44" s="1">
        <v>43</v>
      </c>
      <c r="B44" s="1" t="s">
        <v>59</v>
      </c>
      <c r="C44" s="1" t="s">
        <v>52</v>
      </c>
      <c r="D44" s="1" t="s">
        <v>53</v>
      </c>
      <c r="E44" s="1" t="s">
        <v>54</v>
      </c>
      <c r="F44" s="1" t="s">
        <v>55</v>
      </c>
      <c r="G44" s="1" t="s">
        <v>56</v>
      </c>
      <c r="H44" s="1" t="s">
        <v>64</v>
      </c>
      <c r="I44" s="1" t="s">
        <v>136</v>
      </c>
      <c r="J44" s="1">
        <v>77.88</v>
      </c>
      <c r="K44" s="1">
        <f>Aya_Gomaa[[#This Row],[Quantity]]*150</f>
        <v>300</v>
      </c>
      <c r="L44" s="1">
        <v>2</v>
      </c>
      <c r="M44" s="1">
        <v>0</v>
      </c>
      <c r="N44" s="2">
        <v>3.8939999999999912</v>
      </c>
      <c r="O44" s="2">
        <f>Aya_Gomaa[[#This Row],[Profit]]-(Aya_Gomaa[[#This Row],[Profit]]*Aya_Gomaa[[#This Row],[Discount]])</f>
        <v>3.8939999999999912</v>
      </c>
      <c r="P44" s="1">
        <f>Aya_Gomaa[[#This Row],[Quantity]]*150</f>
        <v>300</v>
      </c>
      <c r="R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5" spans="1:25" x14ac:dyDescent="0.3">
      <c r="A45" s="1">
        <v>44</v>
      </c>
      <c r="B45" s="1" t="s">
        <v>59</v>
      </c>
      <c r="C45" s="1" t="s">
        <v>52</v>
      </c>
      <c r="D45" s="1" t="s">
        <v>137</v>
      </c>
      <c r="E45" s="1" t="s">
        <v>61</v>
      </c>
      <c r="F45" s="1" t="s">
        <v>46</v>
      </c>
      <c r="G45" s="1" t="s">
        <v>56</v>
      </c>
      <c r="H45" s="1" t="s">
        <v>64</v>
      </c>
      <c r="I45" s="1" t="s">
        <v>138</v>
      </c>
      <c r="J45" s="1">
        <v>95.616</v>
      </c>
      <c r="K45" s="1">
        <f>Aya_Gomaa[[#This Row],[Quantity]]*150</f>
        <v>300</v>
      </c>
      <c r="L45" s="1">
        <v>2</v>
      </c>
      <c r="M45" s="1">
        <v>0.2</v>
      </c>
      <c r="N45" s="2">
        <v>9.5616000000000092</v>
      </c>
      <c r="O45" s="2">
        <f>Aya_Gomaa[[#This Row],[Profit]]-(Aya_Gomaa[[#This Row],[Profit]]*Aya_Gomaa[[#This Row],[Discount]])</f>
        <v>7.6492800000000072</v>
      </c>
      <c r="P45" s="1">
        <f>Aya_Gomaa[[#This Row],[Quantity]]*150</f>
        <v>300</v>
      </c>
      <c r="R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6" spans="1:25" x14ac:dyDescent="0.3">
      <c r="A46" s="1">
        <v>45</v>
      </c>
      <c r="B46" s="1" t="s">
        <v>125</v>
      </c>
      <c r="C46" s="1" t="s">
        <v>52</v>
      </c>
      <c r="D46" s="1" t="s">
        <v>139</v>
      </c>
      <c r="E46" s="1" t="s">
        <v>140</v>
      </c>
      <c r="F46" s="1" t="s">
        <v>90</v>
      </c>
      <c r="G46" s="1" t="s">
        <v>78</v>
      </c>
      <c r="H46" s="1" t="s">
        <v>113</v>
      </c>
      <c r="I46" s="1" t="s">
        <v>141</v>
      </c>
      <c r="J46" s="1">
        <v>45.98</v>
      </c>
      <c r="K46" s="1">
        <f>Aya_Gomaa[[#This Row],[Quantity]]*150</f>
        <v>300</v>
      </c>
      <c r="L46" s="1">
        <v>2</v>
      </c>
      <c r="M46" s="1">
        <v>0</v>
      </c>
      <c r="N46" s="2">
        <v>19.7714</v>
      </c>
      <c r="O46" s="2">
        <f>Aya_Gomaa[[#This Row],[Profit]]-(Aya_Gomaa[[#This Row],[Profit]]*Aya_Gomaa[[#This Row],[Discount]])</f>
        <v>19.7714</v>
      </c>
      <c r="P46" s="1">
        <f>Aya_Gomaa[[#This Row],[Quantity]]*150</f>
        <v>300</v>
      </c>
      <c r="R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7" spans="1:25" x14ac:dyDescent="0.3">
      <c r="A47" s="1">
        <v>46</v>
      </c>
      <c r="B47" s="1" t="s">
        <v>125</v>
      </c>
      <c r="C47" s="1" t="s">
        <v>52</v>
      </c>
      <c r="D47" s="1" t="s">
        <v>139</v>
      </c>
      <c r="E47" s="1" t="s">
        <v>140</v>
      </c>
      <c r="F47" s="1" t="s">
        <v>90</v>
      </c>
      <c r="G47" s="1" t="s">
        <v>56</v>
      </c>
      <c r="H47" s="1" t="s">
        <v>73</v>
      </c>
      <c r="I47" s="1" t="s">
        <v>142</v>
      </c>
      <c r="J47" s="1">
        <v>17.46</v>
      </c>
      <c r="K47" s="1">
        <f>Aya_Gomaa[[#This Row],[Quantity]]*150</f>
        <v>300</v>
      </c>
      <c r="L47" s="1">
        <v>2</v>
      </c>
      <c r="M47" s="1">
        <v>0</v>
      </c>
      <c r="N47" s="2">
        <v>8.2061999999999991</v>
      </c>
      <c r="O47" s="2">
        <f>Aya_Gomaa[[#This Row],[Profit]]-(Aya_Gomaa[[#This Row],[Profit]]*Aya_Gomaa[[#This Row],[Discount]])</f>
        <v>8.2061999999999991</v>
      </c>
      <c r="P47" s="1">
        <f>Aya_Gomaa[[#This Row],[Quantity]]*150</f>
        <v>300</v>
      </c>
      <c r="R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8" spans="1:25" x14ac:dyDescent="0.3">
      <c r="A48" s="1">
        <v>47</v>
      </c>
      <c r="B48" s="1" t="s">
        <v>42</v>
      </c>
      <c r="C48" s="1" t="s">
        <v>43</v>
      </c>
      <c r="D48" s="1" t="s">
        <v>143</v>
      </c>
      <c r="E48" s="1" t="s">
        <v>144</v>
      </c>
      <c r="F48" s="1" t="s">
        <v>90</v>
      </c>
      <c r="G48" s="1" t="s">
        <v>56</v>
      </c>
      <c r="H48" s="1" t="s">
        <v>64</v>
      </c>
      <c r="I48" s="1" t="s">
        <v>145</v>
      </c>
      <c r="J48" s="1">
        <v>211.96</v>
      </c>
      <c r="K48" s="1">
        <f>Aya_Gomaa[[#This Row],[Quantity]]*150</f>
        <v>600</v>
      </c>
      <c r="L48" s="1">
        <v>4</v>
      </c>
      <c r="M48" s="1">
        <v>0</v>
      </c>
      <c r="N48" s="2">
        <v>8.4783999999999935</v>
      </c>
      <c r="O48" s="2">
        <f>Aya_Gomaa[[#This Row],[Profit]]-(Aya_Gomaa[[#This Row],[Profit]]*Aya_Gomaa[[#This Row],[Discount]])</f>
        <v>8.4783999999999935</v>
      </c>
      <c r="P48" s="1">
        <f>Aya_Gomaa[[#This Row],[Quantity]]*150</f>
        <v>600</v>
      </c>
      <c r="R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9" spans="1:18" x14ac:dyDescent="0.3">
      <c r="A49" s="1">
        <v>48</v>
      </c>
      <c r="B49" s="1" t="s">
        <v>59</v>
      </c>
      <c r="C49" s="1" t="s">
        <v>43</v>
      </c>
      <c r="D49" s="1" t="s">
        <v>146</v>
      </c>
      <c r="E49" s="1" t="s">
        <v>147</v>
      </c>
      <c r="F49" s="1" t="s">
        <v>109</v>
      </c>
      <c r="G49" s="1" t="s">
        <v>78</v>
      </c>
      <c r="H49" s="1" t="s">
        <v>113</v>
      </c>
      <c r="I49" s="1" t="s">
        <v>148</v>
      </c>
      <c r="J49" s="1">
        <v>45</v>
      </c>
      <c r="K49" s="1">
        <f>Aya_Gomaa[[#This Row],[Quantity]]*150</f>
        <v>450</v>
      </c>
      <c r="L49" s="1">
        <v>3</v>
      </c>
      <c r="M49" s="1">
        <v>0</v>
      </c>
      <c r="N49" s="2">
        <v>4.9500000000000011</v>
      </c>
      <c r="O49" s="2">
        <f>Aya_Gomaa[[#This Row],[Profit]]-(Aya_Gomaa[[#This Row],[Profit]]*Aya_Gomaa[[#This Row],[Discount]])</f>
        <v>4.9500000000000011</v>
      </c>
      <c r="P49" s="1">
        <f>Aya_Gomaa[[#This Row],[Quantity]]*150</f>
        <v>450</v>
      </c>
      <c r="R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0" spans="1:18" x14ac:dyDescent="0.3">
      <c r="A50" s="1">
        <v>49</v>
      </c>
      <c r="B50" s="1" t="s">
        <v>59</v>
      </c>
      <c r="C50" s="1" t="s">
        <v>43</v>
      </c>
      <c r="D50" s="1" t="s">
        <v>146</v>
      </c>
      <c r="E50" s="1" t="s">
        <v>147</v>
      </c>
      <c r="F50" s="1" t="s">
        <v>109</v>
      </c>
      <c r="G50" s="1" t="s">
        <v>78</v>
      </c>
      <c r="H50" s="1" t="s">
        <v>71</v>
      </c>
      <c r="I50" s="1" t="s">
        <v>149</v>
      </c>
      <c r="J50" s="1">
        <v>21.8</v>
      </c>
      <c r="K50" s="1">
        <f>Aya_Gomaa[[#This Row],[Quantity]]*150</f>
        <v>300</v>
      </c>
      <c r="L50" s="1">
        <v>2</v>
      </c>
      <c r="M50" s="1">
        <v>0</v>
      </c>
      <c r="N50" s="2">
        <v>6.104000000000001</v>
      </c>
      <c r="O50" s="2">
        <f>Aya_Gomaa[[#This Row],[Profit]]-(Aya_Gomaa[[#This Row],[Profit]]*Aya_Gomaa[[#This Row],[Discount]])</f>
        <v>6.104000000000001</v>
      </c>
      <c r="P50" s="1">
        <f>Aya_Gomaa[[#This Row],[Quantity]]*150</f>
        <v>300</v>
      </c>
      <c r="R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1" spans="1:18" x14ac:dyDescent="0.3">
      <c r="A51" s="1">
        <v>50</v>
      </c>
      <c r="B51" s="1" t="s">
        <v>59</v>
      </c>
      <c r="C51" s="1" t="s">
        <v>43</v>
      </c>
      <c r="D51" s="1" t="s">
        <v>150</v>
      </c>
      <c r="E51" s="1" t="s">
        <v>151</v>
      </c>
      <c r="F51" s="1" t="s">
        <v>90</v>
      </c>
      <c r="G51" s="1" t="s">
        <v>56</v>
      </c>
      <c r="H51" s="1" t="s">
        <v>73</v>
      </c>
      <c r="I51" s="1" t="s">
        <v>152</v>
      </c>
      <c r="J51" s="1">
        <v>38.22</v>
      </c>
      <c r="K51" s="1">
        <f>Aya_Gomaa[[#This Row],[Quantity]]*150</f>
        <v>900</v>
      </c>
      <c r="L51" s="1">
        <v>6</v>
      </c>
      <c r="M51" s="1">
        <v>0</v>
      </c>
      <c r="N51" s="2">
        <v>17.9634</v>
      </c>
      <c r="O51" s="2">
        <f>Aya_Gomaa[[#This Row],[Profit]]-(Aya_Gomaa[[#This Row],[Profit]]*Aya_Gomaa[[#This Row],[Discount]])</f>
        <v>17.9634</v>
      </c>
      <c r="P51" s="1">
        <f>Aya_Gomaa[[#This Row],[Quantity]]*150</f>
        <v>900</v>
      </c>
      <c r="R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2" spans="1:18" x14ac:dyDescent="0.3">
      <c r="A52" s="1">
        <v>51</v>
      </c>
      <c r="B52" s="1" t="s">
        <v>59</v>
      </c>
      <c r="C52" s="1" t="s">
        <v>43</v>
      </c>
      <c r="D52" s="1" t="s">
        <v>150</v>
      </c>
      <c r="E52" s="1" t="s">
        <v>151</v>
      </c>
      <c r="F52" s="1" t="s">
        <v>90</v>
      </c>
      <c r="G52" s="1" t="s">
        <v>56</v>
      </c>
      <c r="H52" s="1" t="s">
        <v>57</v>
      </c>
      <c r="I52" s="1" t="s">
        <v>153</v>
      </c>
      <c r="J52" s="1">
        <v>75.179999999999993</v>
      </c>
      <c r="K52" s="1">
        <f>Aya_Gomaa[[#This Row],[Quantity]]*150</f>
        <v>900</v>
      </c>
      <c r="L52" s="1">
        <v>6</v>
      </c>
      <c r="M52" s="1">
        <v>0</v>
      </c>
      <c r="N52" s="2">
        <v>35.334599999999995</v>
      </c>
      <c r="O52" s="2">
        <f>Aya_Gomaa[[#This Row],[Profit]]-(Aya_Gomaa[[#This Row],[Profit]]*Aya_Gomaa[[#This Row],[Discount]])</f>
        <v>35.334599999999995</v>
      </c>
      <c r="P52" s="1">
        <f>Aya_Gomaa[[#This Row],[Quantity]]*150</f>
        <v>900</v>
      </c>
      <c r="R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3" spans="1:18" x14ac:dyDescent="0.3">
      <c r="A53" s="1">
        <v>52</v>
      </c>
      <c r="B53" s="1" t="s">
        <v>59</v>
      </c>
      <c r="C53" s="1" t="s">
        <v>43</v>
      </c>
      <c r="D53" s="1" t="s">
        <v>150</v>
      </c>
      <c r="E53" s="1" t="s">
        <v>151</v>
      </c>
      <c r="F53" s="1" t="s">
        <v>90</v>
      </c>
      <c r="G53" s="1" t="s">
        <v>47</v>
      </c>
      <c r="H53" s="1" t="s">
        <v>66</v>
      </c>
      <c r="I53" s="1" t="s">
        <v>154</v>
      </c>
      <c r="J53" s="1">
        <v>6.16</v>
      </c>
      <c r="K53" s="1">
        <f>Aya_Gomaa[[#This Row],[Quantity]]*150</f>
        <v>300</v>
      </c>
      <c r="L53" s="1">
        <v>2</v>
      </c>
      <c r="M53" s="1">
        <v>0</v>
      </c>
      <c r="N53" s="2">
        <v>2.9567999999999999</v>
      </c>
      <c r="O53" s="2">
        <f>Aya_Gomaa[[#This Row],[Profit]]-(Aya_Gomaa[[#This Row],[Profit]]*Aya_Gomaa[[#This Row],[Discount]])</f>
        <v>2.9567999999999999</v>
      </c>
      <c r="P53" s="1">
        <f>Aya_Gomaa[[#This Row],[Quantity]]*150</f>
        <v>300</v>
      </c>
      <c r="R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4" spans="1:18" x14ac:dyDescent="0.3">
      <c r="A54" s="1">
        <v>53</v>
      </c>
      <c r="B54" s="1" t="s">
        <v>59</v>
      </c>
      <c r="C54" s="1" t="s">
        <v>43</v>
      </c>
      <c r="D54" s="1" t="s">
        <v>150</v>
      </c>
      <c r="E54" s="1" t="s">
        <v>151</v>
      </c>
      <c r="F54" s="1" t="s">
        <v>90</v>
      </c>
      <c r="G54" s="1" t="s">
        <v>47</v>
      </c>
      <c r="H54" s="1" t="s">
        <v>50</v>
      </c>
      <c r="I54" s="1" t="s">
        <v>155</v>
      </c>
      <c r="J54" s="1">
        <v>89.99</v>
      </c>
      <c r="K54" s="1">
        <f>Aya_Gomaa[[#This Row],[Quantity]]*150</f>
        <v>150</v>
      </c>
      <c r="L54" s="1">
        <v>1</v>
      </c>
      <c r="M54" s="1">
        <v>0</v>
      </c>
      <c r="N54" s="2">
        <v>17.098099999999988</v>
      </c>
      <c r="O54" s="2">
        <f>Aya_Gomaa[[#This Row],[Profit]]-(Aya_Gomaa[[#This Row],[Profit]]*Aya_Gomaa[[#This Row],[Discount]])</f>
        <v>17.098099999999988</v>
      </c>
      <c r="P54" s="1">
        <f>Aya_Gomaa[[#This Row],[Quantity]]*150</f>
        <v>150</v>
      </c>
      <c r="R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5" spans="1:18" x14ac:dyDescent="0.3">
      <c r="A55" s="1">
        <v>54</v>
      </c>
      <c r="B55" s="1" t="s">
        <v>59</v>
      </c>
      <c r="C55" s="1" t="s">
        <v>52</v>
      </c>
      <c r="D55" s="1" t="s">
        <v>156</v>
      </c>
      <c r="E55" s="1" t="s">
        <v>157</v>
      </c>
      <c r="F55" s="1" t="s">
        <v>109</v>
      </c>
      <c r="G55" s="1" t="s">
        <v>56</v>
      </c>
      <c r="H55" s="1" t="s">
        <v>158</v>
      </c>
      <c r="I55" s="1" t="s">
        <v>159</v>
      </c>
      <c r="J55" s="1">
        <v>15.260000000000002</v>
      </c>
      <c r="K55" s="1">
        <f>Aya_Gomaa[[#This Row],[Quantity]]*150</f>
        <v>1050</v>
      </c>
      <c r="L55" s="1">
        <v>7</v>
      </c>
      <c r="M55" s="1">
        <v>0</v>
      </c>
      <c r="N55" s="2">
        <v>6.2566000000000006</v>
      </c>
      <c r="O55" s="2">
        <f>Aya_Gomaa[[#This Row],[Profit]]-(Aya_Gomaa[[#This Row],[Profit]]*Aya_Gomaa[[#This Row],[Discount]])</f>
        <v>6.2566000000000006</v>
      </c>
      <c r="P55" s="1">
        <f>Aya_Gomaa[[#This Row],[Quantity]]*150</f>
        <v>1050</v>
      </c>
      <c r="R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6" spans="1:18" x14ac:dyDescent="0.3">
      <c r="A56" s="1">
        <v>55</v>
      </c>
      <c r="B56" s="1" t="s">
        <v>59</v>
      </c>
      <c r="C56" s="1" t="s">
        <v>52</v>
      </c>
      <c r="D56" s="1" t="s">
        <v>156</v>
      </c>
      <c r="E56" s="1" t="s">
        <v>157</v>
      </c>
      <c r="F56" s="1" t="s">
        <v>109</v>
      </c>
      <c r="G56" s="1" t="s">
        <v>78</v>
      </c>
      <c r="H56" s="1" t="s">
        <v>71</v>
      </c>
      <c r="I56" s="1" t="s">
        <v>160</v>
      </c>
      <c r="J56" s="1">
        <v>1029.95</v>
      </c>
      <c r="K56" s="1">
        <f>Aya_Gomaa[[#This Row],[Quantity]]*150</f>
        <v>750</v>
      </c>
      <c r="L56" s="1">
        <v>5</v>
      </c>
      <c r="M56" s="1">
        <v>0</v>
      </c>
      <c r="N56" s="2">
        <v>298.68549999999999</v>
      </c>
      <c r="O56" s="2">
        <f>Aya_Gomaa[[#This Row],[Profit]]-(Aya_Gomaa[[#This Row],[Profit]]*Aya_Gomaa[[#This Row],[Discount]])</f>
        <v>298.68549999999999</v>
      </c>
      <c r="P56" s="1">
        <f>Aya_Gomaa[[#This Row],[Quantity]]*150</f>
        <v>750</v>
      </c>
      <c r="R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7" spans="1:18" x14ac:dyDescent="0.3">
      <c r="A57" s="1">
        <v>56</v>
      </c>
      <c r="B57" s="1" t="s">
        <v>125</v>
      </c>
      <c r="C57" s="1" t="s">
        <v>43</v>
      </c>
      <c r="D57" s="1" t="s">
        <v>161</v>
      </c>
      <c r="E57" s="1" t="s">
        <v>157</v>
      </c>
      <c r="F57" s="1" t="s">
        <v>109</v>
      </c>
      <c r="G57" s="1" t="s">
        <v>56</v>
      </c>
      <c r="H57" s="1" t="s">
        <v>64</v>
      </c>
      <c r="I57" s="1" t="s">
        <v>162</v>
      </c>
      <c r="J57" s="1">
        <v>208.56</v>
      </c>
      <c r="K57" s="1">
        <f>Aya_Gomaa[[#This Row],[Quantity]]*150</f>
        <v>900</v>
      </c>
      <c r="L57" s="1">
        <v>6</v>
      </c>
      <c r="M57" s="1">
        <v>0</v>
      </c>
      <c r="N57" s="2">
        <v>52.139999999999986</v>
      </c>
      <c r="O57" s="2">
        <f>Aya_Gomaa[[#This Row],[Profit]]-(Aya_Gomaa[[#This Row],[Profit]]*Aya_Gomaa[[#This Row],[Discount]])</f>
        <v>52.139999999999986</v>
      </c>
      <c r="P57" s="1">
        <f>Aya_Gomaa[[#This Row],[Quantity]]*150</f>
        <v>900</v>
      </c>
      <c r="R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8" spans="1:18" x14ac:dyDescent="0.3">
      <c r="A58" s="1">
        <v>57</v>
      </c>
      <c r="B58" s="1" t="s">
        <v>125</v>
      </c>
      <c r="C58" s="1" t="s">
        <v>43</v>
      </c>
      <c r="D58" s="1" t="s">
        <v>161</v>
      </c>
      <c r="E58" s="1" t="s">
        <v>157</v>
      </c>
      <c r="F58" s="1" t="s">
        <v>109</v>
      </c>
      <c r="G58" s="1" t="s">
        <v>56</v>
      </c>
      <c r="H58" s="1" t="s">
        <v>82</v>
      </c>
      <c r="I58" s="1" t="s">
        <v>163</v>
      </c>
      <c r="J58" s="1">
        <v>32.400000000000006</v>
      </c>
      <c r="K58" s="1">
        <f>Aya_Gomaa[[#This Row],[Quantity]]*150</f>
        <v>750</v>
      </c>
      <c r="L58" s="1">
        <v>5</v>
      </c>
      <c r="M58" s="1">
        <v>0</v>
      </c>
      <c r="N58" s="2">
        <v>15.552000000000001</v>
      </c>
      <c r="O58" s="2">
        <f>Aya_Gomaa[[#This Row],[Profit]]-(Aya_Gomaa[[#This Row],[Profit]]*Aya_Gomaa[[#This Row],[Discount]])</f>
        <v>15.552000000000001</v>
      </c>
      <c r="P58" s="1">
        <f>Aya_Gomaa[[#This Row],[Quantity]]*150</f>
        <v>750</v>
      </c>
      <c r="R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9" spans="1:18" x14ac:dyDescent="0.3">
      <c r="A59" s="1">
        <v>58</v>
      </c>
      <c r="B59" s="1" t="s">
        <v>125</v>
      </c>
      <c r="C59" s="1" t="s">
        <v>43</v>
      </c>
      <c r="D59" s="1" t="s">
        <v>161</v>
      </c>
      <c r="E59" s="1" t="s">
        <v>157</v>
      </c>
      <c r="F59" s="1" t="s">
        <v>109</v>
      </c>
      <c r="G59" s="1" t="s">
        <v>47</v>
      </c>
      <c r="H59" s="1" t="s">
        <v>50</v>
      </c>
      <c r="I59" s="1" t="s">
        <v>164</v>
      </c>
      <c r="J59" s="1">
        <v>319.41000000000003</v>
      </c>
      <c r="K59" s="1">
        <f>Aya_Gomaa[[#This Row],[Quantity]]*150</f>
        <v>750</v>
      </c>
      <c r="L59" s="1">
        <v>5</v>
      </c>
      <c r="M59" s="1">
        <v>0.1</v>
      </c>
      <c r="N59" s="2">
        <v>7.0980000000000061</v>
      </c>
      <c r="O59" s="2">
        <f>Aya_Gomaa[[#This Row],[Profit]]-(Aya_Gomaa[[#This Row],[Profit]]*Aya_Gomaa[[#This Row],[Discount]])</f>
        <v>6.3882000000000057</v>
      </c>
      <c r="P59" s="1">
        <f>Aya_Gomaa[[#This Row],[Quantity]]*150</f>
        <v>750</v>
      </c>
      <c r="R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0" spans="1:18" x14ac:dyDescent="0.3">
      <c r="A60" s="1">
        <v>59</v>
      </c>
      <c r="B60" s="1" t="s">
        <v>125</v>
      </c>
      <c r="C60" s="1" t="s">
        <v>43</v>
      </c>
      <c r="D60" s="1" t="s">
        <v>161</v>
      </c>
      <c r="E60" s="1" t="s">
        <v>157</v>
      </c>
      <c r="F60" s="1" t="s">
        <v>109</v>
      </c>
      <c r="G60" s="1" t="s">
        <v>56</v>
      </c>
      <c r="H60" s="1" t="s">
        <v>82</v>
      </c>
      <c r="I60" s="1" t="s">
        <v>165</v>
      </c>
      <c r="J60" s="1">
        <v>14.56</v>
      </c>
      <c r="K60" s="1">
        <f>Aya_Gomaa[[#This Row],[Quantity]]*150</f>
        <v>300</v>
      </c>
      <c r="L60" s="1">
        <v>2</v>
      </c>
      <c r="M60" s="1">
        <v>0</v>
      </c>
      <c r="N60" s="2">
        <v>6.9888000000000003</v>
      </c>
      <c r="O60" s="2">
        <f>Aya_Gomaa[[#This Row],[Profit]]-(Aya_Gomaa[[#This Row],[Profit]]*Aya_Gomaa[[#This Row],[Discount]])</f>
        <v>6.9888000000000003</v>
      </c>
      <c r="P60" s="1">
        <f>Aya_Gomaa[[#This Row],[Quantity]]*150</f>
        <v>300</v>
      </c>
      <c r="R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1" spans="1:18" x14ac:dyDescent="0.3">
      <c r="A61" s="1">
        <v>60</v>
      </c>
      <c r="B61" s="1" t="s">
        <v>125</v>
      </c>
      <c r="C61" s="1" t="s">
        <v>43</v>
      </c>
      <c r="D61" s="1" t="s">
        <v>161</v>
      </c>
      <c r="E61" s="1" t="s">
        <v>157</v>
      </c>
      <c r="F61" s="1" t="s">
        <v>109</v>
      </c>
      <c r="G61" s="1" t="s">
        <v>78</v>
      </c>
      <c r="H61" s="1" t="s">
        <v>113</v>
      </c>
      <c r="I61" s="1" t="s">
        <v>148</v>
      </c>
      <c r="J61" s="1">
        <v>30</v>
      </c>
      <c r="K61" s="1">
        <f>Aya_Gomaa[[#This Row],[Quantity]]*150</f>
        <v>300</v>
      </c>
      <c r="L61" s="1">
        <v>2</v>
      </c>
      <c r="M61" s="1">
        <v>0</v>
      </c>
      <c r="N61" s="2">
        <v>3.3000000000000007</v>
      </c>
      <c r="O61" s="2">
        <f>Aya_Gomaa[[#This Row],[Profit]]-(Aya_Gomaa[[#This Row],[Profit]]*Aya_Gomaa[[#This Row],[Discount]])</f>
        <v>3.3000000000000007</v>
      </c>
      <c r="P61" s="1">
        <f>Aya_Gomaa[[#This Row],[Quantity]]*150</f>
        <v>300</v>
      </c>
      <c r="R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2" spans="1:18" x14ac:dyDescent="0.3">
      <c r="A62" s="1">
        <v>61</v>
      </c>
      <c r="B62" s="1" t="s">
        <v>125</v>
      </c>
      <c r="C62" s="1" t="s">
        <v>43</v>
      </c>
      <c r="D62" s="1" t="s">
        <v>161</v>
      </c>
      <c r="E62" s="1" t="s">
        <v>157</v>
      </c>
      <c r="F62" s="1" t="s">
        <v>109</v>
      </c>
      <c r="G62" s="1" t="s">
        <v>56</v>
      </c>
      <c r="H62" s="1" t="s">
        <v>73</v>
      </c>
      <c r="I62" s="1" t="s">
        <v>166</v>
      </c>
      <c r="J62" s="1">
        <v>48.480000000000004</v>
      </c>
      <c r="K62" s="1">
        <f>Aya_Gomaa[[#This Row],[Quantity]]*150</f>
        <v>600</v>
      </c>
      <c r="L62" s="1">
        <v>4</v>
      </c>
      <c r="M62" s="1">
        <v>0.2</v>
      </c>
      <c r="N62" s="2">
        <v>16.361999999999998</v>
      </c>
      <c r="O62" s="2">
        <f>Aya_Gomaa[[#This Row],[Profit]]-(Aya_Gomaa[[#This Row],[Profit]]*Aya_Gomaa[[#This Row],[Discount]])</f>
        <v>13.089599999999999</v>
      </c>
      <c r="P62" s="1">
        <f>Aya_Gomaa[[#This Row],[Quantity]]*150</f>
        <v>600</v>
      </c>
      <c r="R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3" spans="1:18" x14ac:dyDescent="0.3">
      <c r="A63" s="1">
        <v>62</v>
      </c>
      <c r="B63" s="1" t="s">
        <v>125</v>
      </c>
      <c r="C63" s="1" t="s">
        <v>43</v>
      </c>
      <c r="D63" s="1" t="s">
        <v>161</v>
      </c>
      <c r="E63" s="1" t="s">
        <v>157</v>
      </c>
      <c r="F63" s="1" t="s">
        <v>109</v>
      </c>
      <c r="G63" s="1" t="s">
        <v>56</v>
      </c>
      <c r="H63" s="1" t="s">
        <v>68</v>
      </c>
      <c r="I63" s="1" t="s">
        <v>167</v>
      </c>
      <c r="J63" s="1">
        <v>1.68</v>
      </c>
      <c r="K63" s="1">
        <f>Aya_Gomaa[[#This Row],[Quantity]]*150</f>
        <v>150</v>
      </c>
      <c r="L63" s="1">
        <v>1</v>
      </c>
      <c r="M63" s="1">
        <v>0</v>
      </c>
      <c r="N63" s="2">
        <v>0.84</v>
      </c>
      <c r="O63" s="2">
        <f>Aya_Gomaa[[#This Row],[Profit]]-(Aya_Gomaa[[#This Row],[Profit]]*Aya_Gomaa[[#This Row],[Discount]])</f>
        <v>0.84</v>
      </c>
      <c r="P63" s="1">
        <f>Aya_Gomaa[[#This Row],[Quantity]]*150</f>
        <v>150</v>
      </c>
      <c r="R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4" spans="1:18" x14ac:dyDescent="0.3">
      <c r="A64" s="1">
        <v>63</v>
      </c>
      <c r="B64" s="1" t="s">
        <v>59</v>
      </c>
      <c r="C64" s="1" t="s">
        <v>43</v>
      </c>
      <c r="D64" s="1" t="s">
        <v>53</v>
      </c>
      <c r="E64" s="1" t="s">
        <v>54</v>
      </c>
      <c r="F64" s="1" t="s">
        <v>55</v>
      </c>
      <c r="G64" s="1" t="s">
        <v>78</v>
      </c>
      <c r="H64" s="1" t="s">
        <v>113</v>
      </c>
      <c r="I64" s="1" t="s">
        <v>168</v>
      </c>
      <c r="J64" s="1">
        <v>13.98</v>
      </c>
      <c r="K64" s="1">
        <f>Aya_Gomaa[[#This Row],[Quantity]]*150</f>
        <v>300</v>
      </c>
      <c r="L64" s="1">
        <v>2</v>
      </c>
      <c r="M64" s="1">
        <v>0</v>
      </c>
      <c r="N64" s="2">
        <v>6.1512000000000011</v>
      </c>
      <c r="O64" s="2">
        <f>Aya_Gomaa[[#This Row],[Profit]]-(Aya_Gomaa[[#This Row],[Profit]]*Aya_Gomaa[[#This Row],[Discount]])</f>
        <v>6.1512000000000011</v>
      </c>
      <c r="P64" s="1">
        <f>Aya_Gomaa[[#This Row],[Quantity]]*150</f>
        <v>300</v>
      </c>
      <c r="R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5" spans="1:18" x14ac:dyDescent="0.3">
      <c r="A65" s="1">
        <v>64</v>
      </c>
      <c r="B65" s="1" t="s">
        <v>59</v>
      </c>
      <c r="C65" s="1" t="s">
        <v>43</v>
      </c>
      <c r="D65" s="1" t="s">
        <v>53</v>
      </c>
      <c r="E65" s="1" t="s">
        <v>54</v>
      </c>
      <c r="F65" s="1" t="s">
        <v>55</v>
      </c>
      <c r="G65" s="1" t="s">
        <v>56</v>
      </c>
      <c r="H65" s="1" t="s">
        <v>73</v>
      </c>
      <c r="I65" s="1" t="s">
        <v>169</v>
      </c>
      <c r="J65" s="1">
        <v>25.824000000000002</v>
      </c>
      <c r="K65" s="1">
        <f>Aya_Gomaa[[#This Row],[Quantity]]*150</f>
        <v>900</v>
      </c>
      <c r="L65" s="1">
        <v>6</v>
      </c>
      <c r="M65" s="1">
        <v>0.2</v>
      </c>
      <c r="N65" s="2">
        <v>9.3612000000000002</v>
      </c>
      <c r="O65" s="2">
        <f>Aya_Gomaa[[#This Row],[Profit]]-(Aya_Gomaa[[#This Row],[Profit]]*Aya_Gomaa[[#This Row],[Discount]])</f>
        <v>7.4889600000000005</v>
      </c>
      <c r="P65" s="1">
        <f>Aya_Gomaa[[#This Row],[Quantity]]*150</f>
        <v>900</v>
      </c>
      <c r="R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6" spans="1:18" x14ac:dyDescent="0.3">
      <c r="A66" s="1">
        <v>65</v>
      </c>
      <c r="B66" s="1" t="s">
        <v>59</v>
      </c>
      <c r="C66" s="1" t="s">
        <v>43</v>
      </c>
      <c r="D66" s="1" t="s">
        <v>53</v>
      </c>
      <c r="E66" s="1" t="s">
        <v>54</v>
      </c>
      <c r="F66" s="1" t="s">
        <v>55</v>
      </c>
      <c r="G66" s="1" t="s">
        <v>56</v>
      </c>
      <c r="H66" s="1" t="s">
        <v>82</v>
      </c>
      <c r="I66" s="1" t="s">
        <v>170</v>
      </c>
      <c r="J66" s="1">
        <v>146.72999999999999</v>
      </c>
      <c r="K66" s="1">
        <f>Aya_Gomaa[[#This Row],[Quantity]]*150</f>
        <v>450</v>
      </c>
      <c r="L66" s="1">
        <v>3</v>
      </c>
      <c r="M66" s="1">
        <v>0</v>
      </c>
      <c r="N66" s="2">
        <v>68.963099999999997</v>
      </c>
      <c r="O66" s="2">
        <f>Aya_Gomaa[[#This Row],[Profit]]-(Aya_Gomaa[[#This Row],[Profit]]*Aya_Gomaa[[#This Row],[Discount]])</f>
        <v>68.963099999999997</v>
      </c>
      <c r="P66" s="1">
        <f>Aya_Gomaa[[#This Row],[Quantity]]*150</f>
        <v>450</v>
      </c>
      <c r="R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7" spans="1:18" x14ac:dyDescent="0.3">
      <c r="A67" s="1">
        <v>66</v>
      </c>
      <c r="B67" s="1" t="s">
        <v>59</v>
      </c>
      <c r="C67" s="1" t="s">
        <v>43</v>
      </c>
      <c r="D67" s="1" t="s">
        <v>53</v>
      </c>
      <c r="E67" s="1" t="s">
        <v>54</v>
      </c>
      <c r="F67" s="1" t="s">
        <v>55</v>
      </c>
      <c r="G67" s="1" t="s">
        <v>47</v>
      </c>
      <c r="H67" s="1" t="s">
        <v>66</v>
      </c>
      <c r="I67" s="1" t="s">
        <v>171</v>
      </c>
      <c r="J67" s="1">
        <v>79.760000000000005</v>
      </c>
      <c r="K67" s="1">
        <f>Aya_Gomaa[[#This Row],[Quantity]]*150</f>
        <v>600</v>
      </c>
      <c r="L67" s="1">
        <v>4</v>
      </c>
      <c r="M67" s="1">
        <v>0</v>
      </c>
      <c r="N67" s="2">
        <v>22.332800000000006</v>
      </c>
      <c r="O67" s="2">
        <f>Aya_Gomaa[[#This Row],[Profit]]-(Aya_Gomaa[[#This Row],[Profit]]*Aya_Gomaa[[#This Row],[Discount]])</f>
        <v>22.332800000000006</v>
      </c>
      <c r="P67" s="1">
        <f>Aya_Gomaa[[#This Row],[Quantity]]*150</f>
        <v>600</v>
      </c>
      <c r="R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8" spans="1:18" x14ac:dyDescent="0.3">
      <c r="A68" s="1">
        <v>67</v>
      </c>
      <c r="B68" s="1" t="s">
        <v>59</v>
      </c>
      <c r="C68" s="1" t="s">
        <v>87</v>
      </c>
      <c r="D68" s="1" t="s">
        <v>172</v>
      </c>
      <c r="E68" s="1" t="s">
        <v>134</v>
      </c>
      <c r="F68" s="1" t="s">
        <v>90</v>
      </c>
      <c r="G68" s="1" t="s">
        <v>47</v>
      </c>
      <c r="H68" s="1" t="s">
        <v>50</v>
      </c>
      <c r="I68" s="1" t="s">
        <v>173</v>
      </c>
      <c r="J68" s="1">
        <v>213.11499999999998</v>
      </c>
      <c r="K68" s="1">
        <f>Aya_Gomaa[[#This Row],[Quantity]]*150</f>
        <v>750</v>
      </c>
      <c r="L68" s="1">
        <v>5</v>
      </c>
      <c r="M68" s="1">
        <v>0.3</v>
      </c>
      <c r="N68" s="2">
        <v>-15.222500000000011</v>
      </c>
      <c r="O68" s="2">
        <f>Aya_Gomaa[[#This Row],[Profit]]-(Aya_Gomaa[[#This Row],[Profit]]*Aya_Gomaa[[#This Row],[Discount]])</f>
        <v>-10.655750000000008</v>
      </c>
      <c r="P68" s="1">
        <f>Aya_Gomaa[[#This Row],[Quantity]]*150</f>
        <v>750</v>
      </c>
      <c r="R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9" spans="1:18" x14ac:dyDescent="0.3">
      <c r="A69" s="1">
        <v>68</v>
      </c>
      <c r="B69" s="1" t="s">
        <v>59</v>
      </c>
      <c r="C69" s="1" t="s">
        <v>52</v>
      </c>
      <c r="D69" s="1" t="s">
        <v>174</v>
      </c>
      <c r="E69" s="1" t="s">
        <v>175</v>
      </c>
      <c r="F69" s="1" t="s">
        <v>55</v>
      </c>
      <c r="G69" s="1" t="s">
        <v>56</v>
      </c>
      <c r="H69" s="1" t="s">
        <v>68</v>
      </c>
      <c r="I69" s="1" t="s">
        <v>176</v>
      </c>
      <c r="J69" s="1">
        <v>1113.0240000000001</v>
      </c>
      <c r="K69" s="1">
        <f>Aya_Gomaa[[#This Row],[Quantity]]*150</f>
        <v>1200</v>
      </c>
      <c r="L69" s="1">
        <v>8</v>
      </c>
      <c r="M69" s="1">
        <v>0.2</v>
      </c>
      <c r="N69" s="2">
        <v>111.30239999999998</v>
      </c>
      <c r="O69" s="2">
        <f>Aya_Gomaa[[#This Row],[Profit]]-(Aya_Gomaa[[#This Row],[Profit]]*Aya_Gomaa[[#This Row],[Discount]])</f>
        <v>89.041919999999976</v>
      </c>
      <c r="P69" s="1">
        <f>Aya_Gomaa[[#This Row],[Quantity]]*150</f>
        <v>1200</v>
      </c>
      <c r="R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0" spans="1:18" x14ac:dyDescent="0.3">
      <c r="A70" s="1">
        <v>69</v>
      </c>
      <c r="B70" s="1" t="s">
        <v>59</v>
      </c>
      <c r="C70" s="1" t="s">
        <v>52</v>
      </c>
      <c r="D70" s="1" t="s">
        <v>174</v>
      </c>
      <c r="E70" s="1" t="s">
        <v>175</v>
      </c>
      <c r="F70" s="1" t="s">
        <v>55</v>
      </c>
      <c r="G70" s="1" t="s">
        <v>78</v>
      </c>
      <c r="H70" s="1" t="s">
        <v>71</v>
      </c>
      <c r="I70" s="1" t="s">
        <v>177</v>
      </c>
      <c r="J70" s="1">
        <v>167.96800000000002</v>
      </c>
      <c r="K70" s="1">
        <f>Aya_Gomaa[[#This Row],[Quantity]]*150</f>
        <v>600</v>
      </c>
      <c r="L70" s="1">
        <v>4</v>
      </c>
      <c r="M70" s="1">
        <v>0.2</v>
      </c>
      <c r="N70" s="2">
        <v>62.988</v>
      </c>
      <c r="O70" s="2">
        <f>Aya_Gomaa[[#This Row],[Profit]]-(Aya_Gomaa[[#This Row],[Profit]]*Aya_Gomaa[[#This Row],[Discount]])</f>
        <v>50.3904</v>
      </c>
      <c r="P70" s="1">
        <f>Aya_Gomaa[[#This Row],[Quantity]]*150</f>
        <v>600</v>
      </c>
      <c r="R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1" spans="1:18" x14ac:dyDescent="0.3">
      <c r="A71" s="1">
        <v>70</v>
      </c>
      <c r="B71" s="1" t="s">
        <v>125</v>
      </c>
      <c r="C71" s="1" t="s">
        <v>43</v>
      </c>
      <c r="D71" s="1" t="s">
        <v>178</v>
      </c>
      <c r="E71" s="1" t="s">
        <v>179</v>
      </c>
      <c r="F71" s="1" t="s">
        <v>46</v>
      </c>
      <c r="G71" s="1" t="s">
        <v>56</v>
      </c>
      <c r="H71" s="1" t="s">
        <v>82</v>
      </c>
      <c r="I71" s="1" t="s">
        <v>180</v>
      </c>
      <c r="J71" s="1">
        <v>75.88</v>
      </c>
      <c r="K71" s="1">
        <f>Aya_Gomaa[[#This Row],[Quantity]]*150</f>
        <v>300</v>
      </c>
      <c r="L71" s="1">
        <v>2</v>
      </c>
      <c r="M71" s="1">
        <v>0</v>
      </c>
      <c r="N71" s="2">
        <v>35.663599999999995</v>
      </c>
      <c r="O71" s="2">
        <f>Aya_Gomaa[[#This Row],[Profit]]-(Aya_Gomaa[[#This Row],[Profit]]*Aya_Gomaa[[#This Row],[Discount]])</f>
        <v>35.663599999999995</v>
      </c>
      <c r="P71" s="1">
        <f>Aya_Gomaa[[#This Row],[Quantity]]*150</f>
        <v>300</v>
      </c>
      <c r="R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2" spans="1:18" x14ac:dyDescent="0.3">
      <c r="A72" s="1">
        <v>71</v>
      </c>
      <c r="B72" s="1" t="s">
        <v>59</v>
      </c>
      <c r="C72" s="1" t="s">
        <v>43</v>
      </c>
      <c r="D72" s="1" t="s">
        <v>156</v>
      </c>
      <c r="E72" s="1" t="s">
        <v>157</v>
      </c>
      <c r="F72" s="1" t="s">
        <v>109</v>
      </c>
      <c r="G72" s="1" t="s">
        <v>56</v>
      </c>
      <c r="H72" s="1" t="s">
        <v>73</v>
      </c>
      <c r="I72" s="1" t="s">
        <v>181</v>
      </c>
      <c r="J72" s="1">
        <v>4.6159999999999997</v>
      </c>
      <c r="K72" s="1">
        <f>Aya_Gomaa[[#This Row],[Quantity]]*150</f>
        <v>150</v>
      </c>
      <c r="L72" s="1">
        <v>1</v>
      </c>
      <c r="M72" s="1">
        <v>0.2</v>
      </c>
      <c r="N72" s="2">
        <v>1.7309999999999999</v>
      </c>
      <c r="O72" s="2">
        <f>Aya_Gomaa[[#This Row],[Profit]]-(Aya_Gomaa[[#This Row],[Profit]]*Aya_Gomaa[[#This Row],[Discount]])</f>
        <v>1.3847999999999998</v>
      </c>
      <c r="P72" s="1">
        <f>Aya_Gomaa[[#This Row],[Quantity]]*150</f>
        <v>150</v>
      </c>
      <c r="R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3" spans="1:18" x14ac:dyDescent="0.3">
      <c r="A73" s="1">
        <v>72</v>
      </c>
      <c r="B73" s="1" t="s">
        <v>42</v>
      </c>
      <c r="C73" s="1" t="s">
        <v>43</v>
      </c>
      <c r="D73" s="1" t="s">
        <v>182</v>
      </c>
      <c r="E73" s="1" t="s">
        <v>144</v>
      </c>
      <c r="F73" s="1" t="s">
        <v>90</v>
      </c>
      <c r="G73" s="1" t="s">
        <v>56</v>
      </c>
      <c r="H73" s="1" t="s">
        <v>82</v>
      </c>
      <c r="I73" s="1" t="s">
        <v>183</v>
      </c>
      <c r="J73" s="1">
        <v>19.049999999999997</v>
      </c>
      <c r="K73" s="1">
        <f>Aya_Gomaa[[#This Row],[Quantity]]*150</f>
        <v>450</v>
      </c>
      <c r="L73" s="1">
        <v>3</v>
      </c>
      <c r="M73" s="1">
        <v>0</v>
      </c>
      <c r="N73" s="2">
        <v>8.7629999999999999</v>
      </c>
      <c r="O73" s="2">
        <f>Aya_Gomaa[[#This Row],[Profit]]-(Aya_Gomaa[[#This Row],[Profit]]*Aya_Gomaa[[#This Row],[Discount]])</f>
        <v>8.7629999999999999</v>
      </c>
      <c r="P73" s="1">
        <f>Aya_Gomaa[[#This Row],[Quantity]]*150</f>
        <v>450</v>
      </c>
      <c r="R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4" spans="1:18" x14ac:dyDescent="0.3">
      <c r="A74" s="1">
        <v>73</v>
      </c>
      <c r="B74" s="1" t="s">
        <v>59</v>
      </c>
      <c r="C74" s="1" t="s">
        <v>43</v>
      </c>
      <c r="D74" s="1" t="s">
        <v>184</v>
      </c>
      <c r="E74" s="1" t="s">
        <v>185</v>
      </c>
      <c r="F74" s="1" t="s">
        <v>46</v>
      </c>
      <c r="G74" s="1" t="s">
        <v>47</v>
      </c>
      <c r="H74" s="1" t="s">
        <v>50</v>
      </c>
      <c r="I74" s="1" t="s">
        <v>186</v>
      </c>
      <c r="J74" s="1">
        <v>831.93600000000015</v>
      </c>
      <c r="K74" s="1">
        <f>Aya_Gomaa[[#This Row],[Quantity]]*150</f>
        <v>1200</v>
      </c>
      <c r="L74" s="1">
        <v>8</v>
      </c>
      <c r="M74" s="1">
        <v>0.2</v>
      </c>
      <c r="N74" s="2">
        <v>-114.39120000000003</v>
      </c>
      <c r="O74" s="2">
        <f>Aya_Gomaa[[#This Row],[Profit]]-(Aya_Gomaa[[#This Row],[Profit]]*Aya_Gomaa[[#This Row],[Discount]])</f>
        <v>-91.512960000000021</v>
      </c>
      <c r="P74" s="1">
        <f>Aya_Gomaa[[#This Row],[Quantity]]*150</f>
        <v>1200</v>
      </c>
      <c r="R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5" spans="1:18" x14ac:dyDescent="0.3">
      <c r="A75" s="1">
        <v>74</v>
      </c>
      <c r="B75" s="1" t="s">
        <v>59</v>
      </c>
      <c r="C75" s="1" t="s">
        <v>43</v>
      </c>
      <c r="D75" s="1" t="s">
        <v>184</v>
      </c>
      <c r="E75" s="1" t="s">
        <v>185</v>
      </c>
      <c r="F75" s="1" t="s">
        <v>46</v>
      </c>
      <c r="G75" s="1" t="s">
        <v>47</v>
      </c>
      <c r="H75" s="1" t="s">
        <v>66</v>
      </c>
      <c r="I75" s="1" t="s">
        <v>187</v>
      </c>
      <c r="J75" s="1">
        <v>97.04</v>
      </c>
      <c r="K75" s="1">
        <f>Aya_Gomaa[[#This Row],[Quantity]]*150</f>
        <v>300</v>
      </c>
      <c r="L75" s="1">
        <v>2</v>
      </c>
      <c r="M75" s="1">
        <v>0.2</v>
      </c>
      <c r="N75" s="2">
        <v>1.2129999999999974</v>
      </c>
      <c r="O75" s="2">
        <f>Aya_Gomaa[[#This Row],[Profit]]-(Aya_Gomaa[[#This Row],[Profit]]*Aya_Gomaa[[#This Row],[Discount]])</f>
        <v>0.97039999999999793</v>
      </c>
      <c r="P75" s="1">
        <f>Aya_Gomaa[[#This Row],[Quantity]]*150</f>
        <v>300</v>
      </c>
      <c r="R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6" spans="1:18" x14ac:dyDescent="0.3">
      <c r="A76" s="1">
        <v>75</v>
      </c>
      <c r="B76" s="1" t="s">
        <v>59</v>
      </c>
      <c r="C76" s="1" t="s">
        <v>43</v>
      </c>
      <c r="D76" s="1" t="s">
        <v>184</v>
      </c>
      <c r="E76" s="1" t="s">
        <v>185</v>
      </c>
      <c r="F76" s="1" t="s">
        <v>46</v>
      </c>
      <c r="G76" s="1" t="s">
        <v>56</v>
      </c>
      <c r="H76" s="1" t="s">
        <v>64</v>
      </c>
      <c r="I76" s="1" t="s">
        <v>188</v>
      </c>
      <c r="J76" s="1">
        <v>72.784000000000006</v>
      </c>
      <c r="K76" s="1">
        <f>Aya_Gomaa[[#This Row],[Quantity]]*150</f>
        <v>150</v>
      </c>
      <c r="L76" s="1">
        <v>1</v>
      </c>
      <c r="M76" s="1">
        <v>0.2</v>
      </c>
      <c r="N76" s="2">
        <v>-18.196000000000002</v>
      </c>
      <c r="O76" s="2">
        <f>Aya_Gomaa[[#This Row],[Profit]]-(Aya_Gomaa[[#This Row],[Profit]]*Aya_Gomaa[[#This Row],[Discount]])</f>
        <v>-14.556800000000001</v>
      </c>
      <c r="P76" s="1">
        <f>Aya_Gomaa[[#This Row],[Quantity]]*150</f>
        <v>150</v>
      </c>
      <c r="R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7" spans="1:18" x14ac:dyDescent="0.3">
      <c r="A77" s="1">
        <v>76</v>
      </c>
      <c r="B77" s="1" t="s">
        <v>125</v>
      </c>
      <c r="C77" s="1" t="s">
        <v>52</v>
      </c>
      <c r="D77" s="1" t="s">
        <v>123</v>
      </c>
      <c r="E77" s="1" t="s">
        <v>89</v>
      </c>
      <c r="F77" s="1" t="s">
        <v>90</v>
      </c>
      <c r="G77" s="1" t="s">
        <v>56</v>
      </c>
      <c r="H77" s="1" t="s">
        <v>73</v>
      </c>
      <c r="I77" s="1" t="s">
        <v>189</v>
      </c>
      <c r="J77" s="1">
        <v>1.2479999999999998</v>
      </c>
      <c r="K77" s="1">
        <f>Aya_Gomaa[[#This Row],[Quantity]]*150</f>
        <v>450</v>
      </c>
      <c r="L77" s="1">
        <v>3</v>
      </c>
      <c r="M77" s="1">
        <v>0.8</v>
      </c>
      <c r="N77" s="2">
        <v>-1.9344000000000006</v>
      </c>
      <c r="O77" s="2">
        <f>Aya_Gomaa[[#This Row],[Profit]]-(Aya_Gomaa[[#This Row],[Profit]]*Aya_Gomaa[[#This Row],[Discount]])</f>
        <v>-0.38688000000000011</v>
      </c>
      <c r="P77" s="1">
        <f>Aya_Gomaa[[#This Row],[Quantity]]*150</f>
        <v>450</v>
      </c>
      <c r="R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8" spans="1:18" x14ac:dyDescent="0.3">
      <c r="A78" s="1">
        <v>77</v>
      </c>
      <c r="B78" s="1" t="s">
        <v>125</v>
      </c>
      <c r="C78" s="1" t="s">
        <v>52</v>
      </c>
      <c r="D78" s="1" t="s">
        <v>123</v>
      </c>
      <c r="E78" s="1" t="s">
        <v>89</v>
      </c>
      <c r="F78" s="1" t="s">
        <v>90</v>
      </c>
      <c r="G78" s="1" t="s">
        <v>47</v>
      </c>
      <c r="H78" s="1" t="s">
        <v>66</v>
      </c>
      <c r="I78" s="1" t="s">
        <v>190</v>
      </c>
      <c r="J78" s="1">
        <v>9.7080000000000002</v>
      </c>
      <c r="K78" s="1">
        <f>Aya_Gomaa[[#This Row],[Quantity]]*150</f>
        <v>450</v>
      </c>
      <c r="L78" s="1">
        <v>3</v>
      </c>
      <c r="M78" s="1">
        <v>0.6</v>
      </c>
      <c r="N78" s="2">
        <v>-5.8248000000000015</v>
      </c>
      <c r="O78" s="2">
        <f>Aya_Gomaa[[#This Row],[Profit]]-(Aya_Gomaa[[#This Row],[Profit]]*Aya_Gomaa[[#This Row],[Discount]])</f>
        <v>-2.3299200000000009</v>
      </c>
      <c r="P78" s="1">
        <f>Aya_Gomaa[[#This Row],[Quantity]]*150</f>
        <v>450</v>
      </c>
      <c r="R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9" spans="1:18" x14ac:dyDescent="0.3">
      <c r="A79" s="1">
        <v>78</v>
      </c>
      <c r="B79" s="1" t="s">
        <v>125</v>
      </c>
      <c r="C79" s="1" t="s">
        <v>52</v>
      </c>
      <c r="D79" s="1" t="s">
        <v>123</v>
      </c>
      <c r="E79" s="1" t="s">
        <v>89</v>
      </c>
      <c r="F79" s="1" t="s">
        <v>90</v>
      </c>
      <c r="G79" s="1" t="s">
        <v>56</v>
      </c>
      <c r="H79" s="1" t="s">
        <v>64</v>
      </c>
      <c r="I79" s="1" t="s">
        <v>191</v>
      </c>
      <c r="J79" s="1">
        <v>27.240000000000002</v>
      </c>
      <c r="K79" s="1">
        <f>Aya_Gomaa[[#This Row],[Quantity]]*150</f>
        <v>450</v>
      </c>
      <c r="L79" s="1">
        <v>3</v>
      </c>
      <c r="M79" s="1">
        <v>0.2</v>
      </c>
      <c r="N79" s="2">
        <v>2.724000000000002</v>
      </c>
      <c r="O79" s="2">
        <f>Aya_Gomaa[[#This Row],[Profit]]-(Aya_Gomaa[[#This Row],[Profit]]*Aya_Gomaa[[#This Row],[Discount]])</f>
        <v>2.1792000000000016</v>
      </c>
      <c r="P79" s="1">
        <f>Aya_Gomaa[[#This Row],[Quantity]]*150</f>
        <v>450</v>
      </c>
      <c r="R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0" spans="1:18" x14ac:dyDescent="0.3">
      <c r="A80" s="1">
        <v>79</v>
      </c>
      <c r="B80" s="1" t="s">
        <v>42</v>
      </c>
      <c r="C80" s="1" t="s">
        <v>43</v>
      </c>
      <c r="D80" s="1" t="s">
        <v>123</v>
      </c>
      <c r="E80" s="1" t="s">
        <v>89</v>
      </c>
      <c r="F80" s="1" t="s">
        <v>90</v>
      </c>
      <c r="G80" s="1" t="s">
        <v>47</v>
      </c>
      <c r="H80" s="1" t="s">
        <v>66</v>
      </c>
      <c r="I80" s="1" t="s">
        <v>192</v>
      </c>
      <c r="J80" s="1">
        <v>19.3</v>
      </c>
      <c r="K80" s="1">
        <f>Aya_Gomaa[[#This Row],[Quantity]]*150</f>
        <v>750</v>
      </c>
      <c r="L80" s="1">
        <v>5</v>
      </c>
      <c r="M80" s="1">
        <v>0.6</v>
      </c>
      <c r="N80" s="2">
        <v>-14.475000000000001</v>
      </c>
      <c r="O80" s="2">
        <f>Aya_Gomaa[[#This Row],[Profit]]-(Aya_Gomaa[[#This Row],[Profit]]*Aya_Gomaa[[#This Row],[Discount]])</f>
        <v>-5.7900000000000009</v>
      </c>
      <c r="P80" s="1">
        <f>Aya_Gomaa[[#This Row],[Quantity]]*150</f>
        <v>750</v>
      </c>
      <c r="R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1" spans="1:18" x14ac:dyDescent="0.3">
      <c r="A81" s="1">
        <v>80</v>
      </c>
      <c r="B81" s="1" t="s">
        <v>125</v>
      </c>
      <c r="C81" s="1" t="s">
        <v>52</v>
      </c>
      <c r="D81" s="1" t="s">
        <v>193</v>
      </c>
      <c r="E81" s="1" t="s">
        <v>194</v>
      </c>
      <c r="F81" s="1" t="s">
        <v>46</v>
      </c>
      <c r="G81" s="1" t="s">
        <v>56</v>
      </c>
      <c r="H81" s="1" t="s">
        <v>75</v>
      </c>
      <c r="I81" s="1" t="s">
        <v>195</v>
      </c>
      <c r="J81" s="1">
        <v>208.16</v>
      </c>
      <c r="K81" s="1">
        <f>Aya_Gomaa[[#This Row],[Quantity]]*150</f>
        <v>150</v>
      </c>
      <c r="L81" s="1">
        <v>1</v>
      </c>
      <c r="M81" s="1">
        <v>0</v>
      </c>
      <c r="N81" s="2">
        <v>56.20320000000001</v>
      </c>
      <c r="O81" s="2">
        <f>Aya_Gomaa[[#This Row],[Profit]]-(Aya_Gomaa[[#This Row],[Profit]]*Aya_Gomaa[[#This Row],[Discount]])</f>
        <v>56.20320000000001</v>
      </c>
      <c r="P81" s="1">
        <f>Aya_Gomaa[[#This Row],[Quantity]]*150</f>
        <v>150</v>
      </c>
      <c r="R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2" spans="1:18" x14ac:dyDescent="0.3">
      <c r="A82" s="1">
        <v>81</v>
      </c>
      <c r="B82" s="1" t="s">
        <v>125</v>
      </c>
      <c r="C82" s="1" t="s">
        <v>52</v>
      </c>
      <c r="D82" s="1" t="s">
        <v>193</v>
      </c>
      <c r="E82" s="1" t="s">
        <v>194</v>
      </c>
      <c r="F82" s="1" t="s">
        <v>46</v>
      </c>
      <c r="G82" s="1" t="s">
        <v>56</v>
      </c>
      <c r="H82" s="1" t="s">
        <v>73</v>
      </c>
      <c r="I82" s="1" t="s">
        <v>196</v>
      </c>
      <c r="J82" s="1">
        <v>16.740000000000002</v>
      </c>
      <c r="K82" s="1">
        <f>Aya_Gomaa[[#This Row],[Quantity]]*150</f>
        <v>450</v>
      </c>
      <c r="L82" s="1">
        <v>3</v>
      </c>
      <c r="M82" s="1">
        <v>0</v>
      </c>
      <c r="N82" s="2">
        <v>8.0351999999999997</v>
      </c>
      <c r="O82" s="2">
        <f>Aya_Gomaa[[#This Row],[Profit]]-(Aya_Gomaa[[#This Row],[Profit]]*Aya_Gomaa[[#This Row],[Discount]])</f>
        <v>8.0351999999999997</v>
      </c>
      <c r="P82" s="1">
        <f>Aya_Gomaa[[#This Row],[Quantity]]*150</f>
        <v>450</v>
      </c>
      <c r="R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3" spans="1:18" x14ac:dyDescent="0.3">
      <c r="A83" s="1">
        <v>82</v>
      </c>
      <c r="B83" s="1" t="s">
        <v>59</v>
      </c>
      <c r="C83" s="1" t="s">
        <v>43</v>
      </c>
      <c r="D83" s="1" t="s">
        <v>99</v>
      </c>
      <c r="E83" s="1" t="s">
        <v>54</v>
      </c>
      <c r="F83" s="1" t="s">
        <v>55</v>
      </c>
      <c r="G83" s="1" t="s">
        <v>56</v>
      </c>
      <c r="H83" s="1" t="s">
        <v>68</v>
      </c>
      <c r="I83" s="1" t="s">
        <v>197</v>
      </c>
      <c r="J83" s="1">
        <v>14.9</v>
      </c>
      <c r="K83" s="1">
        <f>Aya_Gomaa[[#This Row],[Quantity]]*150</f>
        <v>750</v>
      </c>
      <c r="L83" s="1">
        <v>5</v>
      </c>
      <c r="M83" s="1">
        <v>0</v>
      </c>
      <c r="N83" s="2">
        <v>4.1720000000000006</v>
      </c>
      <c r="O83" s="2">
        <f>Aya_Gomaa[[#This Row],[Profit]]-(Aya_Gomaa[[#This Row],[Profit]]*Aya_Gomaa[[#This Row],[Discount]])</f>
        <v>4.1720000000000006</v>
      </c>
      <c r="P83" s="1">
        <f>Aya_Gomaa[[#This Row],[Quantity]]*150</f>
        <v>750</v>
      </c>
      <c r="R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4" spans="1:18" x14ac:dyDescent="0.3">
      <c r="A84" s="1">
        <v>83</v>
      </c>
      <c r="B84" s="1" t="s">
        <v>59</v>
      </c>
      <c r="C84" s="1" t="s">
        <v>43</v>
      </c>
      <c r="D84" s="1" t="s">
        <v>99</v>
      </c>
      <c r="E84" s="1" t="s">
        <v>54</v>
      </c>
      <c r="F84" s="1" t="s">
        <v>55</v>
      </c>
      <c r="G84" s="1" t="s">
        <v>56</v>
      </c>
      <c r="H84" s="1" t="s">
        <v>64</v>
      </c>
      <c r="I84" s="1" t="s">
        <v>198</v>
      </c>
      <c r="J84" s="1">
        <v>21.39</v>
      </c>
      <c r="K84" s="1">
        <f>Aya_Gomaa[[#This Row],[Quantity]]*150</f>
        <v>150</v>
      </c>
      <c r="L84" s="1">
        <v>1</v>
      </c>
      <c r="M84" s="1">
        <v>0</v>
      </c>
      <c r="N84" s="2">
        <v>6.2030999999999992</v>
      </c>
      <c r="O84" s="2">
        <f>Aya_Gomaa[[#This Row],[Profit]]-(Aya_Gomaa[[#This Row],[Profit]]*Aya_Gomaa[[#This Row],[Discount]])</f>
        <v>6.2030999999999992</v>
      </c>
      <c r="P84" s="1">
        <f>Aya_Gomaa[[#This Row],[Quantity]]*150</f>
        <v>150</v>
      </c>
      <c r="R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5" spans="1:18" x14ac:dyDescent="0.3">
      <c r="A85" s="1">
        <v>84</v>
      </c>
      <c r="B85" s="1" t="s">
        <v>59</v>
      </c>
      <c r="C85" s="1" t="s">
        <v>52</v>
      </c>
      <c r="D85" s="1" t="s">
        <v>199</v>
      </c>
      <c r="E85" s="1" t="s">
        <v>81</v>
      </c>
      <c r="F85" s="1" t="s">
        <v>46</v>
      </c>
      <c r="G85" s="1" t="s">
        <v>56</v>
      </c>
      <c r="H85" s="1" t="s">
        <v>118</v>
      </c>
      <c r="I85" s="1" t="s">
        <v>200</v>
      </c>
      <c r="J85" s="1">
        <v>200.98400000000004</v>
      </c>
      <c r="K85" s="1">
        <f>Aya_Gomaa[[#This Row],[Quantity]]*150</f>
        <v>1050</v>
      </c>
      <c r="L85" s="1">
        <v>7</v>
      </c>
      <c r="M85" s="1">
        <v>0.2</v>
      </c>
      <c r="N85" s="2">
        <v>62.807499999999976</v>
      </c>
      <c r="O85" s="2">
        <f>Aya_Gomaa[[#This Row],[Profit]]-(Aya_Gomaa[[#This Row],[Profit]]*Aya_Gomaa[[#This Row],[Discount]])</f>
        <v>50.245999999999981</v>
      </c>
      <c r="P85" s="1">
        <f>Aya_Gomaa[[#This Row],[Quantity]]*150</f>
        <v>1050</v>
      </c>
      <c r="R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6" spans="1:18" x14ac:dyDescent="0.3">
      <c r="A86" s="1">
        <v>85</v>
      </c>
      <c r="B86" s="1" t="s">
        <v>125</v>
      </c>
      <c r="C86" s="1" t="s">
        <v>87</v>
      </c>
      <c r="D86" s="1" t="s">
        <v>172</v>
      </c>
      <c r="E86" s="1" t="s">
        <v>134</v>
      </c>
      <c r="F86" s="1" t="s">
        <v>90</v>
      </c>
      <c r="G86" s="1" t="s">
        <v>56</v>
      </c>
      <c r="H86" s="1" t="s">
        <v>64</v>
      </c>
      <c r="I86" s="1" t="s">
        <v>201</v>
      </c>
      <c r="J86" s="1">
        <v>230.376</v>
      </c>
      <c r="K86" s="1">
        <f>Aya_Gomaa[[#This Row],[Quantity]]*150</f>
        <v>450</v>
      </c>
      <c r="L86" s="1">
        <v>3</v>
      </c>
      <c r="M86" s="1">
        <v>0.2</v>
      </c>
      <c r="N86" s="2">
        <v>-48.954900000000002</v>
      </c>
      <c r="O86" s="2">
        <f>Aya_Gomaa[[#This Row],[Profit]]-(Aya_Gomaa[[#This Row],[Profit]]*Aya_Gomaa[[#This Row],[Discount]])</f>
        <v>-39.163920000000005</v>
      </c>
      <c r="P86" s="1">
        <f>Aya_Gomaa[[#This Row],[Quantity]]*150</f>
        <v>450</v>
      </c>
      <c r="R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7" spans="1:18" x14ac:dyDescent="0.3">
      <c r="A87" s="1">
        <v>86</v>
      </c>
      <c r="B87" s="1" t="s">
        <v>42</v>
      </c>
      <c r="C87" s="1" t="s">
        <v>43</v>
      </c>
      <c r="D87" s="1" t="s">
        <v>202</v>
      </c>
      <c r="E87" s="1" t="s">
        <v>203</v>
      </c>
      <c r="F87" s="1" t="s">
        <v>46</v>
      </c>
      <c r="G87" s="1" t="s">
        <v>47</v>
      </c>
      <c r="H87" s="1" t="s">
        <v>50</v>
      </c>
      <c r="I87" s="1" t="s">
        <v>204</v>
      </c>
      <c r="J87" s="1">
        <v>301.95999999999998</v>
      </c>
      <c r="K87" s="1">
        <f>Aya_Gomaa[[#This Row],[Quantity]]*150</f>
        <v>300</v>
      </c>
      <c r="L87" s="1">
        <v>2</v>
      </c>
      <c r="M87" s="1">
        <v>0</v>
      </c>
      <c r="N87" s="2">
        <v>33.215599999999995</v>
      </c>
      <c r="O87" s="2">
        <f>Aya_Gomaa[[#This Row],[Profit]]-(Aya_Gomaa[[#This Row],[Profit]]*Aya_Gomaa[[#This Row],[Discount]])</f>
        <v>33.215599999999995</v>
      </c>
      <c r="P87" s="1">
        <f>Aya_Gomaa[[#This Row],[Quantity]]*150</f>
        <v>300</v>
      </c>
      <c r="R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8" spans="1:18" x14ac:dyDescent="0.3">
      <c r="A88" s="1">
        <v>87</v>
      </c>
      <c r="B88" s="1" t="s">
        <v>59</v>
      </c>
      <c r="C88" s="1" t="s">
        <v>43</v>
      </c>
      <c r="D88" s="1" t="s">
        <v>205</v>
      </c>
      <c r="E88" s="1" t="s">
        <v>140</v>
      </c>
      <c r="F88" s="1" t="s">
        <v>90</v>
      </c>
      <c r="G88" s="1" t="s">
        <v>78</v>
      </c>
      <c r="H88" s="1" t="s">
        <v>113</v>
      </c>
      <c r="I88" s="1" t="s">
        <v>206</v>
      </c>
      <c r="J88" s="1">
        <v>19.989999999999998</v>
      </c>
      <c r="K88" s="1">
        <f>Aya_Gomaa[[#This Row],[Quantity]]*150</f>
        <v>150</v>
      </c>
      <c r="L88" s="1">
        <v>1</v>
      </c>
      <c r="M88" s="1">
        <v>0</v>
      </c>
      <c r="N88" s="2">
        <v>6.796599999999998</v>
      </c>
      <c r="O88" s="2">
        <f>Aya_Gomaa[[#This Row],[Profit]]-(Aya_Gomaa[[#This Row],[Profit]]*Aya_Gomaa[[#This Row],[Discount]])</f>
        <v>6.796599999999998</v>
      </c>
      <c r="P88" s="1">
        <f>Aya_Gomaa[[#This Row],[Quantity]]*150</f>
        <v>150</v>
      </c>
      <c r="R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9" spans="1:18" x14ac:dyDescent="0.3">
      <c r="A89" s="1">
        <v>88</v>
      </c>
      <c r="B89" s="1" t="s">
        <v>59</v>
      </c>
      <c r="C89" s="1" t="s">
        <v>43</v>
      </c>
      <c r="D89" s="1" t="s">
        <v>205</v>
      </c>
      <c r="E89" s="1" t="s">
        <v>140</v>
      </c>
      <c r="F89" s="1" t="s">
        <v>90</v>
      </c>
      <c r="G89" s="1" t="s">
        <v>56</v>
      </c>
      <c r="H89" s="1" t="s">
        <v>57</v>
      </c>
      <c r="I89" s="1" t="s">
        <v>207</v>
      </c>
      <c r="J89" s="1">
        <v>6.16</v>
      </c>
      <c r="K89" s="1">
        <f>Aya_Gomaa[[#This Row],[Quantity]]*150</f>
        <v>300</v>
      </c>
      <c r="L89" s="1">
        <v>2</v>
      </c>
      <c r="M89" s="1">
        <v>0</v>
      </c>
      <c r="N89" s="2">
        <v>2.9567999999999999</v>
      </c>
      <c r="O89" s="2">
        <f>Aya_Gomaa[[#This Row],[Profit]]-(Aya_Gomaa[[#This Row],[Profit]]*Aya_Gomaa[[#This Row],[Discount]])</f>
        <v>2.9567999999999999</v>
      </c>
      <c r="P89" s="1">
        <f>Aya_Gomaa[[#This Row],[Quantity]]*150</f>
        <v>300</v>
      </c>
      <c r="R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0" spans="1:18" x14ac:dyDescent="0.3">
      <c r="A90" s="1">
        <v>89</v>
      </c>
      <c r="B90" s="1" t="s">
        <v>42</v>
      </c>
      <c r="C90" s="1" t="s">
        <v>87</v>
      </c>
      <c r="D90" s="1" t="s">
        <v>123</v>
      </c>
      <c r="E90" s="1" t="s">
        <v>89</v>
      </c>
      <c r="F90" s="1" t="s">
        <v>90</v>
      </c>
      <c r="G90" s="1" t="s">
        <v>56</v>
      </c>
      <c r="H90" s="1" t="s">
        <v>64</v>
      </c>
      <c r="I90" s="1" t="s">
        <v>208</v>
      </c>
      <c r="J90" s="1">
        <v>158.36800000000002</v>
      </c>
      <c r="K90" s="1">
        <f>Aya_Gomaa[[#This Row],[Quantity]]*150</f>
        <v>1050</v>
      </c>
      <c r="L90" s="1">
        <v>7</v>
      </c>
      <c r="M90" s="1">
        <v>0.2</v>
      </c>
      <c r="N90" s="2">
        <v>13.857199999999999</v>
      </c>
      <c r="O90" s="2">
        <f>Aya_Gomaa[[#This Row],[Profit]]-(Aya_Gomaa[[#This Row],[Profit]]*Aya_Gomaa[[#This Row],[Discount]])</f>
        <v>11.085759999999999</v>
      </c>
      <c r="P90" s="1">
        <f>Aya_Gomaa[[#This Row],[Quantity]]*150</f>
        <v>1050</v>
      </c>
      <c r="R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1" spans="1:18" x14ac:dyDescent="0.3">
      <c r="A91" s="1">
        <v>90</v>
      </c>
      <c r="B91" s="1" t="s">
        <v>59</v>
      </c>
      <c r="C91" s="1" t="s">
        <v>52</v>
      </c>
      <c r="D91" s="1" t="s">
        <v>53</v>
      </c>
      <c r="E91" s="1" t="s">
        <v>54</v>
      </c>
      <c r="F91" s="1" t="s">
        <v>55</v>
      </c>
      <c r="G91" s="1" t="s">
        <v>56</v>
      </c>
      <c r="H91" s="1" t="s">
        <v>68</v>
      </c>
      <c r="I91" s="1" t="s">
        <v>209</v>
      </c>
      <c r="J91" s="1">
        <v>20.100000000000001</v>
      </c>
      <c r="K91" s="1">
        <f>Aya_Gomaa[[#This Row],[Quantity]]*150</f>
        <v>450</v>
      </c>
      <c r="L91" s="1">
        <v>3</v>
      </c>
      <c r="M91" s="1">
        <v>0</v>
      </c>
      <c r="N91" s="2">
        <v>6.6329999999999982</v>
      </c>
      <c r="O91" s="2">
        <f>Aya_Gomaa[[#This Row],[Profit]]-(Aya_Gomaa[[#This Row],[Profit]]*Aya_Gomaa[[#This Row],[Discount]])</f>
        <v>6.6329999999999982</v>
      </c>
      <c r="P91" s="1">
        <f>Aya_Gomaa[[#This Row],[Quantity]]*150</f>
        <v>450</v>
      </c>
      <c r="R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2" spans="1:18" x14ac:dyDescent="0.3">
      <c r="A92" s="1">
        <v>91</v>
      </c>
      <c r="B92" s="1" t="s">
        <v>59</v>
      </c>
      <c r="C92" s="1" t="s">
        <v>52</v>
      </c>
      <c r="D92" s="1" t="s">
        <v>53</v>
      </c>
      <c r="E92" s="1" t="s">
        <v>54</v>
      </c>
      <c r="F92" s="1" t="s">
        <v>55</v>
      </c>
      <c r="G92" s="1" t="s">
        <v>78</v>
      </c>
      <c r="H92" s="1" t="s">
        <v>71</v>
      </c>
      <c r="I92" s="1" t="s">
        <v>135</v>
      </c>
      <c r="J92" s="1">
        <v>73.584000000000003</v>
      </c>
      <c r="K92" s="1">
        <f>Aya_Gomaa[[#This Row],[Quantity]]*150</f>
        <v>300</v>
      </c>
      <c r="L92" s="1">
        <v>2</v>
      </c>
      <c r="M92" s="1">
        <v>0.2</v>
      </c>
      <c r="N92" s="2">
        <v>8.2781999999999982</v>
      </c>
      <c r="O92" s="2">
        <f>Aya_Gomaa[[#This Row],[Profit]]-(Aya_Gomaa[[#This Row],[Profit]]*Aya_Gomaa[[#This Row],[Discount]])</f>
        <v>6.6225599999999982</v>
      </c>
      <c r="P92" s="1">
        <f>Aya_Gomaa[[#This Row],[Quantity]]*150</f>
        <v>300</v>
      </c>
      <c r="R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3" spans="1:18" x14ac:dyDescent="0.3">
      <c r="A93" s="1">
        <v>92</v>
      </c>
      <c r="B93" s="1" t="s">
        <v>59</v>
      </c>
      <c r="C93" s="1" t="s">
        <v>52</v>
      </c>
      <c r="D93" s="1" t="s">
        <v>53</v>
      </c>
      <c r="E93" s="1" t="s">
        <v>54</v>
      </c>
      <c r="F93" s="1" t="s">
        <v>55</v>
      </c>
      <c r="G93" s="1" t="s">
        <v>56</v>
      </c>
      <c r="H93" s="1" t="s">
        <v>82</v>
      </c>
      <c r="I93" s="1" t="s">
        <v>210</v>
      </c>
      <c r="J93" s="1">
        <v>6.48</v>
      </c>
      <c r="K93" s="1">
        <f>Aya_Gomaa[[#This Row],[Quantity]]*150</f>
        <v>150</v>
      </c>
      <c r="L93" s="1">
        <v>1</v>
      </c>
      <c r="M93" s="1">
        <v>0</v>
      </c>
      <c r="N93" s="2">
        <v>3.1104000000000003</v>
      </c>
      <c r="O93" s="2">
        <f>Aya_Gomaa[[#This Row],[Profit]]-(Aya_Gomaa[[#This Row],[Profit]]*Aya_Gomaa[[#This Row],[Discount]])</f>
        <v>3.1104000000000003</v>
      </c>
      <c r="P93" s="1">
        <f>Aya_Gomaa[[#This Row],[Quantity]]*150</f>
        <v>150</v>
      </c>
      <c r="R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4" spans="1:18" x14ac:dyDescent="0.3">
      <c r="A94" s="1">
        <v>93</v>
      </c>
      <c r="B94" s="1" t="s">
        <v>42</v>
      </c>
      <c r="C94" s="1" t="s">
        <v>43</v>
      </c>
      <c r="D94" s="1" t="s">
        <v>211</v>
      </c>
      <c r="E94" s="1" t="s">
        <v>140</v>
      </c>
      <c r="F94" s="1" t="s">
        <v>90</v>
      </c>
      <c r="G94" s="1" t="s">
        <v>56</v>
      </c>
      <c r="H94" s="1" t="s">
        <v>82</v>
      </c>
      <c r="I94" s="1" t="s">
        <v>212</v>
      </c>
      <c r="J94" s="1">
        <v>12.96</v>
      </c>
      <c r="K94" s="1">
        <f>Aya_Gomaa[[#This Row],[Quantity]]*150</f>
        <v>300</v>
      </c>
      <c r="L94" s="1">
        <v>2</v>
      </c>
      <c r="M94" s="1">
        <v>0</v>
      </c>
      <c r="N94" s="2">
        <v>6.2208000000000006</v>
      </c>
      <c r="O94" s="2">
        <f>Aya_Gomaa[[#This Row],[Profit]]-(Aya_Gomaa[[#This Row],[Profit]]*Aya_Gomaa[[#This Row],[Discount]])</f>
        <v>6.2208000000000006</v>
      </c>
      <c r="P94" s="1">
        <f>Aya_Gomaa[[#This Row],[Quantity]]*150</f>
        <v>300</v>
      </c>
      <c r="R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5" spans="1:18" x14ac:dyDescent="0.3">
      <c r="A95" s="1">
        <v>94</v>
      </c>
      <c r="B95" s="1" t="s">
        <v>42</v>
      </c>
      <c r="C95" s="1" t="s">
        <v>43</v>
      </c>
      <c r="D95" s="1" t="s">
        <v>211</v>
      </c>
      <c r="E95" s="1" t="s">
        <v>140</v>
      </c>
      <c r="F95" s="1" t="s">
        <v>90</v>
      </c>
      <c r="G95" s="1" t="s">
        <v>47</v>
      </c>
      <c r="H95" s="1" t="s">
        <v>66</v>
      </c>
      <c r="I95" s="1" t="s">
        <v>213</v>
      </c>
      <c r="J95" s="1">
        <v>53.34</v>
      </c>
      <c r="K95" s="1">
        <f>Aya_Gomaa[[#This Row],[Quantity]]*150</f>
        <v>450</v>
      </c>
      <c r="L95" s="1">
        <v>3</v>
      </c>
      <c r="M95" s="1">
        <v>0</v>
      </c>
      <c r="N95" s="2">
        <v>16.535399999999996</v>
      </c>
      <c r="O95" s="2">
        <f>Aya_Gomaa[[#This Row],[Profit]]-(Aya_Gomaa[[#This Row],[Profit]]*Aya_Gomaa[[#This Row],[Discount]])</f>
        <v>16.535399999999996</v>
      </c>
      <c r="P95" s="1">
        <f>Aya_Gomaa[[#This Row],[Quantity]]*150</f>
        <v>450</v>
      </c>
      <c r="R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6" spans="1:18" x14ac:dyDescent="0.3">
      <c r="A96" s="1">
        <v>95</v>
      </c>
      <c r="B96" s="1" t="s">
        <v>42</v>
      </c>
      <c r="C96" s="1" t="s">
        <v>43</v>
      </c>
      <c r="D96" s="1" t="s">
        <v>211</v>
      </c>
      <c r="E96" s="1" t="s">
        <v>140</v>
      </c>
      <c r="F96" s="1" t="s">
        <v>90</v>
      </c>
      <c r="G96" s="1" t="s">
        <v>56</v>
      </c>
      <c r="H96" s="1" t="s">
        <v>73</v>
      </c>
      <c r="I96" s="1" t="s">
        <v>214</v>
      </c>
      <c r="J96" s="1">
        <v>32.96</v>
      </c>
      <c r="K96" s="1">
        <f>Aya_Gomaa[[#This Row],[Quantity]]*150</f>
        <v>300</v>
      </c>
      <c r="L96" s="1">
        <v>2</v>
      </c>
      <c r="M96" s="1">
        <v>0</v>
      </c>
      <c r="N96" s="2">
        <v>16.150400000000001</v>
      </c>
      <c r="O96" s="2">
        <f>Aya_Gomaa[[#This Row],[Profit]]-(Aya_Gomaa[[#This Row],[Profit]]*Aya_Gomaa[[#This Row],[Discount]])</f>
        <v>16.150400000000001</v>
      </c>
      <c r="P96" s="1">
        <f>Aya_Gomaa[[#This Row],[Quantity]]*150</f>
        <v>300</v>
      </c>
      <c r="R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7" spans="1:18" x14ac:dyDescent="0.3">
      <c r="A97" s="1">
        <v>96</v>
      </c>
      <c r="B97" s="1" t="s">
        <v>59</v>
      </c>
      <c r="C97" s="1" t="s">
        <v>87</v>
      </c>
      <c r="D97" s="1" t="s">
        <v>215</v>
      </c>
      <c r="E97" s="1" t="s">
        <v>216</v>
      </c>
      <c r="F97" s="1" t="s">
        <v>55</v>
      </c>
      <c r="G97" s="1" t="s">
        <v>56</v>
      </c>
      <c r="H97" s="1" t="s">
        <v>73</v>
      </c>
      <c r="I97" s="1" t="s">
        <v>217</v>
      </c>
      <c r="J97" s="1">
        <v>5.6820000000000013</v>
      </c>
      <c r="K97" s="1">
        <f>Aya_Gomaa[[#This Row],[Quantity]]*150</f>
        <v>150</v>
      </c>
      <c r="L97" s="1">
        <v>1</v>
      </c>
      <c r="M97" s="1">
        <v>0.7</v>
      </c>
      <c r="N97" s="2">
        <v>-3.7880000000000003</v>
      </c>
      <c r="O97" s="2">
        <f>Aya_Gomaa[[#This Row],[Profit]]-(Aya_Gomaa[[#This Row],[Profit]]*Aya_Gomaa[[#This Row],[Discount]])</f>
        <v>-1.1364000000000001</v>
      </c>
      <c r="P97" s="1">
        <f>Aya_Gomaa[[#This Row],[Quantity]]*150</f>
        <v>150</v>
      </c>
      <c r="R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8" spans="1:18" x14ac:dyDescent="0.3">
      <c r="A98" s="1">
        <v>97</v>
      </c>
      <c r="B98" s="1" t="s">
        <v>42</v>
      </c>
      <c r="C98" s="1" t="s">
        <v>87</v>
      </c>
      <c r="D98" s="1" t="s">
        <v>156</v>
      </c>
      <c r="E98" s="1" t="s">
        <v>157</v>
      </c>
      <c r="F98" s="1" t="s">
        <v>109</v>
      </c>
      <c r="G98" s="1" t="s">
        <v>47</v>
      </c>
      <c r="H98" s="1" t="s">
        <v>66</v>
      </c>
      <c r="I98" s="1" t="s">
        <v>218</v>
      </c>
      <c r="J98" s="1">
        <v>96.53</v>
      </c>
      <c r="K98" s="1">
        <f>Aya_Gomaa[[#This Row],[Quantity]]*150</f>
        <v>1050</v>
      </c>
      <c r="L98" s="1">
        <v>7</v>
      </c>
      <c r="M98" s="1">
        <v>0</v>
      </c>
      <c r="N98" s="2">
        <v>40.5426</v>
      </c>
      <c r="O98" s="2">
        <f>Aya_Gomaa[[#This Row],[Profit]]-(Aya_Gomaa[[#This Row],[Profit]]*Aya_Gomaa[[#This Row],[Discount]])</f>
        <v>40.5426</v>
      </c>
      <c r="P98" s="1">
        <f>Aya_Gomaa[[#This Row],[Quantity]]*150</f>
        <v>1050</v>
      </c>
      <c r="R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9" spans="1:18" x14ac:dyDescent="0.3">
      <c r="A99" s="1">
        <v>98</v>
      </c>
      <c r="B99" s="1" t="s">
        <v>125</v>
      </c>
      <c r="C99" s="1" t="s">
        <v>43</v>
      </c>
      <c r="D99" s="1" t="s">
        <v>99</v>
      </c>
      <c r="E99" s="1" t="s">
        <v>54</v>
      </c>
      <c r="F99" s="1" t="s">
        <v>55</v>
      </c>
      <c r="G99" s="1" t="s">
        <v>56</v>
      </c>
      <c r="H99" s="1" t="s">
        <v>73</v>
      </c>
      <c r="I99" s="1" t="s">
        <v>219</v>
      </c>
      <c r="J99" s="1">
        <v>51.311999999999998</v>
      </c>
      <c r="K99" s="1">
        <f>Aya_Gomaa[[#This Row],[Quantity]]*150</f>
        <v>450</v>
      </c>
      <c r="L99" s="1">
        <v>3</v>
      </c>
      <c r="M99" s="1">
        <v>0.2</v>
      </c>
      <c r="N99" s="2">
        <v>17.959199999999999</v>
      </c>
      <c r="O99" s="2">
        <f>Aya_Gomaa[[#This Row],[Profit]]-(Aya_Gomaa[[#This Row],[Profit]]*Aya_Gomaa[[#This Row],[Discount]])</f>
        <v>14.36736</v>
      </c>
      <c r="P99" s="1">
        <f>Aya_Gomaa[[#This Row],[Quantity]]*150</f>
        <v>450</v>
      </c>
      <c r="R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0" spans="1:18" x14ac:dyDescent="0.3">
      <c r="A100" s="1">
        <v>99</v>
      </c>
      <c r="B100" s="1" t="s">
        <v>59</v>
      </c>
      <c r="C100" s="1" t="s">
        <v>52</v>
      </c>
      <c r="D100" s="1" t="s">
        <v>220</v>
      </c>
      <c r="E100" s="1" t="s">
        <v>140</v>
      </c>
      <c r="F100" s="1" t="s">
        <v>90</v>
      </c>
      <c r="G100" s="1" t="s">
        <v>56</v>
      </c>
      <c r="H100" s="1" t="s">
        <v>75</v>
      </c>
      <c r="I100" s="1" t="s">
        <v>221</v>
      </c>
      <c r="J100" s="1">
        <v>77.88</v>
      </c>
      <c r="K100" s="1">
        <f>Aya_Gomaa[[#This Row],[Quantity]]*150</f>
        <v>900</v>
      </c>
      <c r="L100" s="1">
        <v>6</v>
      </c>
      <c r="M100" s="1">
        <v>0</v>
      </c>
      <c r="N100" s="2">
        <v>22.585199999999993</v>
      </c>
      <c r="O100" s="2">
        <f>Aya_Gomaa[[#This Row],[Profit]]-(Aya_Gomaa[[#This Row],[Profit]]*Aya_Gomaa[[#This Row],[Discount]])</f>
        <v>22.585199999999993</v>
      </c>
      <c r="P100" s="1">
        <f>Aya_Gomaa[[#This Row],[Quantity]]*150</f>
        <v>900</v>
      </c>
      <c r="R1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1" spans="1:18" x14ac:dyDescent="0.3">
      <c r="A101" s="1">
        <v>100</v>
      </c>
      <c r="B101" s="1" t="s">
        <v>59</v>
      </c>
      <c r="C101" s="1" t="s">
        <v>87</v>
      </c>
      <c r="D101" s="1" t="s">
        <v>172</v>
      </c>
      <c r="E101" s="1" t="s">
        <v>134</v>
      </c>
      <c r="F101" s="1" t="s">
        <v>90</v>
      </c>
      <c r="G101" s="1" t="s">
        <v>56</v>
      </c>
      <c r="H101" s="1" t="s">
        <v>82</v>
      </c>
      <c r="I101" s="1" t="s">
        <v>222</v>
      </c>
      <c r="J101" s="1">
        <v>64.623999999999995</v>
      </c>
      <c r="K101" s="1">
        <f>Aya_Gomaa[[#This Row],[Quantity]]*150</f>
        <v>1050</v>
      </c>
      <c r="L101" s="1">
        <v>7</v>
      </c>
      <c r="M101" s="1">
        <v>0.2</v>
      </c>
      <c r="N101" s="2">
        <v>22.618399999999994</v>
      </c>
      <c r="O101" s="2">
        <f>Aya_Gomaa[[#This Row],[Profit]]-(Aya_Gomaa[[#This Row],[Profit]]*Aya_Gomaa[[#This Row],[Discount]])</f>
        <v>18.094719999999995</v>
      </c>
      <c r="P101" s="1">
        <f>Aya_Gomaa[[#This Row],[Quantity]]*150</f>
        <v>1050</v>
      </c>
      <c r="R1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2" spans="1:18" x14ac:dyDescent="0.3">
      <c r="A102" s="1">
        <v>101</v>
      </c>
      <c r="B102" s="1" t="s">
        <v>59</v>
      </c>
      <c r="C102" s="1" t="s">
        <v>87</v>
      </c>
      <c r="D102" s="1" t="s">
        <v>172</v>
      </c>
      <c r="E102" s="1" t="s">
        <v>134</v>
      </c>
      <c r="F102" s="1" t="s">
        <v>90</v>
      </c>
      <c r="G102" s="1" t="s">
        <v>78</v>
      </c>
      <c r="H102" s="1" t="s">
        <v>113</v>
      </c>
      <c r="I102" s="1" t="s">
        <v>223</v>
      </c>
      <c r="J102" s="1">
        <v>95.976000000000013</v>
      </c>
      <c r="K102" s="1">
        <f>Aya_Gomaa[[#This Row],[Quantity]]*150</f>
        <v>450</v>
      </c>
      <c r="L102" s="1">
        <v>3</v>
      </c>
      <c r="M102" s="1">
        <v>0.2</v>
      </c>
      <c r="N102" s="2">
        <v>-10.797300000000011</v>
      </c>
      <c r="O102" s="2">
        <f>Aya_Gomaa[[#This Row],[Profit]]-(Aya_Gomaa[[#This Row],[Profit]]*Aya_Gomaa[[#This Row],[Discount]])</f>
        <v>-8.6378400000000077</v>
      </c>
      <c r="P102" s="1">
        <f>Aya_Gomaa[[#This Row],[Quantity]]*150</f>
        <v>450</v>
      </c>
      <c r="R1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3" spans="1:18" x14ac:dyDescent="0.3">
      <c r="A103" s="1">
        <v>102</v>
      </c>
      <c r="B103" s="1" t="s">
        <v>59</v>
      </c>
      <c r="C103" s="1" t="s">
        <v>87</v>
      </c>
      <c r="D103" s="1" t="s">
        <v>172</v>
      </c>
      <c r="E103" s="1" t="s">
        <v>134</v>
      </c>
      <c r="F103" s="1" t="s">
        <v>90</v>
      </c>
      <c r="G103" s="1" t="s">
        <v>56</v>
      </c>
      <c r="H103" s="1" t="s">
        <v>73</v>
      </c>
      <c r="I103" s="1" t="s">
        <v>224</v>
      </c>
      <c r="J103" s="1">
        <v>1.7879999999999996</v>
      </c>
      <c r="K103" s="1">
        <f>Aya_Gomaa[[#This Row],[Quantity]]*150</f>
        <v>450</v>
      </c>
      <c r="L103" s="1">
        <v>3</v>
      </c>
      <c r="M103" s="1">
        <v>0.8</v>
      </c>
      <c r="N103" s="2">
        <v>-3.0396000000000001</v>
      </c>
      <c r="O103" s="2">
        <f>Aya_Gomaa[[#This Row],[Profit]]-(Aya_Gomaa[[#This Row],[Profit]]*Aya_Gomaa[[#This Row],[Discount]])</f>
        <v>-0.60792000000000002</v>
      </c>
      <c r="P103" s="1">
        <f>Aya_Gomaa[[#This Row],[Quantity]]*150</f>
        <v>450</v>
      </c>
      <c r="R1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4" spans="1:18" x14ac:dyDescent="0.3">
      <c r="A104" s="1">
        <v>103</v>
      </c>
      <c r="B104" s="1" t="s">
        <v>42</v>
      </c>
      <c r="C104" s="1" t="s">
        <v>43</v>
      </c>
      <c r="D104" s="1" t="s">
        <v>205</v>
      </c>
      <c r="E104" s="1" t="s">
        <v>140</v>
      </c>
      <c r="F104" s="1" t="s">
        <v>90</v>
      </c>
      <c r="G104" s="1" t="s">
        <v>56</v>
      </c>
      <c r="H104" s="1" t="s">
        <v>82</v>
      </c>
      <c r="I104" s="1" t="s">
        <v>225</v>
      </c>
      <c r="J104" s="1">
        <v>23.92</v>
      </c>
      <c r="K104" s="1">
        <f>Aya_Gomaa[[#This Row],[Quantity]]*150</f>
        <v>600</v>
      </c>
      <c r="L104" s="1">
        <v>4</v>
      </c>
      <c r="M104" s="1">
        <v>0</v>
      </c>
      <c r="N104" s="2">
        <v>11.720800000000001</v>
      </c>
      <c r="O104" s="2">
        <f>Aya_Gomaa[[#This Row],[Profit]]-(Aya_Gomaa[[#This Row],[Profit]]*Aya_Gomaa[[#This Row],[Discount]])</f>
        <v>11.720800000000001</v>
      </c>
      <c r="P104" s="1">
        <f>Aya_Gomaa[[#This Row],[Quantity]]*150</f>
        <v>600</v>
      </c>
      <c r="R1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5" spans="1:18" x14ac:dyDescent="0.3">
      <c r="A105" s="1">
        <v>104</v>
      </c>
      <c r="B105" s="1" t="s">
        <v>59</v>
      </c>
      <c r="C105" s="1" t="s">
        <v>43</v>
      </c>
      <c r="D105" s="1" t="s">
        <v>226</v>
      </c>
      <c r="E105" s="1" t="s">
        <v>227</v>
      </c>
      <c r="F105" s="1" t="s">
        <v>55</v>
      </c>
      <c r="G105" s="1" t="s">
        <v>78</v>
      </c>
      <c r="H105" s="1" t="s">
        <v>113</v>
      </c>
      <c r="I105" s="1" t="s">
        <v>228</v>
      </c>
      <c r="J105" s="1">
        <v>238.89600000000002</v>
      </c>
      <c r="K105" s="1">
        <f>Aya_Gomaa[[#This Row],[Quantity]]*150</f>
        <v>900</v>
      </c>
      <c r="L105" s="1">
        <v>6</v>
      </c>
      <c r="M105" s="1">
        <v>0.2</v>
      </c>
      <c r="N105" s="2">
        <v>-26.875800000000012</v>
      </c>
      <c r="O105" s="2">
        <f>Aya_Gomaa[[#This Row],[Profit]]-(Aya_Gomaa[[#This Row],[Profit]]*Aya_Gomaa[[#This Row],[Discount]])</f>
        <v>-21.500640000000011</v>
      </c>
      <c r="P105" s="1">
        <f>Aya_Gomaa[[#This Row],[Quantity]]*150</f>
        <v>900</v>
      </c>
      <c r="R1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6" spans="1:18" x14ac:dyDescent="0.3">
      <c r="A106" s="1">
        <v>105</v>
      </c>
      <c r="B106" s="1" t="s">
        <v>59</v>
      </c>
      <c r="C106" s="1" t="s">
        <v>43</v>
      </c>
      <c r="D106" s="1" t="s">
        <v>226</v>
      </c>
      <c r="E106" s="1" t="s">
        <v>227</v>
      </c>
      <c r="F106" s="1" t="s">
        <v>55</v>
      </c>
      <c r="G106" s="1" t="s">
        <v>47</v>
      </c>
      <c r="H106" s="1" t="s">
        <v>66</v>
      </c>
      <c r="I106" s="1" t="s">
        <v>229</v>
      </c>
      <c r="J106" s="1">
        <v>102.35999999999999</v>
      </c>
      <c r="K106" s="1">
        <f>Aya_Gomaa[[#This Row],[Quantity]]*150</f>
        <v>450</v>
      </c>
      <c r="L106" s="1">
        <v>3</v>
      </c>
      <c r="M106" s="1">
        <v>0.2</v>
      </c>
      <c r="N106" s="2">
        <v>-3.8385000000000105</v>
      </c>
      <c r="O106" s="2">
        <f>Aya_Gomaa[[#This Row],[Profit]]-(Aya_Gomaa[[#This Row],[Profit]]*Aya_Gomaa[[#This Row],[Discount]])</f>
        <v>-3.0708000000000082</v>
      </c>
      <c r="P106" s="1">
        <f>Aya_Gomaa[[#This Row],[Quantity]]*150</f>
        <v>450</v>
      </c>
      <c r="R1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7" spans="1:18" x14ac:dyDescent="0.3">
      <c r="A107" s="1">
        <v>106</v>
      </c>
      <c r="B107" s="1" t="s">
        <v>59</v>
      </c>
      <c r="C107" s="1" t="s">
        <v>43</v>
      </c>
      <c r="D107" s="1" t="s">
        <v>226</v>
      </c>
      <c r="E107" s="1" t="s">
        <v>227</v>
      </c>
      <c r="F107" s="1" t="s">
        <v>55</v>
      </c>
      <c r="G107" s="1" t="s">
        <v>56</v>
      </c>
      <c r="H107" s="1" t="s">
        <v>73</v>
      </c>
      <c r="I107" s="1" t="s">
        <v>230</v>
      </c>
      <c r="J107" s="1">
        <v>36.882000000000005</v>
      </c>
      <c r="K107" s="1">
        <f>Aya_Gomaa[[#This Row],[Quantity]]*150</f>
        <v>450</v>
      </c>
      <c r="L107" s="1">
        <v>3</v>
      </c>
      <c r="M107" s="1">
        <v>0.7</v>
      </c>
      <c r="N107" s="2">
        <v>-25.817399999999999</v>
      </c>
      <c r="O107" s="2">
        <f>Aya_Gomaa[[#This Row],[Profit]]-(Aya_Gomaa[[#This Row],[Profit]]*Aya_Gomaa[[#This Row],[Discount]])</f>
        <v>-7.7452199999999998</v>
      </c>
      <c r="P107" s="1">
        <f>Aya_Gomaa[[#This Row],[Quantity]]*150</f>
        <v>450</v>
      </c>
      <c r="R1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8" spans="1:18" x14ac:dyDescent="0.3">
      <c r="A108" s="1">
        <v>107</v>
      </c>
      <c r="B108" s="1" t="s">
        <v>59</v>
      </c>
      <c r="C108" s="1" t="s">
        <v>43</v>
      </c>
      <c r="D108" s="1" t="s">
        <v>231</v>
      </c>
      <c r="E108" s="1" t="s">
        <v>81</v>
      </c>
      <c r="F108" s="1" t="s">
        <v>46</v>
      </c>
      <c r="G108" s="1" t="s">
        <v>78</v>
      </c>
      <c r="H108" s="1" t="s">
        <v>113</v>
      </c>
      <c r="I108" s="1" t="s">
        <v>232</v>
      </c>
      <c r="J108" s="1">
        <v>74.112000000000009</v>
      </c>
      <c r="K108" s="1">
        <f>Aya_Gomaa[[#This Row],[Quantity]]*150</f>
        <v>1200</v>
      </c>
      <c r="L108" s="1">
        <v>8</v>
      </c>
      <c r="M108" s="1">
        <v>0.2</v>
      </c>
      <c r="N108" s="2">
        <v>17.601600000000001</v>
      </c>
      <c r="O108" s="2">
        <f>Aya_Gomaa[[#This Row],[Profit]]-(Aya_Gomaa[[#This Row],[Profit]]*Aya_Gomaa[[#This Row],[Discount]])</f>
        <v>14.081280000000001</v>
      </c>
      <c r="P108" s="1">
        <f>Aya_Gomaa[[#This Row],[Quantity]]*150</f>
        <v>1200</v>
      </c>
      <c r="R1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9" spans="1:18" x14ac:dyDescent="0.3">
      <c r="A109" s="1">
        <v>108</v>
      </c>
      <c r="B109" s="1" t="s">
        <v>59</v>
      </c>
      <c r="C109" s="1" t="s">
        <v>43</v>
      </c>
      <c r="D109" s="1" t="s">
        <v>231</v>
      </c>
      <c r="E109" s="1" t="s">
        <v>81</v>
      </c>
      <c r="F109" s="1" t="s">
        <v>46</v>
      </c>
      <c r="G109" s="1" t="s">
        <v>78</v>
      </c>
      <c r="H109" s="1" t="s">
        <v>71</v>
      </c>
      <c r="I109" s="1" t="s">
        <v>233</v>
      </c>
      <c r="J109" s="1">
        <v>27.992000000000004</v>
      </c>
      <c r="K109" s="1">
        <f>Aya_Gomaa[[#This Row],[Quantity]]*150</f>
        <v>150</v>
      </c>
      <c r="L109" s="1">
        <v>1</v>
      </c>
      <c r="M109" s="1">
        <v>0.2</v>
      </c>
      <c r="N109" s="2">
        <v>2.0993999999999993</v>
      </c>
      <c r="O109" s="2">
        <f>Aya_Gomaa[[#This Row],[Profit]]-(Aya_Gomaa[[#This Row],[Profit]]*Aya_Gomaa[[#This Row],[Discount]])</f>
        <v>1.6795199999999995</v>
      </c>
      <c r="P109" s="1">
        <f>Aya_Gomaa[[#This Row],[Quantity]]*150</f>
        <v>150</v>
      </c>
      <c r="R1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0" spans="1:18" x14ac:dyDescent="0.3">
      <c r="A110" s="1">
        <v>109</v>
      </c>
      <c r="B110" s="1" t="s">
        <v>59</v>
      </c>
      <c r="C110" s="1" t="s">
        <v>43</v>
      </c>
      <c r="D110" s="1" t="s">
        <v>231</v>
      </c>
      <c r="E110" s="1" t="s">
        <v>81</v>
      </c>
      <c r="F110" s="1" t="s">
        <v>46</v>
      </c>
      <c r="G110" s="1" t="s">
        <v>56</v>
      </c>
      <c r="H110" s="1" t="s">
        <v>68</v>
      </c>
      <c r="I110" s="1" t="s">
        <v>234</v>
      </c>
      <c r="J110" s="1">
        <v>3.3040000000000003</v>
      </c>
      <c r="K110" s="1">
        <f>Aya_Gomaa[[#This Row],[Quantity]]*150</f>
        <v>150</v>
      </c>
      <c r="L110" s="1">
        <v>1</v>
      </c>
      <c r="M110" s="1">
        <v>0.2</v>
      </c>
      <c r="N110" s="2">
        <v>1.0737999999999999</v>
      </c>
      <c r="O110" s="2">
        <f>Aya_Gomaa[[#This Row],[Profit]]-(Aya_Gomaa[[#This Row],[Profit]]*Aya_Gomaa[[#This Row],[Discount]])</f>
        <v>0.85903999999999991</v>
      </c>
      <c r="P110" s="1">
        <f>Aya_Gomaa[[#This Row],[Quantity]]*150</f>
        <v>150</v>
      </c>
      <c r="R1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1" spans="1:18" x14ac:dyDescent="0.3">
      <c r="A111" s="1">
        <v>110</v>
      </c>
      <c r="B111" s="1" t="s">
        <v>59</v>
      </c>
      <c r="C111" s="1" t="s">
        <v>87</v>
      </c>
      <c r="D111" s="1" t="s">
        <v>235</v>
      </c>
      <c r="E111" s="1" t="s">
        <v>134</v>
      </c>
      <c r="F111" s="1" t="s">
        <v>90</v>
      </c>
      <c r="G111" s="1" t="s">
        <v>78</v>
      </c>
      <c r="H111" s="1" t="s">
        <v>113</v>
      </c>
      <c r="I111" s="1" t="s">
        <v>236</v>
      </c>
      <c r="J111" s="1">
        <v>339.96000000000004</v>
      </c>
      <c r="K111" s="1">
        <f>Aya_Gomaa[[#This Row],[Quantity]]*150</f>
        <v>750</v>
      </c>
      <c r="L111" s="1">
        <v>5</v>
      </c>
      <c r="M111" s="1">
        <v>0.2</v>
      </c>
      <c r="N111" s="2">
        <v>67.991999999999962</v>
      </c>
      <c r="O111" s="2">
        <f>Aya_Gomaa[[#This Row],[Profit]]-(Aya_Gomaa[[#This Row],[Profit]]*Aya_Gomaa[[#This Row],[Discount]])</f>
        <v>54.393599999999971</v>
      </c>
      <c r="P111" s="1">
        <f>Aya_Gomaa[[#This Row],[Quantity]]*150</f>
        <v>750</v>
      </c>
      <c r="R1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2" spans="1:18" x14ac:dyDescent="0.3">
      <c r="A112" s="1">
        <v>111</v>
      </c>
      <c r="B112" s="1" t="s">
        <v>59</v>
      </c>
      <c r="C112" s="1" t="s">
        <v>52</v>
      </c>
      <c r="D112" s="1" t="s">
        <v>156</v>
      </c>
      <c r="E112" s="1" t="s">
        <v>157</v>
      </c>
      <c r="F112" s="1" t="s">
        <v>109</v>
      </c>
      <c r="G112" s="1" t="s">
        <v>47</v>
      </c>
      <c r="H112" s="1" t="s">
        <v>66</v>
      </c>
      <c r="I112" s="1" t="s">
        <v>237</v>
      </c>
      <c r="J112" s="1">
        <v>41.96</v>
      </c>
      <c r="K112" s="1">
        <f>Aya_Gomaa[[#This Row],[Quantity]]*150</f>
        <v>300</v>
      </c>
      <c r="L112" s="1">
        <v>2</v>
      </c>
      <c r="M112" s="1">
        <v>0</v>
      </c>
      <c r="N112" s="2">
        <v>10.909600000000001</v>
      </c>
      <c r="O112" s="2">
        <f>Aya_Gomaa[[#This Row],[Profit]]-(Aya_Gomaa[[#This Row],[Profit]]*Aya_Gomaa[[#This Row],[Discount]])</f>
        <v>10.909600000000001</v>
      </c>
      <c r="P112" s="1">
        <f>Aya_Gomaa[[#This Row],[Quantity]]*150</f>
        <v>300</v>
      </c>
      <c r="R1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3" spans="1:18" x14ac:dyDescent="0.3">
      <c r="A113" s="1">
        <v>112</v>
      </c>
      <c r="B113" s="1" t="s">
        <v>59</v>
      </c>
      <c r="C113" s="1" t="s">
        <v>43</v>
      </c>
      <c r="D113" s="1" t="s">
        <v>238</v>
      </c>
      <c r="E113" s="1" t="s">
        <v>239</v>
      </c>
      <c r="F113" s="1" t="s">
        <v>90</v>
      </c>
      <c r="G113" s="1" t="s">
        <v>56</v>
      </c>
      <c r="H113" s="1" t="s">
        <v>68</v>
      </c>
      <c r="I113" s="1" t="s">
        <v>240</v>
      </c>
      <c r="J113" s="1">
        <v>75.959999999999994</v>
      </c>
      <c r="K113" s="1">
        <f>Aya_Gomaa[[#This Row],[Quantity]]*150</f>
        <v>300</v>
      </c>
      <c r="L113" s="1">
        <v>2</v>
      </c>
      <c r="M113" s="1">
        <v>0</v>
      </c>
      <c r="N113" s="2">
        <v>22.78799999999999</v>
      </c>
      <c r="O113" s="2">
        <f>Aya_Gomaa[[#This Row],[Profit]]-(Aya_Gomaa[[#This Row],[Profit]]*Aya_Gomaa[[#This Row],[Discount]])</f>
        <v>22.78799999999999</v>
      </c>
      <c r="P113" s="1">
        <f>Aya_Gomaa[[#This Row],[Quantity]]*150</f>
        <v>300</v>
      </c>
      <c r="R1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4" spans="1:18" x14ac:dyDescent="0.3">
      <c r="A114" s="1">
        <v>113</v>
      </c>
      <c r="B114" s="1" t="s">
        <v>59</v>
      </c>
      <c r="C114" s="1" t="s">
        <v>43</v>
      </c>
      <c r="D114" s="1" t="s">
        <v>238</v>
      </c>
      <c r="E114" s="1" t="s">
        <v>239</v>
      </c>
      <c r="F114" s="1" t="s">
        <v>90</v>
      </c>
      <c r="G114" s="1" t="s">
        <v>56</v>
      </c>
      <c r="H114" s="1" t="s">
        <v>73</v>
      </c>
      <c r="I114" s="1" t="s">
        <v>241</v>
      </c>
      <c r="J114" s="1">
        <v>27.240000000000002</v>
      </c>
      <c r="K114" s="1">
        <f>Aya_Gomaa[[#This Row],[Quantity]]*150</f>
        <v>900</v>
      </c>
      <c r="L114" s="1">
        <v>6</v>
      </c>
      <c r="M114" s="1">
        <v>0</v>
      </c>
      <c r="N114" s="2">
        <v>13.3476</v>
      </c>
      <c r="O114" s="2">
        <f>Aya_Gomaa[[#This Row],[Profit]]-(Aya_Gomaa[[#This Row],[Profit]]*Aya_Gomaa[[#This Row],[Discount]])</f>
        <v>13.3476</v>
      </c>
      <c r="P114" s="1">
        <f>Aya_Gomaa[[#This Row],[Quantity]]*150</f>
        <v>900</v>
      </c>
      <c r="R1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5" spans="1:18" x14ac:dyDescent="0.3">
      <c r="A115" s="1">
        <v>114</v>
      </c>
      <c r="B115" s="1" t="s">
        <v>42</v>
      </c>
      <c r="C115" s="1" t="s">
        <v>43</v>
      </c>
      <c r="D115" s="1" t="s">
        <v>242</v>
      </c>
      <c r="E115" s="1" t="s">
        <v>243</v>
      </c>
      <c r="F115" s="1" t="s">
        <v>109</v>
      </c>
      <c r="G115" s="1" t="s">
        <v>56</v>
      </c>
      <c r="H115" s="1" t="s">
        <v>158</v>
      </c>
      <c r="I115" s="1" t="s">
        <v>244</v>
      </c>
      <c r="J115" s="1">
        <v>40.096000000000004</v>
      </c>
      <c r="K115" s="1">
        <f>Aya_Gomaa[[#This Row],[Quantity]]*150</f>
        <v>2100</v>
      </c>
      <c r="L115" s="1">
        <v>14</v>
      </c>
      <c r="M115" s="1">
        <v>0.2</v>
      </c>
      <c r="N115" s="2">
        <v>14.534799999999997</v>
      </c>
      <c r="O115" s="2">
        <f>Aya_Gomaa[[#This Row],[Profit]]-(Aya_Gomaa[[#This Row],[Profit]]*Aya_Gomaa[[#This Row],[Discount]])</f>
        <v>11.627839999999997</v>
      </c>
      <c r="P115" s="1">
        <f>Aya_Gomaa[[#This Row],[Quantity]]*150</f>
        <v>2100</v>
      </c>
      <c r="R1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6" spans="1:18" x14ac:dyDescent="0.3">
      <c r="A116" s="1">
        <v>115</v>
      </c>
      <c r="B116" s="1" t="s">
        <v>42</v>
      </c>
      <c r="C116" s="1" t="s">
        <v>43</v>
      </c>
      <c r="D116" s="1" t="s">
        <v>242</v>
      </c>
      <c r="E116" s="1" t="s">
        <v>243</v>
      </c>
      <c r="F116" s="1" t="s">
        <v>109</v>
      </c>
      <c r="G116" s="1" t="s">
        <v>56</v>
      </c>
      <c r="H116" s="1" t="s">
        <v>118</v>
      </c>
      <c r="I116" s="1" t="s">
        <v>245</v>
      </c>
      <c r="J116" s="1">
        <v>4.7200000000000006</v>
      </c>
      <c r="K116" s="1">
        <f>Aya_Gomaa[[#This Row],[Quantity]]*150</f>
        <v>300</v>
      </c>
      <c r="L116" s="1">
        <v>2</v>
      </c>
      <c r="M116" s="1">
        <v>0.2</v>
      </c>
      <c r="N116" s="2">
        <v>1.6519999999999997</v>
      </c>
      <c r="O116" s="2">
        <f>Aya_Gomaa[[#This Row],[Profit]]-(Aya_Gomaa[[#This Row],[Profit]]*Aya_Gomaa[[#This Row],[Discount]])</f>
        <v>1.3215999999999997</v>
      </c>
      <c r="P116" s="1">
        <f>Aya_Gomaa[[#This Row],[Quantity]]*150</f>
        <v>300</v>
      </c>
      <c r="R1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7" spans="1:18" x14ac:dyDescent="0.3">
      <c r="A117" s="1">
        <v>116</v>
      </c>
      <c r="B117" s="1" t="s">
        <v>42</v>
      </c>
      <c r="C117" s="1" t="s">
        <v>43</v>
      </c>
      <c r="D117" s="1" t="s">
        <v>242</v>
      </c>
      <c r="E117" s="1" t="s">
        <v>243</v>
      </c>
      <c r="F117" s="1" t="s">
        <v>109</v>
      </c>
      <c r="G117" s="1" t="s">
        <v>56</v>
      </c>
      <c r="H117" s="1" t="s">
        <v>82</v>
      </c>
      <c r="I117" s="1" t="s">
        <v>246</v>
      </c>
      <c r="J117" s="1">
        <v>23.976000000000003</v>
      </c>
      <c r="K117" s="1">
        <f>Aya_Gomaa[[#This Row],[Quantity]]*150</f>
        <v>450</v>
      </c>
      <c r="L117" s="1">
        <v>3</v>
      </c>
      <c r="M117" s="1">
        <v>0.2</v>
      </c>
      <c r="N117" s="2">
        <v>7.4924999999999988</v>
      </c>
      <c r="O117" s="2">
        <f>Aya_Gomaa[[#This Row],[Profit]]-(Aya_Gomaa[[#This Row],[Profit]]*Aya_Gomaa[[#This Row],[Discount]])</f>
        <v>5.9939999999999989</v>
      </c>
      <c r="P117" s="1">
        <f>Aya_Gomaa[[#This Row],[Quantity]]*150</f>
        <v>450</v>
      </c>
      <c r="R1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8" spans="1:18" x14ac:dyDescent="0.3">
      <c r="A118" s="1">
        <v>117</v>
      </c>
      <c r="B118" s="1" t="s">
        <v>42</v>
      </c>
      <c r="C118" s="1" t="s">
        <v>43</v>
      </c>
      <c r="D118" s="1" t="s">
        <v>242</v>
      </c>
      <c r="E118" s="1" t="s">
        <v>243</v>
      </c>
      <c r="F118" s="1" t="s">
        <v>109</v>
      </c>
      <c r="G118" s="1" t="s">
        <v>56</v>
      </c>
      <c r="H118" s="1" t="s">
        <v>118</v>
      </c>
      <c r="I118" s="1" t="s">
        <v>247</v>
      </c>
      <c r="J118" s="1">
        <v>130.464</v>
      </c>
      <c r="K118" s="1">
        <f>Aya_Gomaa[[#This Row],[Quantity]]*150</f>
        <v>900</v>
      </c>
      <c r="L118" s="1">
        <v>6</v>
      </c>
      <c r="M118" s="1">
        <v>0.2</v>
      </c>
      <c r="N118" s="2">
        <v>44.031599999999997</v>
      </c>
      <c r="O118" s="2">
        <f>Aya_Gomaa[[#This Row],[Profit]]-(Aya_Gomaa[[#This Row],[Profit]]*Aya_Gomaa[[#This Row],[Discount]])</f>
        <v>35.225279999999998</v>
      </c>
      <c r="P118" s="1">
        <f>Aya_Gomaa[[#This Row],[Quantity]]*150</f>
        <v>900</v>
      </c>
      <c r="R1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9" spans="1:18" x14ac:dyDescent="0.3">
      <c r="A119" s="1">
        <v>118</v>
      </c>
      <c r="B119" s="1" t="s">
        <v>59</v>
      </c>
      <c r="C119" s="1" t="s">
        <v>43</v>
      </c>
      <c r="D119" s="1" t="s">
        <v>84</v>
      </c>
      <c r="E119" s="1" t="s">
        <v>85</v>
      </c>
      <c r="F119" s="1" t="s">
        <v>55</v>
      </c>
      <c r="G119" s="1" t="s">
        <v>47</v>
      </c>
      <c r="H119" s="1" t="s">
        <v>62</v>
      </c>
      <c r="I119" s="1" t="s">
        <v>248</v>
      </c>
      <c r="J119" s="1">
        <v>787.53</v>
      </c>
      <c r="K119" s="1">
        <f>Aya_Gomaa[[#This Row],[Quantity]]*150</f>
        <v>450</v>
      </c>
      <c r="L119" s="1">
        <v>3</v>
      </c>
      <c r="M119" s="1">
        <v>0</v>
      </c>
      <c r="N119" s="2">
        <v>165.38129999999995</v>
      </c>
      <c r="O119" s="2">
        <f>Aya_Gomaa[[#This Row],[Profit]]-(Aya_Gomaa[[#This Row],[Profit]]*Aya_Gomaa[[#This Row],[Discount]])</f>
        <v>165.38129999999995</v>
      </c>
      <c r="P119" s="1">
        <f>Aya_Gomaa[[#This Row],[Quantity]]*150</f>
        <v>450</v>
      </c>
      <c r="R1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0" spans="1:18" x14ac:dyDescent="0.3">
      <c r="A120" s="1">
        <v>119</v>
      </c>
      <c r="B120" s="1" t="s">
        <v>59</v>
      </c>
      <c r="C120" s="1" t="s">
        <v>52</v>
      </c>
      <c r="D120" s="1" t="s">
        <v>249</v>
      </c>
      <c r="E120" s="1" t="s">
        <v>185</v>
      </c>
      <c r="F120" s="1" t="s">
        <v>46</v>
      </c>
      <c r="G120" s="1" t="s">
        <v>56</v>
      </c>
      <c r="H120" s="1" t="s">
        <v>73</v>
      </c>
      <c r="I120" s="1" t="s">
        <v>250</v>
      </c>
      <c r="J120" s="1">
        <v>157.79400000000004</v>
      </c>
      <c r="K120" s="1">
        <f>Aya_Gomaa[[#This Row],[Quantity]]*150</f>
        <v>150</v>
      </c>
      <c r="L120" s="1">
        <v>1</v>
      </c>
      <c r="M120" s="1">
        <v>0.7</v>
      </c>
      <c r="N120" s="2">
        <v>-115.71559999999999</v>
      </c>
      <c r="O120" s="2">
        <f>Aya_Gomaa[[#This Row],[Profit]]-(Aya_Gomaa[[#This Row],[Profit]]*Aya_Gomaa[[#This Row],[Discount]])</f>
        <v>-34.714680000000001</v>
      </c>
      <c r="P120" s="1">
        <f>Aya_Gomaa[[#This Row],[Quantity]]*150</f>
        <v>150</v>
      </c>
      <c r="R1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1" spans="1:18" x14ac:dyDescent="0.3">
      <c r="A121" s="1">
        <v>120</v>
      </c>
      <c r="B121" s="1" t="s">
        <v>125</v>
      </c>
      <c r="C121" s="1" t="s">
        <v>43</v>
      </c>
      <c r="D121" s="1" t="s">
        <v>251</v>
      </c>
      <c r="E121" s="1" t="s">
        <v>147</v>
      </c>
      <c r="F121" s="1" t="s">
        <v>109</v>
      </c>
      <c r="G121" s="1" t="s">
        <v>47</v>
      </c>
      <c r="H121" s="1" t="s">
        <v>66</v>
      </c>
      <c r="I121" s="1" t="s">
        <v>252</v>
      </c>
      <c r="J121" s="1">
        <v>47.04</v>
      </c>
      <c r="K121" s="1">
        <f>Aya_Gomaa[[#This Row],[Quantity]]*150</f>
        <v>450</v>
      </c>
      <c r="L121" s="1">
        <v>3</v>
      </c>
      <c r="M121" s="1">
        <v>0</v>
      </c>
      <c r="N121" s="2">
        <v>18.345599999999997</v>
      </c>
      <c r="O121" s="2">
        <f>Aya_Gomaa[[#This Row],[Profit]]-(Aya_Gomaa[[#This Row],[Profit]]*Aya_Gomaa[[#This Row],[Discount]])</f>
        <v>18.345599999999997</v>
      </c>
      <c r="P121" s="1">
        <f>Aya_Gomaa[[#This Row],[Quantity]]*150</f>
        <v>450</v>
      </c>
      <c r="R1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2" spans="1:18" x14ac:dyDescent="0.3">
      <c r="A122" s="1">
        <v>121</v>
      </c>
      <c r="B122" s="1" t="s">
        <v>125</v>
      </c>
      <c r="C122" s="1" t="s">
        <v>43</v>
      </c>
      <c r="D122" s="1" t="s">
        <v>251</v>
      </c>
      <c r="E122" s="1" t="s">
        <v>147</v>
      </c>
      <c r="F122" s="1" t="s">
        <v>109</v>
      </c>
      <c r="G122" s="1" t="s">
        <v>56</v>
      </c>
      <c r="H122" s="1" t="s">
        <v>73</v>
      </c>
      <c r="I122" s="1" t="s">
        <v>74</v>
      </c>
      <c r="J122" s="1">
        <v>30.84</v>
      </c>
      <c r="K122" s="1">
        <f>Aya_Gomaa[[#This Row],[Quantity]]*150</f>
        <v>600</v>
      </c>
      <c r="L122" s="1">
        <v>4</v>
      </c>
      <c r="M122" s="1">
        <v>0</v>
      </c>
      <c r="N122" s="2">
        <v>13.878</v>
      </c>
      <c r="O122" s="2">
        <f>Aya_Gomaa[[#This Row],[Profit]]-(Aya_Gomaa[[#This Row],[Profit]]*Aya_Gomaa[[#This Row],[Discount]])</f>
        <v>13.878</v>
      </c>
      <c r="P122" s="1">
        <f>Aya_Gomaa[[#This Row],[Quantity]]*150</f>
        <v>600</v>
      </c>
      <c r="R1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3" spans="1:18" x14ac:dyDescent="0.3">
      <c r="A123" s="1">
        <v>122</v>
      </c>
      <c r="B123" s="1" t="s">
        <v>125</v>
      </c>
      <c r="C123" s="1" t="s">
        <v>43</v>
      </c>
      <c r="D123" s="1" t="s">
        <v>251</v>
      </c>
      <c r="E123" s="1" t="s">
        <v>147</v>
      </c>
      <c r="F123" s="1" t="s">
        <v>109</v>
      </c>
      <c r="G123" s="1" t="s">
        <v>56</v>
      </c>
      <c r="H123" s="1" t="s">
        <v>64</v>
      </c>
      <c r="I123" s="1" t="s">
        <v>253</v>
      </c>
      <c r="J123" s="1">
        <v>226.56</v>
      </c>
      <c r="K123" s="1">
        <f>Aya_Gomaa[[#This Row],[Quantity]]*150</f>
        <v>900</v>
      </c>
      <c r="L123" s="1">
        <v>6</v>
      </c>
      <c r="M123" s="1">
        <v>0</v>
      </c>
      <c r="N123" s="2">
        <v>63.436800000000005</v>
      </c>
      <c r="O123" s="2">
        <f>Aya_Gomaa[[#This Row],[Profit]]-(Aya_Gomaa[[#This Row],[Profit]]*Aya_Gomaa[[#This Row],[Discount]])</f>
        <v>63.436800000000005</v>
      </c>
      <c r="P123" s="1">
        <f>Aya_Gomaa[[#This Row],[Quantity]]*150</f>
        <v>900</v>
      </c>
      <c r="R1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4" spans="1:18" x14ac:dyDescent="0.3">
      <c r="A124" s="1">
        <v>123</v>
      </c>
      <c r="B124" s="1" t="s">
        <v>125</v>
      </c>
      <c r="C124" s="1" t="s">
        <v>43</v>
      </c>
      <c r="D124" s="1" t="s">
        <v>251</v>
      </c>
      <c r="E124" s="1" t="s">
        <v>147</v>
      </c>
      <c r="F124" s="1" t="s">
        <v>109</v>
      </c>
      <c r="G124" s="1" t="s">
        <v>56</v>
      </c>
      <c r="H124" s="1" t="s">
        <v>118</v>
      </c>
      <c r="I124" s="1" t="s">
        <v>254</v>
      </c>
      <c r="J124" s="1">
        <v>115.02</v>
      </c>
      <c r="K124" s="1">
        <f>Aya_Gomaa[[#This Row],[Quantity]]*150</f>
        <v>1350</v>
      </c>
      <c r="L124" s="1">
        <v>9</v>
      </c>
      <c r="M124" s="1">
        <v>0</v>
      </c>
      <c r="N124" s="2">
        <v>51.758999999999993</v>
      </c>
      <c r="O124" s="2">
        <f>Aya_Gomaa[[#This Row],[Profit]]-(Aya_Gomaa[[#This Row],[Profit]]*Aya_Gomaa[[#This Row],[Discount]])</f>
        <v>51.758999999999993</v>
      </c>
      <c r="P124" s="1">
        <f>Aya_Gomaa[[#This Row],[Quantity]]*150</f>
        <v>1350</v>
      </c>
      <c r="R1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5" spans="1:18" x14ac:dyDescent="0.3">
      <c r="A125" s="1">
        <v>124</v>
      </c>
      <c r="B125" s="1" t="s">
        <v>125</v>
      </c>
      <c r="C125" s="1" t="s">
        <v>43</v>
      </c>
      <c r="D125" s="1" t="s">
        <v>251</v>
      </c>
      <c r="E125" s="1" t="s">
        <v>147</v>
      </c>
      <c r="F125" s="1" t="s">
        <v>109</v>
      </c>
      <c r="G125" s="1" t="s">
        <v>78</v>
      </c>
      <c r="H125" s="1" t="s">
        <v>71</v>
      </c>
      <c r="I125" s="1" t="s">
        <v>255</v>
      </c>
      <c r="J125" s="1">
        <v>68.040000000000006</v>
      </c>
      <c r="K125" s="1">
        <f>Aya_Gomaa[[#This Row],[Quantity]]*150</f>
        <v>1050</v>
      </c>
      <c r="L125" s="1">
        <v>7</v>
      </c>
      <c r="M125" s="1">
        <v>0</v>
      </c>
      <c r="N125" s="2">
        <v>19.731599999999997</v>
      </c>
      <c r="O125" s="2">
        <f>Aya_Gomaa[[#This Row],[Profit]]-(Aya_Gomaa[[#This Row],[Profit]]*Aya_Gomaa[[#This Row],[Discount]])</f>
        <v>19.731599999999997</v>
      </c>
      <c r="P125" s="1">
        <f>Aya_Gomaa[[#This Row],[Quantity]]*150</f>
        <v>1050</v>
      </c>
      <c r="R1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6" spans="1:18" x14ac:dyDescent="0.3">
      <c r="A126" s="1">
        <v>125</v>
      </c>
      <c r="B126" s="1" t="s">
        <v>42</v>
      </c>
      <c r="C126" s="1" t="s">
        <v>87</v>
      </c>
      <c r="D126" s="1" t="s">
        <v>123</v>
      </c>
      <c r="E126" s="1" t="s">
        <v>89</v>
      </c>
      <c r="F126" s="1" t="s">
        <v>90</v>
      </c>
      <c r="G126" s="1" t="s">
        <v>47</v>
      </c>
      <c r="H126" s="1" t="s">
        <v>50</v>
      </c>
      <c r="I126" s="1" t="s">
        <v>256</v>
      </c>
      <c r="J126" s="1">
        <v>600.55799999999999</v>
      </c>
      <c r="K126" s="1">
        <f>Aya_Gomaa[[#This Row],[Quantity]]*150</f>
        <v>450</v>
      </c>
      <c r="L126" s="1">
        <v>3</v>
      </c>
      <c r="M126" s="1">
        <v>0.3</v>
      </c>
      <c r="N126" s="2">
        <v>-8.5794000000000779</v>
      </c>
      <c r="O126" s="2">
        <f>Aya_Gomaa[[#This Row],[Profit]]-(Aya_Gomaa[[#This Row],[Profit]]*Aya_Gomaa[[#This Row],[Discount]])</f>
        <v>-6.0055800000000552</v>
      </c>
      <c r="P126" s="1">
        <f>Aya_Gomaa[[#This Row],[Quantity]]*150</f>
        <v>450</v>
      </c>
      <c r="R1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7" spans="1:18" x14ac:dyDescent="0.3">
      <c r="A127" s="1">
        <v>126</v>
      </c>
      <c r="B127" s="1" t="s">
        <v>59</v>
      </c>
      <c r="C127" s="1" t="s">
        <v>43</v>
      </c>
      <c r="D127" s="1" t="s">
        <v>257</v>
      </c>
      <c r="E127" s="1" t="s">
        <v>134</v>
      </c>
      <c r="F127" s="1" t="s">
        <v>90</v>
      </c>
      <c r="G127" s="1" t="s">
        <v>47</v>
      </c>
      <c r="H127" s="1" t="s">
        <v>62</v>
      </c>
      <c r="I127" s="1" t="s">
        <v>258</v>
      </c>
      <c r="J127" s="1">
        <v>617.70000000000005</v>
      </c>
      <c r="K127" s="1">
        <f>Aya_Gomaa[[#This Row],[Quantity]]*150</f>
        <v>900</v>
      </c>
      <c r="L127" s="1">
        <v>6</v>
      </c>
      <c r="M127" s="1">
        <v>0.5</v>
      </c>
      <c r="N127" s="2">
        <v>-407.68200000000013</v>
      </c>
      <c r="O127" s="2">
        <f>Aya_Gomaa[[#This Row],[Profit]]-(Aya_Gomaa[[#This Row],[Profit]]*Aya_Gomaa[[#This Row],[Discount]])</f>
        <v>-203.84100000000007</v>
      </c>
      <c r="P127" s="1">
        <f>Aya_Gomaa[[#This Row],[Quantity]]*150</f>
        <v>900</v>
      </c>
      <c r="R1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8" spans="1:18" x14ac:dyDescent="0.3">
      <c r="A128" s="1">
        <v>127</v>
      </c>
      <c r="B128" s="1" t="s">
        <v>59</v>
      </c>
      <c r="C128" s="1" t="s">
        <v>43</v>
      </c>
      <c r="D128" s="1" t="s">
        <v>259</v>
      </c>
      <c r="E128" s="1" t="s">
        <v>175</v>
      </c>
      <c r="F128" s="1" t="s">
        <v>55</v>
      </c>
      <c r="G128" s="1" t="s">
        <v>56</v>
      </c>
      <c r="H128" s="1" t="s">
        <v>73</v>
      </c>
      <c r="I128" s="1" t="s">
        <v>260</v>
      </c>
      <c r="J128" s="1">
        <v>2.3880000000000003</v>
      </c>
      <c r="K128" s="1">
        <f>Aya_Gomaa[[#This Row],[Quantity]]*150</f>
        <v>300</v>
      </c>
      <c r="L128" s="1">
        <v>2</v>
      </c>
      <c r="M128" s="1">
        <v>0.7</v>
      </c>
      <c r="N128" s="2">
        <v>-1.8308</v>
      </c>
      <c r="O128" s="2">
        <f>Aya_Gomaa[[#This Row],[Profit]]-(Aya_Gomaa[[#This Row],[Profit]]*Aya_Gomaa[[#This Row],[Discount]])</f>
        <v>-0.54924000000000017</v>
      </c>
      <c r="P128" s="1">
        <f>Aya_Gomaa[[#This Row],[Quantity]]*150</f>
        <v>300</v>
      </c>
      <c r="R1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9" spans="1:18" x14ac:dyDescent="0.3">
      <c r="A129" s="1">
        <v>128</v>
      </c>
      <c r="B129" s="1" t="s">
        <v>59</v>
      </c>
      <c r="C129" s="1" t="s">
        <v>43</v>
      </c>
      <c r="D129" s="1" t="s">
        <v>259</v>
      </c>
      <c r="E129" s="1" t="s">
        <v>175</v>
      </c>
      <c r="F129" s="1" t="s">
        <v>55</v>
      </c>
      <c r="G129" s="1" t="s">
        <v>56</v>
      </c>
      <c r="H129" s="1" t="s">
        <v>64</v>
      </c>
      <c r="I129" s="1" t="s">
        <v>261</v>
      </c>
      <c r="J129" s="1">
        <v>243.99200000000002</v>
      </c>
      <c r="K129" s="1">
        <f>Aya_Gomaa[[#This Row],[Quantity]]*150</f>
        <v>1050</v>
      </c>
      <c r="L129" s="1">
        <v>7</v>
      </c>
      <c r="M129" s="1">
        <v>0.2</v>
      </c>
      <c r="N129" s="2">
        <v>30.498999999999981</v>
      </c>
      <c r="O129" s="2">
        <f>Aya_Gomaa[[#This Row],[Profit]]-(Aya_Gomaa[[#This Row],[Profit]]*Aya_Gomaa[[#This Row],[Discount]])</f>
        <v>24.399199999999986</v>
      </c>
      <c r="P129" s="1">
        <f>Aya_Gomaa[[#This Row],[Quantity]]*150</f>
        <v>1050</v>
      </c>
      <c r="R1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0" spans="1:18" x14ac:dyDescent="0.3">
      <c r="A130" s="1">
        <v>129</v>
      </c>
      <c r="B130" s="1" t="s">
        <v>42</v>
      </c>
      <c r="C130" s="1" t="s">
        <v>87</v>
      </c>
      <c r="D130" s="1" t="s">
        <v>53</v>
      </c>
      <c r="E130" s="1" t="s">
        <v>54</v>
      </c>
      <c r="F130" s="1" t="s">
        <v>55</v>
      </c>
      <c r="G130" s="1" t="s">
        <v>47</v>
      </c>
      <c r="H130" s="1" t="s">
        <v>50</v>
      </c>
      <c r="I130" s="1" t="s">
        <v>262</v>
      </c>
      <c r="J130" s="1">
        <v>81.424000000000007</v>
      </c>
      <c r="K130" s="1">
        <f>Aya_Gomaa[[#This Row],[Quantity]]*150</f>
        <v>300</v>
      </c>
      <c r="L130" s="1">
        <v>2</v>
      </c>
      <c r="M130" s="1">
        <v>0.2</v>
      </c>
      <c r="N130" s="2">
        <v>-9.1601999999999961</v>
      </c>
      <c r="O130" s="2">
        <f>Aya_Gomaa[[#This Row],[Profit]]-(Aya_Gomaa[[#This Row],[Profit]]*Aya_Gomaa[[#This Row],[Discount]])</f>
        <v>-7.3281599999999969</v>
      </c>
      <c r="P130" s="1">
        <f>Aya_Gomaa[[#This Row],[Quantity]]*150</f>
        <v>300</v>
      </c>
      <c r="R1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1" spans="1:18" x14ac:dyDescent="0.3">
      <c r="A131" s="1">
        <v>130</v>
      </c>
      <c r="B131" s="1" t="s">
        <v>42</v>
      </c>
      <c r="C131" s="1" t="s">
        <v>87</v>
      </c>
      <c r="D131" s="1" t="s">
        <v>53</v>
      </c>
      <c r="E131" s="1" t="s">
        <v>54</v>
      </c>
      <c r="F131" s="1" t="s">
        <v>55</v>
      </c>
      <c r="G131" s="1" t="s">
        <v>47</v>
      </c>
      <c r="H131" s="1" t="s">
        <v>66</v>
      </c>
      <c r="I131" s="1" t="s">
        <v>263</v>
      </c>
      <c r="J131" s="1">
        <v>238.56</v>
      </c>
      <c r="K131" s="1">
        <f>Aya_Gomaa[[#This Row],[Quantity]]*150</f>
        <v>450</v>
      </c>
      <c r="L131" s="1">
        <v>3</v>
      </c>
      <c r="M131" s="1">
        <v>0</v>
      </c>
      <c r="N131" s="2">
        <v>26.241599999999977</v>
      </c>
      <c r="O131" s="2">
        <f>Aya_Gomaa[[#This Row],[Profit]]-(Aya_Gomaa[[#This Row],[Profit]]*Aya_Gomaa[[#This Row],[Discount]])</f>
        <v>26.241599999999977</v>
      </c>
      <c r="P131" s="1">
        <f>Aya_Gomaa[[#This Row],[Quantity]]*150</f>
        <v>450</v>
      </c>
      <c r="R1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2" spans="1:18" x14ac:dyDescent="0.3">
      <c r="A132" s="1">
        <v>131</v>
      </c>
      <c r="B132" s="1" t="s">
        <v>125</v>
      </c>
      <c r="C132" s="1" t="s">
        <v>52</v>
      </c>
      <c r="D132" s="1" t="s">
        <v>242</v>
      </c>
      <c r="E132" s="1" t="s">
        <v>243</v>
      </c>
      <c r="F132" s="1" t="s">
        <v>109</v>
      </c>
      <c r="G132" s="1" t="s">
        <v>78</v>
      </c>
      <c r="H132" s="1" t="s">
        <v>71</v>
      </c>
      <c r="I132" s="1" t="s">
        <v>264</v>
      </c>
      <c r="J132" s="1">
        <v>59.969999999999992</v>
      </c>
      <c r="K132" s="1">
        <f>Aya_Gomaa[[#This Row],[Quantity]]*150</f>
        <v>750</v>
      </c>
      <c r="L132" s="1">
        <v>5</v>
      </c>
      <c r="M132" s="1">
        <v>0.4</v>
      </c>
      <c r="N132" s="2">
        <v>-11.993999999999993</v>
      </c>
      <c r="O132" s="2">
        <f>Aya_Gomaa[[#This Row],[Profit]]-(Aya_Gomaa[[#This Row],[Profit]]*Aya_Gomaa[[#This Row],[Discount]])</f>
        <v>-7.1963999999999952</v>
      </c>
      <c r="P132" s="1">
        <f>Aya_Gomaa[[#This Row],[Quantity]]*150</f>
        <v>750</v>
      </c>
      <c r="R1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3" spans="1:18" x14ac:dyDescent="0.3">
      <c r="A133" s="1">
        <v>132</v>
      </c>
      <c r="B133" s="1" t="s">
        <v>125</v>
      </c>
      <c r="C133" s="1" t="s">
        <v>52</v>
      </c>
      <c r="D133" s="1" t="s">
        <v>242</v>
      </c>
      <c r="E133" s="1" t="s">
        <v>243</v>
      </c>
      <c r="F133" s="1" t="s">
        <v>109</v>
      </c>
      <c r="G133" s="1" t="s">
        <v>56</v>
      </c>
      <c r="H133" s="1" t="s">
        <v>82</v>
      </c>
      <c r="I133" s="1" t="s">
        <v>265</v>
      </c>
      <c r="J133" s="1">
        <v>78.304000000000002</v>
      </c>
      <c r="K133" s="1">
        <f>Aya_Gomaa[[#This Row],[Quantity]]*150</f>
        <v>300</v>
      </c>
      <c r="L133" s="1">
        <v>2</v>
      </c>
      <c r="M133" s="1">
        <v>0.2</v>
      </c>
      <c r="N133" s="2">
        <v>29.363999999999997</v>
      </c>
      <c r="O133" s="2">
        <f>Aya_Gomaa[[#This Row],[Profit]]-(Aya_Gomaa[[#This Row],[Profit]]*Aya_Gomaa[[#This Row],[Discount]])</f>
        <v>23.491199999999999</v>
      </c>
      <c r="P133" s="1">
        <f>Aya_Gomaa[[#This Row],[Quantity]]*150</f>
        <v>300</v>
      </c>
      <c r="R1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4" spans="1:18" x14ac:dyDescent="0.3">
      <c r="A134" s="1">
        <v>133</v>
      </c>
      <c r="B134" s="1" t="s">
        <v>125</v>
      </c>
      <c r="C134" s="1" t="s">
        <v>52</v>
      </c>
      <c r="D134" s="1" t="s">
        <v>242</v>
      </c>
      <c r="E134" s="1" t="s">
        <v>243</v>
      </c>
      <c r="F134" s="1" t="s">
        <v>109</v>
      </c>
      <c r="G134" s="1" t="s">
        <v>56</v>
      </c>
      <c r="H134" s="1" t="s">
        <v>158</v>
      </c>
      <c r="I134" s="1" t="s">
        <v>266</v>
      </c>
      <c r="J134" s="1">
        <v>21.456</v>
      </c>
      <c r="K134" s="1">
        <f>Aya_Gomaa[[#This Row],[Quantity]]*150</f>
        <v>1350</v>
      </c>
      <c r="L134" s="1">
        <v>9</v>
      </c>
      <c r="M134" s="1">
        <v>0.2</v>
      </c>
      <c r="N134" s="2">
        <v>6.9731999999999976</v>
      </c>
      <c r="O134" s="2">
        <f>Aya_Gomaa[[#This Row],[Profit]]-(Aya_Gomaa[[#This Row],[Profit]]*Aya_Gomaa[[#This Row],[Discount]])</f>
        <v>5.5785599999999977</v>
      </c>
      <c r="P134" s="1">
        <f>Aya_Gomaa[[#This Row],[Quantity]]*150</f>
        <v>1350</v>
      </c>
      <c r="R1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5" spans="1:18" x14ac:dyDescent="0.3">
      <c r="A135" s="1">
        <v>134</v>
      </c>
      <c r="B135" s="1" t="s">
        <v>59</v>
      </c>
      <c r="C135" s="1" t="s">
        <v>43</v>
      </c>
      <c r="D135" s="1" t="s">
        <v>267</v>
      </c>
      <c r="E135" s="1" t="s">
        <v>54</v>
      </c>
      <c r="F135" s="1" t="s">
        <v>55</v>
      </c>
      <c r="G135" s="1" t="s">
        <v>56</v>
      </c>
      <c r="H135" s="1" t="s">
        <v>82</v>
      </c>
      <c r="I135" s="1" t="s">
        <v>268</v>
      </c>
      <c r="J135" s="1">
        <v>20.04</v>
      </c>
      <c r="K135" s="1">
        <f>Aya_Gomaa[[#This Row],[Quantity]]*150</f>
        <v>450</v>
      </c>
      <c r="L135" s="1">
        <v>3</v>
      </c>
      <c r="M135" s="1">
        <v>0</v>
      </c>
      <c r="N135" s="2">
        <v>9.6191999999999993</v>
      </c>
      <c r="O135" s="2">
        <f>Aya_Gomaa[[#This Row],[Profit]]-(Aya_Gomaa[[#This Row],[Profit]]*Aya_Gomaa[[#This Row],[Discount]])</f>
        <v>9.6191999999999993</v>
      </c>
      <c r="P135" s="1">
        <f>Aya_Gomaa[[#This Row],[Quantity]]*150</f>
        <v>450</v>
      </c>
      <c r="R1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6" spans="1:18" x14ac:dyDescent="0.3">
      <c r="A136" s="1">
        <v>135</v>
      </c>
      <c r="B136" s="1" t="s">
        <v>59</v>
      </c>
      <c r="C136" s="1" t="s">
        <v>43</v>
      </c>
      <c r="D136" s="1" t="s">
        <v>267</v>
      </c>
      <c r="E136" s="1" t="s">
        <v>54</v>
      </c>
      <c r="F136" s="1" t="s">
        <v>55</v>
      </c>
      <c r="G136" s="1" t="s">
        <v>56</v>
      </c>
      <c r="H136" s="1" t="s">
        <v>82</v>
      </c>
      <c r="I136" s="1" t="s">
        <v>269</v>
      </c>
      <c r="J136" s="1">
        <v>35.44</v>
      </c>
      <c r="K136" s="1">
        <f>Aya_Gomaa[[#This Row],[Quantity]]*150</f>
        <v>150</v>
      </c>
      <c r="L136" s="1">
        <v>1</v>
      </c>
      <c r="M136" s="1">
        <v>0</v>
      </c>
      <c r="N136" s="2">
        <v>16.656799999999997</v>
      </c>
      <c r="O136" s="2">
        <f>Aya_Gomaa[[#This Row],[Profit]]-(Aya_Gomaa[[#This Row],[Profit]]*Aya_Gomaa[[#This Row],[Discount]])</f>
        <v>16.656799999999997</v>
      </c>
      <c r="P136" s="1">
        <f>Aya_Gomaa[[#This Row],[Quantity]]*150</f>
        <v>150</v>
      </c>
      <c r="R1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7" spans="1:18" x14ac:dyDescent="0.3">
      <c r="A137" s="1">
        <v>136</v>
      </c>
      <c r="B137" s="1" t="s">
        <v>59</v>
      </c>
      <c r="C137" s="1" t="s">
        <v>43</v>
      </c>
      <c r="D137" s="1" t="s">
        <v>267</v>
      </c>
      <c r="E137" s="1" t="s">
        <v>54</v>
      </c>
      <c r="F137" s="1" t="s">
        <v>55</v>
      </c>
      <c r="G137" s="1" t="s">
        <v>56</v>
      </c>
      <c r="H137" s="1" t="s">
        <v>68</v>
      </c>
      <c r="I137" s="1" t="s">
        <v>270</v>
      </c>
      <c r="J137" s="1">
        <v>11.52</v>
      </c>
      <c r="K137" s="1">
        <f>Aya_Gomaa[[#This Row],[Quantity]]*150</f>
        <v>600</v>
      </c>
      <c r="L137" s="1">
        <v>4</v>
      </c>
      <c r="M137" s="1">
        <v>0</v>
      </c>
      <c r="N137" s="2">
        <v>3.4559999999999995</v>
      </c>
      <c r="O137" s="2">
        <f>Aya_Gomaa[[#This Row],[Profit]]-(Aya_Gomaa[[#This Row],[Profit]]*Aya_Gomaa[[#This Row],[Discount]])</f>
        <v>3.4559999999999995</v>
      </c>
      <c r="P137" s="1">
        <f>Aya_Gomaa[[#This Row],[Quantity]]*150</f>
        <v>600</v>
      </c>
      <c r="R1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8" spans="1:18" x14ac:dyDescent="0.3">
      <c r="A138" s="1">
        <v>137</v>
      </c>
      <c r="B138" s="1" t="s">
        <v>59</v>
      </c>
      <c r="C138" s="1" t="s">
        <v>43</v>
      </c>
      <c r="D138" s="1" t="s">
        <v>267</v>
      </c>
      <c r="E138" s="1" t="s">
        <v>54</v>
      </c>
      <c r="F138" s="1" t="s">
        <v>55</v>
      </c>
      <c r="G138" s="1" t="s">
        <v>56</v>
      </c>
      <c r="H138" s="1" t="s">
        <v>158</v>
      </c>
      <c r="I138" s="1" t="s">
        <v>271</v>
      </c>
      <c r="J138" s="1">
        <v>4.0199999999999996</v>
      </c>
      <c r="K138" s="1">
        <f>Aya_Gomaa[[#This Row],[Quantity]]*150</f>
        <v>300</v>
      </c>
      <c r="L138" s="1">
        <v>2</v>
      </c>
      <c r="M138" s="1">
        <v>0</v>
      </c>
      <c r="N138" s="2">
        <v>1.9697999999999998</v>
      </c>
      <c r="O138" s="2">
        <f>Aya_Gomaa[[#This Row],[Profit]]-(Aya_Gomaa[[#This Row],[Profit]]*Aya_Gomaa[[#This Row],[Discount]])</f>
        <v>1.9697999999999998</v>
      </c>
      <c r="P138" s="1">
        <f>Aya_Gomaa[[#This Row],[Quantity]]*150</f>
        <v>300</v>
      </c>
      <c r="R1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9" spans="1:18" x14ac:dyDescent="0.3">
      <c r="A139" s="1">
        <v>138</v>
      </c>
      <c r="B139" s="1" t="s">
        <v>59</v>
      </c>
      <c r="C139" s="1" t="s">
        <v>43</v>
      </c>
      <c r="D139" s="1" t="s">
        <v>267</v>
      </c>
      <c r="E139" s="1" t="s">
        <v>54</v>
      </c>
      <c r="F139" s="1" t="s">
        <v>55</v>
      </c>
      <c r="G139" s="1" t="s">
        <v>56</v>
      </c>
      <c r="H139" s="1" t="s">
        <v>73</v>
      </c>
      <c r="I139" s="1" t="s">
        <v>272</v>
      </c>
      <c r="J139" s="1">
        <v>76.176000000000002</v>
      </c>
      <c r="K139" s="1">
        <f>Aya_Gomaa[[#This Row],[Quantity]]*150</f>
        <v>450</v>
      </c>
      <c r="L139" s="1">
        <v>3</v>
      </c>
      <c r="M139" s="1">
        <v>0.2</v>
      </c>
      <c r="N139" s="2">
        <v>26.661599999999996</v>
      </c>
      <c r="O139" s="2">
        <f>Aya_Gomaa[[#This Row],[Profit]]-(Aya_Gomaa[[#This Row],[Profit]]*Aya_Gomaa[[#This Row],[Discount]])</f>
        <v>21.329279999999997</v>
      </c>
      <c r="P139" s="1">
        <f>Aya_Gomaa[[#This Row],[Quantity]]*150</f>
        <v>450</v>
      </c>
      <c r="R1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0" spans="1:18" x14ac:dyDescent="0.3">
      <c r="A140" s="1">
        <v>139</v>
      </c>
      <c r="B140" s="1" t="s">
        <v>59</v>
      </c>
      <c r="C140" s="1" t="s">
        <v>43</v>
      </c>
      <c r="D140" s="1" t="s">
        <v>267</v>
      </c>
      <c r="E140" s="1" t="s">
        <v>54</v>
      </c>
      <c r="F140" s="1" t="s">
        <v>55</v>
      </c>
      <c r="G140" s="1" t="s">
        <v>56</v>
      </c>
      <c r="H140" s="1" t="s">
        <v>273</v>
      </c>
      <c r="I140" s="1" t="s">
        <v>274</v>
      </c>
      <c r="J140" s="1">
        <v>65.88</v>
      </c>
      <c r="K140" s="1">
        <f>Aya_Gomaa[[#This Row],[Quantity]]*150</f>
        <v>900</v>
      </c>
      <c r="L140" s="1">
        <v>6</v>
      </c>
      <c r="M140" s="1">
        <v>0</v>
      </c>
      <c r="N140" s="2">
        <v>18.446400000000004</v>
      </c>
      <c r="O140" s="2">
        <f>Aya_Gomaa[[#This Row],[Profit]]-(Aya_Gomaa[[#This Row],[Profit]]*Aya_Gomaa[[#This Row],[Discount]])</f>
        <v>18.446400000000004</v>
      </c>
      <c r="P140" s="1">
        <f>Aya_Gomaa[[#This Row],[Quantity]]*150</f>
        <v>900</v>
      </c>
      <c r="R1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1" spans="1:18" x14ac:dyDescent="0.3">
      <c r="A141" s="1">
        <v>140</v>
      </c>
      <c r="B141" s="1" t="s">
        <v>59</v>
      </c>
      <c r="C141" s="1" t="s">
        <v>43</v>
      </c>
      <c r="D141" s="1" t="s">
        <v>267</v>
      </c>
      <c r="E141" s="1" t="s">
        <v>54</v>
      </c>
      <c r="F141" s="1" t="s">
        <v>55</v>
      </c>
      <c r="G141" s="1" t="s">
        <v>47</v>
      </c>
      <c r="H141" s="1" t="s">
        <v>66</v>
      </c>
      <c r="I141" s="1" t="s">
        <v>154</v>
      </c>
      <c r="J141" s="1">
        <v>43.120000000000005</v>
      </c>
      <c r="K141" s="1">
        <f>Aya_Gomaa[[#This Row],[Quantity]]*150</f>
        <v>2100</v>
      </c>
      <c r="L141" s="1">
        <v>14</v>
      </c>
      <c r="M141" s="1">
        <v>0</v>
      </c>
      <c r="N141" s="2">
        <v>20.697599999999998</v>
      </c>
      <c r="O141" s="2">
        <f>Aya_Gomaa[[#This Row],[Profit]]-(Aya_Gomaa[[#This Row],[Profit]]*Aya_Gomaa[[#This Row],[Discount]])</f>
        <v>20.697599999999998</v>
      </c>
      <c r="P141" s="1">
        <f>Aya_Gomaa[[#This Row],[Quantity]]*150</f>
        <v>2100</v>
      </c>
      <c r="R1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2" spans="1:18" x14ac:dyDescent="0.3">
      <c r="A142" s="1">
        <v>141</v>
      </c>
      <c r="B142" s="1" t="s">
        <v>42</v>
      </c>
      <c r="C142" s="1" t="s">
        <v>52</v>
      </c>
      <c r="D142" s="1" t="s">
        <v>107</v>
      </c>
      <c r="E142" s="1" t="s">
        <v>108</v>
      </c>
      <c r="F142" s="1" t="s">
        <v>109</v>
      </c>
      <c r="G142" s="1" t="s">
        <v>47</v>
      </c>
      <c r="H142" s="1" t="s">
        <v>66</v>
      </c>
      <c r="I142" s="1" t="s">
        <v>117</v>
      </c>
      <c r="J142" s="1">
        <v>82.800000000000011</v>
      </c>
      <c r="K142" s="1">
        <f>Aya_Gomaa[[#This Row],[Quantity]]*150</f>
        <v>300</v>
      </c>
      <c r="L142" s="1">
        <v>2</v>
      </c>
      <c r="M142" s="1">
        <v>0.2</v>
      </c>
      <c r="N142" s="2">
        <v>10.349999999999994</v>
      </c>
      <c r="O142" s="2">
        <f>Aya_Gomaa[[#This Row],[Profit]]-(Aya_Gomaa[[#This Row],[Profit]]*Aya_Gomaa[[#This Row],[Discount]])</f>
        <v>8.2799999999999958</v>
      </c>
      <c r="P142" s="1">
        <f>Aya_Gomaa[[#This Row],[Quantity]]*150</f>
        <v>300</v>
      </c>
      <c r="R1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3" spans="1:18" x14ac:dyDescent="0.3">
      <c r="A143" s="1">
        <v>142</v>
      </c>
      <c r="B143" s="1" t="s">
        <v>59</v>
      </c>
      <c r="C143" s="1" t="s">
        <v>52</v>
      </c>
      <c r="D143" s="1" t="s">
        <v>99</v>
      </c>
      <c r="E143" s="1" t="s">
        <v>54</v>
      </c>
      <c r="F143" s="1" t="s">
        <v>55</v>
      </c>
      <c r="G143" s="1" t="s">
        <v>56</v>
      </c>
      <c r="H143" s="1" t="s">
        <v>68</v>
      </c>
      <c r="I143" s="1" t="s">
        <v>275</v>
      </c>
      <c r="J143" s="1">
        <v>8.82</v>
      </c>
      <c r="K143" s="1">
        <f>Aya_Gomaa[[#This Row],[Quantity]]*150</f>
        <v>450</v>
      </c>
      <c r="L143" s="1">
        <v>3</v>
      </c>
      <c r="M143" s="1">
        <v>0</v>
      </c>
      <c r="N143" s="2">
        <v>2.3814000000000002</v>
      </c>
      <c r="O143" s="2">
        <f>Aya_Gomaa[[#This Row],[Profit]]-(Aya_Gomaa[[#This Row],[Profit]]*Aya_Gomaa[[#This Row],[Discount]])</f>
        <v>2.3814000000000002</v>
      </c>
      <c r="P143" s="1">
        <f>Aya_Gomaa[[#This Row],[Quantity]]*150</f>
        <v>450</v>
      </c>
      <c r="R1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4" spans="1:18" x14ac:dyDescent="0.3">
      <c r="A144" s="1">
        <v>143</v>
      </c>
      <c r="B144" s="1" t="s">
        <v>59</v>
      </c>
      <c r="C144" s="1" t="s">
        <v>52</v>
      </c>
      <c r="D144" s="1" t="s">
        <v>99</v>
      </c>
      <c r="E144" s="1" t="s">
        <v>54</v>
      </c>
      <c r="F144" s="1" t="s">
        <v>55</v>
      </c>
      <c r="G144" s="1" t="s">
        <v>56</v>
      </c>
      <c r="H144" s="1" t="s">
        <v>118</v>
      </c>
      <c r="I144" s="1" t="s">
        <v>276</v>
      </c>
      <c r="J144" s="1">
        <v>10.86</v>
      </c>
      <c r="K144" s="1">
        <f>Aya_Gomaa[[#This Row],[Quantity]]*150</f>
        <v>450</v>
      </c>
      <c r="L144" s="1">
        <v>3</v>
      </c>
      <c r="M144" s="1">
        <v>0</v>
      </c>
      <c r="N144" s="2">
        <v>5.1042000000000005</v>
      </c>
      <c r="O144" s="2">
        <f>Aya_Gomaa[[#This Row],[Profit]]-(Aya_Gomaa[[#This Row],[Profit]]*Aya_Gomaa[[#This Row],[Discount]])</f>
        <v>5.1042000000000005</v>
      </c>
      <c r="P144" s="1">
        <f>Aya_Gomaa[[#This Row],[Quantity]]*150</f>
        <v>450</v>
      </c>
      <c r="R1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5" spans="1:18" x14ac:dyDescent="0.3">
      <c r="A145" s="1">
        <v>144</v>
      </c>
      <c r="B145" s="1" t="s">
        <v>59</v>
      </c>
      <c r="C145" s="1" t="s">
        <v>52</v>
      </c>
      <c r="D145" s="1" t="s">
        <v>99</v>
      </c>
      <c r="E145" s="1" t="s">
        <v>54</v>
      </c>
      <c r="F145" s="1" t="s">
        <v>55</v>
      </c>
      <c r="G145" s="1" t="s">
        <v>56</v>
      </c>
      <c r="H145" s="1" t="s">
        <v>82</v>
      </c>
      <c r="I145" s="1" t="s">
        <v>277</v>
      </c>
      <c r="J145" s="1">
        <v>143.69999999999999</v>
      </c>
      <c r="K145" s="1">
        <f>Aya_Gomaa[[#This Row],[Quantity]]*150</f>
        <v>450</v>
      </c>
      <c r="L145" s="1">
        <v>3</v>
      </c>
      <c r="M145" s="1">
        <v>0</v>
      </c>
      <c r="N145" s="2">
        <v>68.975999999999999</v>
      </c>
      <c r="O145" s="2">
        <f>Aya_Gomaa[[#This Row],[Profit]]-(Aya_Gomaa[[#This Row],[Profit]]*Aya_Gomaa[[#This Row],[Discount]])</f>
        <v>68.975999999999999</v>
      </c>
      <c r="P145" s="1">
        <f>Aya_Gomaa[[#This Row],[Quantity]]*150</f>
        <v>450</v>
      </c>
      <c r="R1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6" spans="1:18" x14ac:dyDescent="0.3">
      <c r="A146" s="1">
        <v>145</v>
      </c>
      <c r="B146" s="1" t="s">
        <v>59</v>
      </c>
      <c r="C146" s="1" t="s">
        <v>43</v>
      </c>
      <c r="D146" s="1" t="s">
        <v>278</v>
      </c>
      <c r="E146" s="1" t="s">
        <v>279</v>
      </c>
      <c r="F146" s="1" t="s">
        <v>90</v>
      </c>
      <c r="G146" s="1" t="s">
        <v>56</v>
      </c>
      <c r="H146" s="1" t="s">
        <v>75</v>
      </c>
      <c r="I146" s="1" t="s">
        <v>280</v>
      </c>
      <c r="J146" s="1">
        <v>839.43000000000006</v>
      </c>
      <c r="K146" s="1">
        <f>Aya_Gomaa[[#This Row],[Quantity]]*150</f>
        <v>450</v>
      </c>
      <c r="L146" s="1">
        <v>3</v>
      </c>
      <c r="M146" s="1">
        <v>0</v>
      </c>
      <c r="N146" s="2">
        <v>218.25179999999997</v>
      </c>
      <c r="O146" s="2">
        <f>Aya_Gomaa[[#This Row],[Profit]]-(Aya_Gomaa[[#This Row],[Profit]]*Aya_Gomaa[[#This Row],[Discount]])</f>
        <v>218.25179999999997</v>
      </c>
      <c r="P146" s="1">
        <f>Aya_Gomaa[[#This Row],[Quantity]]*150</f>
        <v>450</v>
      </c>
      <c r="R1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7" spans="1:18" x14ac:dyDescent="0.3">
      <c r="A147" s="1">
        <v>146</v>
      </c>
      <c r="B147" s="1" t="s">
        <v>59</v>
      </c>
      <c r="C147" s="1" t="s">
        <v>43</v>
      </c>
      <c r="D147" s="1" t="s">
        <v>281</v>
      </c>
      <c r="E147" s="1" t="s">
        <v>54</v>
      </c>
      <c r="F147" s="1" t="s">
        <v>55</v>
      </c>
      <c r="G147" s="1" t="s">
        <v>56</v>
      </c>
      <c r="H147" s="1" t="s">
        <v>64</v>
      </c>
      <c r="I147" s="1" t="s">
        <v>201</v>
      </c>
      <c r="J147" s="1">
        <v>671.93</v>
      </c>
      <c r="K147" s="1">
        <f>Aya_Gomaa[[#This Row],[Quantity]]*150</f>
        <v>1050</v>
      </c>
      <c r="L147" s="1">
        <v>7</v>
      </c>
      <c r="M147" s="1">
        <v>0</v>
      </c>
      <c r="N147" s="2">
        <v>20.157899999999998</v>
      </c>
      <c r="O147" s="2">
        <f>Aya_Gomaa[[#This Row],[Profit]]-(Aya_Gomaa[[#This Row],[Profit]]*Aya_Gomaa[[#This Row],[Discount]])</f>
        <v>20.157899999999998</v>
      </c>
      <c r="P147" s="1">
        <f>Aya_Gomaa[[#This Row],[Quantity]]*150</f>
        <v>1050</v>
      </c>
      <c r="R1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8" spans="1:18" x14ac:dyDescent="0.3">
      <c r="A148" s="1">
        <v>147</v>
      </c>
      <c r="B148" s="1" t="s">
        <v>59</v>
      </c>
      <c r="C148" s="1" t="s">
        <v>87</v>
      </c>
      <c r="D148" s="1" t="s">
        <v>282</v>
      </c>
      <c r="E148" s="1" t="s">
        <v>243</v>
      </c>
      <c r="F148" s="1" t="s">
        <v>109</v>
      </c>
      <c r="G148" s="1" t="s">
        <v>47</v>
      </c>
      <c r="H148" s="1" t="s">
        <v>66</v>
      </c>
      <c r="I148" s="1" t="s">
        <v>283</v>
      </c>
      <c r="J148" s="1">
        <v>93.888000000000005</v>
      </c>
      <c r="K148" s="1">
        <f>Aya_Gomaa[[#This Row],[Quantity]]*150</f>
        <v>600</v>
      </c>
      <c r="L148" s="1">
        <v>4</v>
      </c>
      <c r="M148" s="1">
        <v>0.2</v>
      </c>
      <c r="N148" s="2">
        <v>12.90959999999999</v>
      </c>
      <c r="O148" s="2">
        <f>Aya_Gomaa[[#This Row],[Profit]]-(Aya_Gomaa[[#This Row],[Profit]]*Aya_Gomaa[[#This Row],[Discount]])</f>
        <v>10.327679999999992</v>
      </c>
      <c r="P148" s="1">
        <f>Aya_Gomaa[[#This Row],[Quantity]]*150</f>
        <v>600</v>
      </c>
      <c r="R1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9" spans="1:18" x14ac:dyDescent="0.3">
      <c r="A149" s="1">
        <v>148</v>
      </c>
      <c r="B149" s="1" t="s">
        <v>59</v>
      </c>
      <c r="C149" s="1" t="s">
        <v>52</v>
      </c>
      <c r="D149" s="1" t="s">
        <v>284</v>
      </c>
      <c r="E149" s="1" t="s">
        <v>94</v>
      </c>
      <c r="F149" s="1" t="s">
        <v>90</v>
      </c>
      <c r="G149" s="1" t="s">
        <v>78</v>
      </c>
      <c r="H149" s="1" t="s">
        <v>71</v>
      </c>
      <c r="I149" s="1" t="s">
        <v>285</v>
      </c>
      <c r="J149" s="1">
        <v>384.45000000000005</v>
      </c>
      <c r="K149" s="1">
        <f>Aya_Gomaa[[#This Row],[Quantity]]*150</f>
        <v>1650</v>
      </c>
      <c r="L149" s="1">
        <v>11</v>
      </c>
      <c r="M149" s="1">
        <v>0</v>
      </c>
      <c r="N149" s="2">
        <v>103.80150000000003</v>
      </c>
      <c r="O149" s="2">
        <f>Aya_Gomaa[[#This Row],[Profit]]-(Aya_Gomaa[[#This Row],[Profit]]*Aya_Gomaa[[#This Row],[Discount]])</f>
        <v>103.80150000000003</v>
      </c>
      <c r="P149" s="1">
        <f>Aya_Gomaa[[#This Row],[Quantity]]*150</f>
        <v>1650</v>
      </c>
      <c r="R1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0" spans="1:18" x14ac:dyDescent="0.3">
      <c r="A150" s="1">
        <v>149</v>
      </c>
      <c r="B150" s="1" t="s">
        <v>59</v>
      </c>
      <c r="C150" s="1" t="s">
        <v>52</v>
      </c>
      <c r="D150" s="1" t="s">
        <v>284</v>
      </c>
      <c r="E150" s="1" t="s">
        <v>94</v>
      </c>
      <c r="F150" s="1" t="s">
        <v>90</v>
      </c>
      <c r="G150" s="1" t="s">
        <v>78</v>
      </c>
      <c r="H150" s="1" t="s">
        <v>71</v>
      </c>
      <c r="I150" s="1" t="s">
        <v>286</v>
      </c>
      <c r="J150" s="1">
        <v>149.97</v>
      </c>
      <c r="K150" s="1">
        <f>Aya_Gomaa[[#This Row],[Quantity]]*150</f>
        <v>450</v>
      </c>
      <c r="L150" s="1">
        <v>3</v>
      </c>
      <c r="M150" s="1">
        <v>0</v>
      </c>
      <c r="N150" s="2">
        <v>5.9987999999999815</v>
      </c>
      <c r="O150" s="2">
        <f>Aya_Gomaa[[#This Row],[Profit]]-(Aya_Gomaa[[#This Row],[Profit]]*Aya_Gomaa[[#This Row],[Discount]])</f>
        <v>5.9987999999999815</v>
      </c>
      <c r="P150" s="1">
        <f>Aya_Gomaa[[#This Row],[Quantity]]*150</f>
        <v>450</v>
      </c>
      <c r="R1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1" spans="1:18" x14ac:dyDescent="0.3">
      <c r="A151" s="1">
        <v>150</v>
      </c>
      <c r="B151" s="1" t="s">
        <v>59</v>
      </c>
      <c r="C151" s="1" t="s">
        <v>52</v>
      </c>
      <c r="D151" s="1" t="s">
        <v>284</v>
      </c>
      <c r="E151" s="1" t="s">
        <v>94</v>
      </c>
      <c r="F151" s="1" t="s">
        <v>90</v>
      </c>
      <c r="G151" s="1" t="s">
        <v>47</v>
      </c>
      <c r="H151" s="1" t="s">
        <v>50</v>
      </c>
      <c r="I151" s="1" t="s">
        <v>51</v>
      </c>
      <c r="J151" s="1">
        <v>1951.84</v>
      </c>
      <c r="K151" s="1">
        <f>Aya_Gomaa[[#This Row],[Quantity]]*150</f>
        <v>1200</v>
      </c>
      <c r="L151" s="1">
        <v>8</v>
      </c>
      <c r="M151" s="1">
        <v>0</v>
      </c>
      <c r="N151" s="2">
        <v>585.55199999999991</v>
      </c>
      <c r="O151" s="2">
        <f>Aya_Gomaa[[#This Row],[Profit]]-(Aya_Gomaa[[#This Row],[Profit]]*Aya_Gomaa[[#This Row],[Discount]])</f>
        <v>585.55199999999991</v>
      </c>
      <c r="P151" s="1">
        <f>Aya_Gomaa[[#This Row],[Quantity]]*150</f>
        <v>1200</v>
      </c>
      <c r="R1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2" spans="1:18" x14ac:dyDescent="0.3">
      <c r="A152" s="1">
        <v>151</v>
      </c>
      <c r="B152" s="1" t="s">
        <v>59</v>
      </c>
      <c r="C152" s="1" t="s">
        <v>52</v>
      </c>
      <c r="D152" s="1" t="s">
        <v>284</v>
      </c>
      <c r="E152" s="1" t="s">
        <v>94</v>
      </c>
      <c r="F152" s="1" t="s">
        <v>90</v>
      </c>
      <c r="G152" s="1" t="s">
        <v>56</v>
      </c>
      <c r="H152" s="1" t="s">
        <v>73</v>
      </c>
      <c r="I152" s="1" t="s">
        <v>287</v>
      </c>
      <c r="J152" s="1">
        <v>171.55</v>
      </c>
      <c r="K152" s="1">
        <f>Aya_Gomaa[[#This Row],[Quantity]]*150</f>
        <v>750</v>
      </c>
      <c r="L152" s="1">
        <v>5</v>
      </c>
      <c r="M152" s="1">
        <v>0</v>
      </c>
      <c r="N152" s="2">
        <v>80.628500000000003</v>
      </c>
      <c r="O152" s="2">
        <f>Aya_Gomaa[[#This Row],[Profit]]-(Aya_Gomaa[[#This Row],[Profit]]*Aya_Gomaa[[#This Row],[Discount]])</f>
        <v>80.628500000000003</v>
      </c>
      <c r="P152" s="1">
        <f>Aya_Gomaa[[#This Row],[Quantity]]*150</f>
        <v>750</v>
      </c>
      <c r="R1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3" spans="1:18" x14ac:dyDescent="0.3">
      <c r="A153" s="1">
        <v>152</v>
      </c>
      <c r="B153" s="1" t="s">
        <v>125</v>
      </c>
      <c r="C153" s="1" t="s">
        <v>87</v>
      </c>
      <c r="D153" s="1" t="s">
        <v>288</v>
      </c>
      <c r="E153" s="1" t="s">
        <v>175</v>
      </c>
      <c r="F153" s="1" t="s">
        <v>55</v>
      </c>
      <c r="G153" s="1" t="s">
        <v>56</v>
      </c>
      <c r="H153" s="1" t="s">
        <v>75</v>
      </c>
      <c r="I153" s="1" t="s">
        <v>289</v>
      </c>
      <c r="J153" s="1">
        <v>157.91999999999999</v>
      </c>
      <c r="K153" s="1">
        <f>Aya_Gomaa[[#This Row],[Quantity]]*150</f>
        <v>750</v>
      </c>
      <c r="L153" s="1">
        <v>5</v>
      </c>
      <c r="M153" s="1">
        <v>0.2</v>
      </c>
      <c r="N153" s="2">
        <v>17.765999999999991</v>
      </c>
      <c r="O153" s="2">
        <f>Aya_Gomaa[[#This Row],[Profit]]-(Aya_Gomaa[[#This Row],[Profit]]*Aya_Gomaa[[#This Row],[Discount]])</f>
        <v>14.212799999999993</v>
      </c>
      <c r="P153" s="1">
        <f>Aya_Gomaa[[#This Row],[Quantity]]*150</f>
        <v>750</v>
      </c>
      <c r="R1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4" spans="1:18" x14ac:dyDescent="0.3">
      <c r="A154" s="1">
        <v>153</v>
      </c>
      <c r="B154" s="1" t="s">
        <v>125</v>
      </c>
      <c r="C154" s="1" t="s">
        <v>87</v>
      </c>
      <c r="D154" s="1" t="s">
        <v>288</v>
      </c>
      <c r="E154" s="1" t="s">
        <v>175</v>
      </c>
      <c r="F154" s="1" t="s">
        <v>55</v>
      </c>
      <c r="G154" s="1" t="s">
        <v>78</v>
      </c>
      <c r="H154" s="1" t="s">
        <v>71</v>
      </c>
      <c r="I154" s="1" t="s">
        <v>290</v>
      </c>
      <c r="J154" s="1">
        <v>203.184</v>
      </c>
      <c r="K154" s="1">
        <f>Aya_Gomaa[[#This Row],[Quantity]]*150</f>
        <v>300</v>
      </c>
      <c r="L154" s="1">
        <v>2</v>
      </c>
      <c r="M154" s="1">
        <v>0.2</v>
      </c>
      <c r="N154" s="2">
        <v>15.238799999999991</v>
      </c>
      <c r="O154" s="2">
        <f>Aya_Gomaa[[#This Row],[Profit]]-(Aya_Gomaa[[#This Row],[Profit]]*Aya_Gomaa[[#This Row],[Discount]])</f>
        <v>12.191039999999992</v>
      </c>
      <c r="P154" s="1">
        <f>Aya_Gomaa[[#This Row],[Quantity]]*150</f>
        <v>300</v>
      </c>
      <c r="R1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5" spans="1:18" x14ac:dyDescent="0.3">
      <c r="A155" s="1">
        <v>154</v>
      </c>
      <c r="B155" s="1" t="s">
        <v>125</v>
      </c>
      <c r="C155" s="1" t="s">
        <v>52</v>
      </c>
      <c r="D155" s="1" t="s">
        <v>291</v>
      </c>
      <c r="E155" s="1" t="s">
        <v>54</v>
      </c>
      <c r="F155" s="1" t="s">
        <v>55</v>
      </c>
      <c r="G155" s="1" t="s">
        <v>56</v>
      </c>
      <c r="H155" s="1" t="s">
        <v>82</v>
      </c>
      <c r="I155" s="1" t="s">
        <v>292</v>
      </c>
      <c r="J155" s="1">
        <v>58.379999999999995</v>
      </c>
      <c r="K155" s="1">
        <f>Aya_Gomaa[[#This Row],[Quantity]]*150</f>
        <v>1050</v>
      </c>
      <c r="L155" s="1">
        <v>7</v>
      </c>
      <c r="M155" s="1">
        <v>0</v>
      </c>
      <c r="N155" s="2">
        <v>26.270999999999994</v>
      </c>
      <c r="O155" s="2">
        <f>Aya_Gomaa[[#This Row],[Profit]]-(Aya_Gomaa[[#This Row],[Profit]]*Aya_Gomaa[[#This Row],[Discount]])</f>
        <v>26.270999999999994</v>
      </c>
      <c r="P155" s="1">
        <f>Aya_Gomaa[[#This Row],[Quantity]]*150</f>
        <v>1050</v>
      </c>
      <c r="R1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6" spans="1:18" x14ac:dyDescent="0.3">
      <c r="A156" s="1">
        <v>155</v>
      </c>
      <c r="B156" s="1" t="s">
        <v>125</v>
      </c>
      <c r="C156" s="1" t="s">
        <v>52</v>
      </c>
      <c r="D156" s="1" t="s">
        <v>291</v>
      </c>
      <c r="E156" s="1" t="s">
        <v>54</v>
      </c>
      <c r="F156" s="1" t="s">
        <v>55</v>
      </c>
      <c r="G156" s="1" t="s">
        <v>56</v>
      </c>
      <c r="H156" s="1" t="s">
        <v>82</v>
      </c>
      <c r="I156" s="1" t="s">
        <v>293</v>
      </c>
      <c r="J156" s="1">
        <v>105.52</v>
      </c>
      <c r="K156" s="1">
        <f>Aya_Gomaa[[#This Row],[Quantity]]*150</f>
        <v>600</v>
      </c>
      <c r="L156" s="1">
        <v>4</v>
      </c>
      <c r="M156" s="1">
        <v>0</v>
      </c>
      <c r="N156" s="2">
        <v>48.539199999999994</v>
      </c>
      <c r="O156" s="2">
        <f>Aya_Gomaa[[#This Row],[Profit]]-(Aya_Gomaa[[#This Row],[Profit]]*Aya_Gomaa[[#This Row],[Discount]])</f>
        <v>48.539199999999994</v>
      </c>
      <c r="P156" s="1">
        <f>Aya_Gomaa[[#This Row],[Quantity]]*150</f>
        <v>600</v>
      </c>
      <c r="R1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7" spans="1:18" x14ac:dyDescent="0.3">
      <c r="A157" s="1">
        <v>156</v>
      </c>
      <c r="B157" s="1" t="s">
        <v>125</v>
      </c>
      <c r="C157" s="1" t="s">
        <v>52</v>
      </c>
      <c r="D157" s="1" t="s">
        <v>291</v>
      </c>
      <c r="E157" s="1" t="s">
        <v>54</v>
      </c>
      <c r="F157" s="1" t="s">
        <v>55</v>
      </c>
      <c r="G157" s="1" t="s">
        <v>56</v>
      </c>
      <c r="H157" s="1" t="s">
        <v>64</v>
      </c>
      <c r="I157" s="1" t="s">
        <v>294</v>
      </c>
      <c r="J157" s="1">
        <v>80.88</v>
      </c>
      <c r="K157" s="1">
        <f>Aya_Gomaa[[#This Row],[Quantity]]*150</f>
        <v>900</v>
      </c>
      <c r="L157" s="1">
        <v>6</v>
      </c>
      <c r="M157" s="1">
        <v>0</v>
      </c>
      <c r="N157" s="2">
        <v>21.028799999999997</v>
      </c>
      <c r="O157" s="2">
        <f>Aya_Gomaa[[#This Row],[Profit]]-(Aya_Gomaa[[#This Row],[Profit]]*Aya_Gomaa[[#This Row],[Discount]])</f>
        <v>21.028799999999997</v>
      </c>
      <c r="P157" s="1">
        <f>Aya_Gomaa[[#This Row],[Quantity]]*150</f>
        <v>900</v>
      </c>
      <c r="R1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8" spans="1:18" x14ac:dyDescent="0.3">
      <c r="A158" s="1">
        <v>157</v>
      </c>
      <c r="B158" s="1" t="s">
        <v>59</v>
      </c>
      <c r="C158" s="1" t="s">
        <v>87</v>
      </c>
      <c r="D158" s="1" t="s">
        <v>84</v>
      </c>
      <c r="E158" s="1" t="s">
        <v>85</v>
      </c>
      <c r="F158" s="1" t="s">
        <v>55</v>
      </c>
      <c r="G158" s="1" t="s">
        <v>56</v>
      </c>
      <c r="H158" s="1" t="s">
        <v>68</v>
      </c>
      <c r="I158" s="1" t="s">
        <v>295</v>
      </c>
      <c r="J158" s="1">
        <v>6.63</v>
      </c>
      <c r="K158" s="1">
        <f>Aya_Gomaa[[#This Row],[Quantity]]*150</f>
        <v>450</v>
      </c>
      <c r="L158" s="1">
        <v>3</v>
      </c>
      <c r="M158" s="1">
        <v>0</v>
      </c>
      <c r="N158" s="2">
        <v>1.7901</v>
      </c>
      <c r="O158" s="2">
        <f>Aya_Gomaa[[#This Row],[Profit]]-(Aya_Gomaa[[#This Row],[Profit]]*Aya_Gomaa[[#This Row],[Discount]])</f>
        <v>1.7901</v>
      </c>
      <c r="P158" s="1">
        <f>Aya_Gomaa[[#This Row],[Quantity]]*150</f>
        <v>450</v>
      </c>
      <c r="R1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9" spans="1:18" x14ac:dyDescent="0.3">
      <c r="A159" s="1">
        <v>158</v>
      </c>
      <c r="B159" s="1" t="s">
        <v>42</v>
      </c>
      <c r="C159" s="1" t="s">
        <v>43</v>
      </c>
      <c r="D159" s="1" t="s">
        <v>84</v>
      </c>
      <c r="E159" s="1" t="s">
        <v>85</v>
      </c>
      <c r="F159" s="1" t="s">
        <v>55</v>
      </c>
      <c r="G159" s="1" t="s">
        <v>47</v>
      </c>
      <c r="H159" s="1" t="s">
        <v>50</v>
      </c>
      <c r="I159" s="1" t="s">
        <v>256</v>
      </c>
      <c r="J159" s="1">
        <v>457.56800000000004</v>
      </c>
      <c r="K159" s="1">
        <f>Aya_Gomaa[[#This Row],[Quantity]]*150</f>
        <v>300</v>
      </c>
      <c r="L159" s="1">
        <v>2</v>
      </c>
      <c r="M159" s="1">
        <v>0.2</v>
      </c>
      <c r="N159" s="2">
        <v>51.476399999999941</v>
      </c>
      <c r="O159" s="2">
        <f>Aya_Gomaa[[#This Row],[Profit]]-(Aya_Gomaa[[#This Row],[Profit]]*Aya_Gomaa[[#This Row],[Discount]])</f>
        <v>41.18111999999995</v>
      </c>
      <c r="P159" s="1">
        <f>Aya_Gomaa[[#This Row],[Quantity]]*150</f>
        <v>300</v>
      </c>
      <c r="R1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0" spans="1:18" x14ac:dyDescent="0.3">
      <c r="A160" s="1">
        <v>159</v>
      </c>
      <c r="B160" s="1" t="s">
        <v>59</v>
      </c>
      <c r="C160" s="1" t="s">
        <v>43</v>
      </c>
      <c r="D160" s="1" t="s">
        <v>296</v>
      </c>
      <c r="E160" s="1" t="s">
        <v>297</v>
      </c>
      <c r="F160" s="1" t="s">
        <v>90</v>
      </c>
      <c r="G160" s="1" t="s">
        <v>56</v>
      </c>
      <c r="H160" s="1" t="s">
        <v>57</v>
      </c>
      <c r="I160" s="1" t="s">
        <v>298</v>
      </c>
      <c r="J160" s="1">
        <v>14.62</v>
      </c>
      <c r="K160" s="1">
        <f>Aya_Gomaa[[#This Row],[Quantity]]*150</f>
        <v>300</v>
      </c>
      <c r="L160" s="1">
        <v>2</v>
      </c>
      <c r="M160" s="1">
        <v>0</v>
      </c>
      <c r="N160" s="2">
        <v>6.8713999999999995</v>
      </c>
      <c r="O160" s="2">
        <f>Aya_Gomaa[[#This Row],[Profit]]-(Aya_Gomaa[[#This Row],[Profit]]*Aya_Gomaa[[#This Row],[Discount]])</f>
        <v>6.8713999999999995</v>
      </c>
      <c r="P160" s="1">
        <f>Aya_Gomaa[[#This Row],[Quantity]]*150</f>
        <v>300</v>
      </c>
      <c r="R1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1" spans="1:18" x14ac:dyDescent="0.3">
      <c r="A161" s="1">
        <v>160</v>
      </c>
      <c r="B161" s="1" t="s">
        <v>59</v>
      </c>
      <c r="C161" s="1" t="s">
        <v>43</v>
      </c>
      <c r="D161" s="1" t="s">
        <v>296</v>
      </c>
      <c r="E161" s="1" t="s">
        <v>297</v>
      </c>
      <c r="F161" s="1" t="s">
        <v>90</v>
      </c>
      <c r="G161" s="1" t="s">
        <v>78</v>
      </c>
      <c r="H161" s="1" t="s">
        <v>71</v>
      </c>
      <c r="I161" s="1" t="s">
        <v>299</v>
      </c>
      <c r="J161" s="1">
        <v>944.93000000000006</v>
      </c>
      <c r="K161" s="1">
        <f>Aya_Gomaa[[#This Row],[Quantity]]*150</f>
        <v>1050</v>
      </c>
      <c r="L161" s="1">
        <v>7</v>
      </c>
      <c r="M161" s="1">
        <v>0</v>
      </c>
      <c r="N161" s="2">
        <v>236.23250000000002</v>
      </c>
      <c r="O161" s="2">
        <f>Aya_Gomaa[[#This Row],[Profit]]-(Aya_Gomaa[[#This Row],[Profit]]*Aya_Gomaa[[#This Row],[Discount]])</f>
        <v>236.23250000000002</v>
      </c>
      <c r="P161" s="1">
        <f>Aya_Gomaa[[#This Row],[Quantity]]*150</f>
        <v>1050</v>
      </c>
      <c r="R1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2" spans="1:18" x14ac:dyDescent="0.3">
      <c r="A162" s="1">
        <v>161</v>
      </c>
      <c r="B162" s="1" t="s">
        <v>125</v>
      </c>
      <c r="C162" s="1" t="s">
        <v>43</v>
      </c>
      <c r="D162" s="1" t="s">
        <v>53</v>
      </c>
      <c r="E162" s="1" t="s">
        <v>54</v>
      </c>
      <c r="F162" s="1" t="s">
        <v>55</v>
      </c>
      <c r="G162" s="1" t="s">
        <v>56</v>
      </c>
      <c r="H162" s="1" t="s">
        <v>82</v>
      </c>
      <c r="I162" s="1" t="s">
        <v>300</v>
      </c>
      <c r="J162" s="1">
        <v>5.98</v>
      </c>
      <c r="K162" s="1">
        <f>Aya_Gomaa[[#This Row],[Quantity]]*150</f>
        <v>150</v>
      </c>
      <c r="L162" s="1">
        <v>1</v>
      </c>
      <c r="M162" s="1">
        <v>0</v>
      </c>
      <c r="N162" s="2">
        <v>2.6909999999999998</v>
      </c>
      <c r="O162" s="2">
        <f>Aya_Gomaa[[#This Row],[Profit]]-(Aya_Gomaa[[#This Row],[Profit]]*Aya_Gomaa[[#This Row],[Discount]])</f>
        <v>2.6909999999999998</v>
      </c>
      <c r="P162" s="1">
        <f>Aya_Gomaa[[#This Row],[Quantity]]*150</f>
        <v>150</v>
      </c>
      <c r="R1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3" spans="1:18" x14ac:dyDescent="0.3">
      <c r="A163" s="1">
        <v>162</v>
      </c>
      <c r="B163" s="1" t="s">
        <v>42</v>
      </c>
      <c r="C163" s="1" t="s">
        <v>43</v>
      </c>
      <c r="D163" s="1" t="s">
        <v>107</v>
      </c>
      <c r="E163" s="1" t="s">
        <v>108</v>
      </c>
      <c r="F163" s="1" t="s">
        <v>109</v>
      </c>
      <c r="G163" s="1" t="s">
        <v>78</v>
      </c>
      <c r="H163" s="1" t="s">
        <v>113</v>
      </c>
      <c r="I163" s="1" t="s">
        <v>301</v>
      </c>
      <c r="J163" s="1">
        <v>54.384000000000007</v>
      </c>
      <c r="K163" s="1">
        <f>Aya_Gomaa[[#This Row],[Quantity]]*150</f>
        <v>300</v>
      </c>
      <c r="L163" s="1">
        <v>2</v>
      </c>
      <c r="M163" s="1">
        <v>0.2</v>
      </c>
      <c r="N163" s="2">
        <v>1.359599999999995</v>
      </c>
      <c r="O163" s="2">
        <f>Aya_Gomaa[[#This Row],[Profit]]-(Aya_Gomaa[[#This Row],[Profit]]*Aya_Gomaa[[#This Row],[Discount]])</f>
        <v>1.087679999999996</v>
      </c>
      <c r="P163" s="1">
        <f>Aya_Gomaa[[#This Row],[Quantity]]*150</f>
        <v>300</v>
      </c>
      <c r="R1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4" spans="1:18" x14ac:dyDescent="0.3">
      <c r="A164" s="1">
        <v>163</v>
      </c>
      <c r="B164" s="1" t="s">
        <v>59</v>
      </c>
      <c r="C164" s="1" t="s">
        <v>43</v>
      </c>
      <c r="D164" s="1" t="s">
        <v>302</v>
      </c>
      <c r="E164" s="1" t="s">
        <v>303</v>
      </c>
      <c r="F164" s="1" t="s">
        <v>55</v>
      </c>
      <c r="G164" s="1" t="s">
        <v>56</v>
      </c>
      <c r="H164" s="1" t="s">
        <v>118</v>
      </c>
      <c r="I164" s="1" t="s">
        <v>304</v>
      </c>
      <c r="J164" s="1">
        <v>28.4</v>
      </c>
      <c r="K164" s="1">
        <f>Aya_Gomaa[[#This Row],[Quantity]]*150</f>
        <v>750</v>
      </c>
      <c r="L164" s="1">
        <v>5</v>
      </c>
      <c r="M164" s="1">
        <v>0</v>
      </c>
      <c r="N164" s="2">
        <v>13.347999999999997</v>
      </c>
      <c r="O164" s="2">
        <f>Aya_Gomaa[[#This Row],[Profit]]-(Aya_Gomaa[[#This Row],[Profit]]*Aya_Gomaa[[#This Row],[Discount]])</f>
        <v>13.347999999999997</v>
      </c>
      <c r="P164" s="1">
        <f>Aya_Gomaa[[#This Row],[Quantity]]*150</f>
        <v>750</v>
      </c>
      <c r="R1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5" spans="1:18" x14ac:dyDescent="0.3">
      <c r="A165" s="1">
        <v>164</v>
      </c>
      <c r="B165" s="1" t="s">
        <v>59</v>
      </c>
      <c r="C165" s="1" t="s">
        <v>43</v>
      </c>
      <c r="D165" s="1" t="s">
        <v>84</v>
      </c>
      <c r="E165" s="1" t="s">
        <v>85</v>
      </c>
      <c r="F165" s="1" t="s">
        <v>55</v>
      </c>
      <c r="G165" s="1" t="s">
        <v>56</v>
      </c>
      <c r="H165" s="1" t="s">
        <v>73</v>
      </c>
      <c r="I165" s="1" t="s">
        <v>305</v>
      </c>
      <c r="J165" s="1">
        <v>27.680000000000003</v>
      </c>
      <c r="K165" s="1">
        <f>Aya_Gomaa[[#This Row],[Quantity]]*150</f>
        <v>300</v>
      </c>
      <c r="L165" s="1">
        <v>2</v>
      </c>
      <c r="M165" s="1">
        <v>0.2</v>
      </c>
      <c r="N165" s="2">
        <v>9.6879999999999988</v>
      </c>
      <c r="O165" s="2">
        <f>Aya_Gomaa[[#This Row],[Profit]]-(Aya_Gomaa[[#This Row],[Profit]]*Aya_Gomaa[[#This Row],[Discount]])</f>
        <v>7.7503999999999991</v>
      </c>
      <c r="P165" s="1">
        <f>Aya_Gomaa[[#This Row],[Quantity]]*150</f>
        <v>300</v>
      </c>
      <c r="R1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6" spans="1:18" x14ac:dyDescent="0.3">
      <c r="A166" s="1">
        <v>165</v>
      </c>
      <c r="B166" s="1" t="s">
        <v>59</v>
      </c>
      <c r="C166" s="1" t="s">
        <v>43</v>
      </c>
      <c r="D166" s="1" t="s">
        <v>306</v>
      </c>
      <c r="E166" s="1" t="s">
        <v>89</v>
      </c>
      <c r="F166" s="1" t="s">
        <v>90</v>
      </c>
      <c r="G166" s="1" t="s">
        <v>56</v>
      </c>
      <c r="H166" s="1" t="s">
        <v>68</v>
      </c>
      <c r="I166" s="1" t="s">
        <v>307</v>
      </c>
      <c r="J166" s="1">
        <v>9.9359999999999999</v>
      </c>
      <c r="K166" s="1">
        <f>Aya_Gomaa[[#This Row],[Quantity]]*150</f>
        <v>450</v>
      </c>
      <c r="L166" s="1">
        <v>3</v>
      </c>
      <c r="M166" s="1">
        <v>0.2</v>
      </c>
      <c r="N166" s="2">
        <v>2.7324000000000002</v>
      </c>
      <c r="O166" s="2">
        <f>Aya_Gomaa[[#This Row],[Profit]]-(Aya_Gomaa[[#This Row],[Profit]]*Aya_Gomaa[[#This Row],[Discount]])</f>
        <v>2.1859200000000003</v>
      </c>
      <c r="P166" s="1">
        <f>Aya_Gomaa[[#This Row],[Quantity]]*150</f>
        <v>450</v>
      </c>
      <c r="R1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7" spans="1:18" x14ac:dyDescent="0.3">
      <c r="A167" s="1">
        <v>166</v>
      </c>
      <c r="B167" s="1" t="s">
        <v>59</v>
      </c>
      <c r="C167" s="1" t="s">
        <v>43</v>
      </c>
      <c r="D167" s="1" t="s">
        <v>306</v>
      </c>
      <c r="E167" s="1" t="s">
        <v>89</v>
      </c>
      <c r="F167" s="1" t="s">
        <v>90</v>
      </c>
      <c r="G167" s="1" t="s">
        <v>78</v>
      </c>
      <c r="H167" s="1" t="s">
        <v>308</v>
      </c>
      <c r="I167" s="1" t="s">
        <v>309</v>
      </c>
      <c r="J167" s="1">
        <v>8159.9519999999993</v>
      </c>
      <c r="K167" s="1">
        <f>Aya_Gomaa[[#This Row],[Quantity]]*150</f>
        <v>1200</v>
      </c>
      <c r="L167" s="1">
        <v>8</v>
      </c>
      <c r="M167" s="1">
        <v>0.4</v>
      </c>
      <c r="N167" s="2">
        <v>-1359.992000000002</v>
      </c>
      <c r="O167" s="2">
        <f>Aya_Gomaa[[#This Row],[Profit]]-(Aya_Gomaa[[#This Row],[Profit]]*Aya_Gomaa[[#This Row],[Discount]])</f>
        <v>-815.9952000000012</v>
      </c>
      <c r="P167" s="1">
        <f>Aya_Gomaa[[#This Row],[Quantity]]*150</f>
        <v>1200</v>
      </c>
      <c r="R1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8" spans="1:18" x14ac:dyDescent="0.3">
      <c r="A168" s="1">
        <v>167</v>
      </c>
      <c r="B168" s="1" t="s">
        <v>59</v>
      </c>
      <c r="C168" s="1" t="s">
        <v>43</v>
      </c>
      <c r="D168" s="1" t="s">
        <v>306</v>
      </c>
      <c r="E168" s="1" t="s">
        <v>89</v>
      </c>
      <c r="F168" s="1" t="s">
        <v>90</v>
      </c>
      <c r="G168" s="1" t="s">
        <v>56</v>
      </c>
      <c r="H168" s="1" t="s">
        <v>64</v>
      </c>
      <c r="I168" s="1" t="s">
        <v>310</v>
      </c>
      <c r="J168" s="1">
        <v>275.928</v>
      </c>
      <c r="K168" s="1">
        <f>Aya_Gomaa[[#This Row],[Quantity]]*150</f>
        <v>450</v>
      </c>
      <c r="L168" s="1">
        <v>3</v>
      </c>
      <c r="M168" s="1">
        <v>0.2</v>
      </c>
      <c r="N168" s="2">
        <v>-58.634699999999995</v>
      </c>
      <c r="O168" s="2">
        <f>Aya_Gomaa[[#This Row],[Profit]]-(Aya_Gomaa[[#This Row],[Profit]]*Aya_Gomaa[[#This Row],[Discount]])</f>
        <v>-46.907759999999996</v>
      </c>
      <c r="P168" s="1">
        <f>Aya_Gomaa[[#This Row],[Quantity]]*150</f>
        <v>450</v>
      </c>
      <c r="R1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9" spans="1:18" x14ac:dyDescent="0.3">
      <c r="A169" s="1">
        <v>168</v>
      </c>
      <c r="B169" s="1" t="s">
        <v>59</v>
      </c>
      <c r="C169" s="1" t="s">
        <v>43</v>
      </c>
      <c r="D169" s="1" t="s">
        <v>306</v>
      </c>
      <c r="E169" s="1" t="s">
        <v>89</v>
      </c>
      <c r="F169" s="1" t="s">
        <v>90</v>
      </c>
      <c r="G169" s="1" t="s">
        <v>47</v>
      </c>
      <c r="H169" s="1" t="s">
        <v>50</v>
      </c>
      <c r="I169" s="1" t="s">
        <v>311</v>
      </c>
      <c r="J169" s="1">
        <v>1740.0599999999997</v>
      </c>
      <c r="K169" s="1">
        <f>Aya_Gomaa[[#This Row],[Quantity]]*150</f>
        <v>1350</v>
      </c>
      <c r="L169" s="1">
        <v>9</v>
      </c>
      <c r="M169" s="1">
        <v>0.3</v>
      </c>
      <c r="N169" s="2">
        <v>-24.858000000000175</v>
      </c>
      <c r="O169" s="2">
        <f>Aya_Gomaa[[#This Row],[Profit]]-(Aya_Gomaa[[#This Row],[Profit]]*Aya_Gomaa[[#This Row],[Discount]])</f>
        <v>-17.400600000000122</v>
      </c>
      <c r="P169" s="1">
        <f>Aya_Gomaa[[#This Row],[Quantity]]*150</f>
        <v>1350</v>
      </c>
      <c r="R1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0" spans="1:18" x14ac:dyDescent="0.3">
      <c r="A170" s="1">
        <v>169</v>
      </c>
      <c r="B170" s="1" t="s">
        <v>59</v>
      </c>
      <c r="C170" s="1" t="s">
        <v>43</v>
      </c>
      <c r="D170" s="1" t="s">
        <v>306</v>
      </c>
      <c r="E170" s="1" t="s">
        <v>89</v>
      </c>
      <c r="F170" s="1" t="s">
        <v>90</v>
      </c>
      <c r="G170" s="1" t="s">
        <v>56</v>
      </c>
      <c r="H170" s="1" t="s">
        <v>68</v>
      </c>
      <c r="I170" s="1" t="s">
        <v>312</v>
      </c>
      <c r="J170" s="1">
        <v>32.064</v>
      </c>
      <c r="K170" s="1">
        <f>Aya_Gomaa[[#This Row],[Quantity]]*150</f>
        <v>900</v>
      </c>
      <c r="L170" s="1">
        <v>6</v>
      </c>
      <c r="M170" s="1">
        <v>0.2</v>
      </c>
      <c r="N170" s="2">
        <v>6.8135999999999974</v>
      </c>
      <c r="O170" s="2">
        <f>Aya_Gomaa[[#This Row],[Profit]]-(Aya_Gomaa[[#This Row],[Profit]]*Aya_Gomaa[[#This Row],[Discount]])</f>
        <v>5.4508799999999979</v>
      </c>
      <c r="P170" s="1">
        <f>Aya_Gomaa[[#This Row],[Quantity]]*150</f>
        <v>900</v>
      </c>
      <c r="R1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1" spans="1:18" x14ac:dyDescent="0.3">
      <c r="A171" s="1">
        <v>170</v>
      </c>
      <c r="B171" s="1" t="s">
        <v>59</v>
      </c>
      <c r="C171" s="1" t="s">
        <v>43</v>
      </c>
      <c r="D171" s="1" t="s">
        <v>306</v>
      </c>
      <c r="E171" s="1" t="s">
        <v>89</v>
      </c>
      <c r="F171" s="1" t="s">
        <v>90</v>
      </c>
      <c r="G171" s="1" t="s">
        <v>56</v>
      </c>
      <c r="H171" s="1" t="s">
        <v>75</v>
      </c>
      <c r="I171" s="1" t="s">
        <v>313</v>
      </c>
      <c r="J171" s="1">
        <v>177.97999999999996</v>
      </c>
      <c r="K171" s="1">
        <f>Aya_Gomaa[[#This Row],[Quantity]]*150</f>
        <v>750</v>
      </c>
      <c r="L171" s="1">
        <v>5</v>
      </c>
      <c r="M171" s="1">
        <v>0.8</v>
      </c>
      <c r="N171" s="2">
        <v>-453.84900000000005</v>
      </c>
      <c r="O171" s="2">
        <f>Aya_Gomaa[[#This Row],[Profit]]-(Aya_Gomaa[[#This Row],[Profit]]*Aya_Gomaa[[#This Row],[Discount]])</f>
        <v>-90.769799999999975</v>
      </c>
      <c r="P171" s="1">
        <f>Aya_Gomaa[[#This Row],[Quantity]]*150</f>
        <v>750</v>
      </c>
      <c r="R1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2" spans="1:18" x14ac:dyDescent="0.3">
      <c r="A172" s="1">
        <v>171</v>
      </c>
      <c r="B172" s="1" t="s">
        <v>59</v>
      </c>
      <c r="C172" s="1" t="s">
        <v>43</v>
      </c>
      <c r="D172" s="1" t="s">
        <v>306</v>
      </c>
      <c r="E172" s="1" t="s">
        <v>89</v>
      </c>
      <c r="F172" s="1" t="s">
        <v>90</v>
      </c>
      <c r="G172" s="1" t="s">
        <v>78</v>
      </c>
      <c r="H172" s="1" t="s">
        <v>71</v>
      </c>
      <c r="I172" s="1" t="s">
        <v>314</v>
      </c>
      <c r="J172" s="1">
        <v>143.976</v>
      </c>
      <c r="K172" s="1">
        <f>Aya_Gomaa[[#This Row],[Quantity]]*150</f>
        <v>450</v>
      </c>
      <c r="L172" s="1">
        <v>3</v>
      </c>
      <c r="M172" s="1">
        <v>0.2</v>
      </c>
      <c r="N172" s="2">
        <v>8.998500000000007</v>
      </c>
      <c r="O172" s="2">
        <f>Aya_Gomaa[[#This Row],[Profit]]-(Aya_Gomaa[[#This Row],[Profit]]*Aya_Gomaa[[#This Row],[Discount]])</f>
        <v>7.1988000000000056</v>
      </c>
      <c r="P172" s="1">
        <f>Aya_Gomaa[[#This Row],[Quantity]]*150</f>
        <v>450</v>
      </c>
      <c r="R1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3" spans="1:18" x14ac:dyDescent="0.3">
      <c r="A173" s="1">
        <v>172</v>
      </c>
      <c r="B173" s="1" t="s">
        <v>59</v>
      </c>
      <c r="C173" s="1" t="s">
        <v>43</v>
      </c>
      <c r="D173" s="1" t="s">
        <v>53</v>
      </c>
      <c r="E173" s="1" t="s">
        <v>54</v>
      </c>
      <c r="F173" s="1" t="s">
        <v>55</v>
      </c>
      <c r="G173" s="1" t="s">
        <v>56</v>
      </c>
      <c r="H173" s="1" t="s">
        <v>82</v>
      </c>
      <c r="I173" s="1" t="s">
        <v>315</v>
      </c>
      <c r="J173" s="1">
        <v>20.94</v>
      </c>
      <c r="K173" s="1">
        <f>Aya_Gomaa[[#This Row],[Quantity]]*150</f>
        <v>450</v>
      </c>
      <c r="L173" s="1">
        <v>3</v>
      </c>
      <c r="M173" s="1">
        <v>0</v>
      </c>
      <c r="N173" s="2">
        <v>9.841800000000001</v>
      </c>
      <c r="O173" s="2">
        <f>Aya_Gomaa[[#This Row],[Profit]]-(Aya_Gomaa[[#This Row],[Profit]]*Aya_Gomaa[[#This Row],[Discount]])</f>
        <v>9.841800000000001</v>
      </c>
      <c r="P173" s="1">
        <f>Aya_Gomaa[[#This Row],[Quantity]]*150</f>
        <v>450</v>
      </c>
      <c r="R1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4" spans="1:18" x14ac:dyDescent="0.3">
      <c r="A174" s="1">
        <v>173</v>
      </c>
      <c r="B174" s="1" t="s">
        <v>59</v>
      </c>
      <c r="C174" s="1" t="s">
        <v>43</v>
      </c>
      <c r="D174" s="1" t="s">
        <v>53</v>
      </c>
      <c r="E174" s="1" t="s">
        <v>54</v>
      </c>
      <c r="F174" s="1" t="s">
        <v>55</v>
      </c>
      <c r="G174" s="1" t="s">
        <v>56</v>
      </c>
      <c r="H174" s="1" t="s">
        <v>82</v>
      </c>
      <c r="I174" s="1" t="s">
        <v>316</v>
      </c>
      <c r="J174" s="1">
        <v>110.96</v>
      </c>
      <c r="K174" s="1">
        <f>Aya_Gomaa[[#This Row],[Quantity]]*150</f>
        <v>300</v>
      </c>
      <c r="L174" s="1">
        <v>2</v>
      </c>
      <c r="M174" s="1">
        <v>0</v>
      </c>
      <c r="N174" s="2">
        <v>53.260799999999996</v>
      </c>
      <c r="O174" s="2">
        <f>Aya_Gomaa[[#This Row],[Profit]]-(Aya_Gomaa[[#This Row],[Profit]]*Aya_Gomaa[[#This Row],[Discount]])</f>
        <v>53.260799999999996</v>
      </c>
      <c r="P174" s="1">
        <f>Aya_Gomaa[[#This Row],[Quantity]]*150</f>
        <v>300</v>
      </c>
      <c r="R1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5" spans="1:18" x14ac:dyDescent="0.3">
      <c r="A175" s="1">
        <v>174</v>
      </c>
      <c r="B175" s="1" t="s">
        <v>59</v>
      </c>
      <c r="C175" s="1" t="s">
        <v>43</v>
      </c>
      <c r="D175" s="1" t="s">
        <v>53</v>
      </c>
      <c r="E175" s="1" t="s">
        <v>54</v>
      </c>
      <c r="F175" s="1" t="s">
        <v>55</v>
      </c>
      <c r="G175" s="1" t="s">
        <v>47</v>
      </c>
      <c r="H175" s="1" t="s">
        <v>50</v>
      </c>
      <c r="I175" s="1" t="s">
        <v>317</v>
      </c>
      <c r="J175" s="1">
        <v>340.14400000000006</v>
      </c>
      <c r="K175" s="1">
        <f>Aya_Gomaa[[#This Row],[Quantity]]*150</f>
        <v>1050</v>
      </c>
      <c r="L175" s="1">
        <v>7</v>
      </c>
      <c r="M175" s="1">
        <v>0.2</v>
      </c>
      <c r="N175" s="2">
        <v>21.259</v>
      </c>
      <c r="O175" s="2">
        <f>Aya_Gomaa[[#This Row],[Profit]]-(Aya_Gomaa[[#This Row],[Profit]]*Aya_Gomaa[[#This Row],[Discount]])</f>
        <v>17.007200000000001</v>
      </c>
      <c r="P175" s="1">
        <f>Aya_Gomaa[[#This Row],[Quantity]]*150</f>
        <v>1050</v>
      </c>
      <c r="R1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6" spans="1:18" x14ac:dyDescent="0.3">
      <c r="A176" s="1">
        <v>175</v>
      </c>
      <c r="B176" s="1" t="s">
        <v>59</v>
      </c>
      <c r="C176" s="1" t="s">
        <v>52</v>
      </c>
      <c r="D176" s="1" t="s">
        <v>172</v>
      </c>
      <c r="E176" s="1" t="s">
        <v>134</v>
      </c>
      <c r="F176" s="1" t="s">
        <v>90</v>
      </c>
      <c r="G176" s="1" t="s">
        <v>56</v>
      </c>
      <c r="H176" s="1" t="s">
        <v>75</v>
      </c>
      <c r="I176" s="1" t="s">
        <v>318</v>
      </c>
      <c r="J176" s="1">
        <v>52.447999999999993</v>
      </c>
      <c r="K176" s="1">
        <f>Aya_Gomaa[[#This Row],[Quantity]]*150</f>
        <v>300</v>
      </c>
      <c r="L176" s="1">
        <v>2</v>
      </c>
      <c r="M176" s="1">
        <v>0.8</v>
      </c>
      <c r="N176" s="2">
        <v>-131.12000000000003</v>
      </c>
      <c r="O176" s="2">
        <f>Aya_Gomaa[[#This Row],[Profit]]-(Aya_Gomaa[[#This Row],[Profit]]*Aya_Gomaa[[#This Row],[Discount]])</f>
        <v>-26.224000000000004</v>
      </c>
      <c r="P176" s="1">
        <f>Aya_Gomaa[[#This Row],[Quantity]]*150</f>
        <v>300</v>
      </c>
      <c r="R1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7" spans="1:18" x14ac:dyDescent="0.3">
      <c r="A177" s="1">
        <v>176</v>
      </c>
      <c r="B177" s="1" t="s">
        <v>59</v>
      </c>
      <c r="C177" s="1" t="s">
        <v>52</v>
      </c>
      <c r="D177" s="1" t="s">
        <v>172</v>
      </c>
      <c r="E177" s="1" t="s">
        <v>134</v>
      </c>
      <c r="F177" s="1" t="s">
        <v>90</v>
      </c>
      <c r="G177" s="1" t="s">
        <v>56</v>
      </c>
      <c r="H177" s="1" t="s">
        <v>57</v>
      </c>
      <c r="I177" s="1" t="s">
        <v>319</v>
      </c>
      <c r="J177" s="1">
        <v>20.16</v>
      </c>
      <c r="K177" s="1">
        <f>Aya_Gomaa[[#This Row],[Quantity]]*150</f>
        <v>600</v>
      </c>
      <c r="L177" s="1">
        <v>4</v>
      </c>
      <c r="M177" s="1">
        <v>0.2</v>
      </c>
      <c r="N177" s="2">
        <v>6.5519999999999987</v>
      </c>
      <c r="O177" s="2">
        <f>Aya_Gomaa[[#This Row],[Profit]]-(Aya_Gomaa[[#This Row],[Profit]]*Aya_Gomaa[[#This Row],[Discount]])</f>
        <v>5.2415999999999991</v>
      </c>
      <c r="P177" s="1">
        <f>Aya_Gomaa[[#This Row],[Quantity]]*150</f>
        <v>600</v>
      </c>
      <c r="R1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8" spans="1:18" x14ac:dyDescent="0.3">
      <c r="A178" s="1">
        <v>177</v>
      </c>
      <c r="B178" s="1" t="s">
        <v>42</v>
      </c>
      <c r="C178" s="1" t="s">
        <v>43</v>
      </c>
      <c r="D178" s="1" t="s">
        <v>123</v>
      </c>
      <c r="E178" s="1" t="s">
        <v>89</v>
      </c>
      <c r="F178" s="1" t="s">
        <v>90</v>
      </c>
      <c r="G178" s="1" t="s">
        <v>56</v>
      </c>
      <c r="H178" s="1" t="s">
        <v>75</v>
      </c>
      <c r="I178" s="1" t="s">
        <v>320</v>
      </c>
      <c r="J178" s="1">
        <v>97.263999999999982</v>
      </c>
      <c r="K178" s="1">
        <f>Aya_Gomaa[[#This Row],[Quantity]]*150</f>
        <v>600</v>
      </c>
      <c r="L178" s="1">
        <v>4</v>
      </c>
      <c r="M178" s="1">
        <v>0.8</v>
      </c>
      <c r="N178" s="2">
        <v>-243.16000000000008</v>
      </c>
      <c r="O178" s="2">
        <f>Aya_Gomaa[[#This Row],[Profit]]-(Aya_Gomaa[[#This Row],[Profit]]*Aya_Gomaa[[#This Row],[Discount]])</f>
        <v>-48.632000000000005</v>
      </c>
      <c r="P178" s="1">
        <f>Aya_Gomaa[[#This Row],[Quantity]]*150</f>
        <v>600</v>
      </c>
      <c r="R1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9" spans="1:18" x14ac:dyDescent="0.3">
      <c r="A179" s="1">
        <v>178</v>
      </c>
      <c r="B179" s="1" t="s">
        <v>42</v>
      </c>
      <c r="C179" s="1" t="s">
        <v>43</v>
      </c>
      <c r="D179" s="1" t="s">
        <v>282</v>
      </c>
      <c r="E179" s="1" t="s">
        <v>243</v>
      </c>
      <c r="F179" s="1" t="s">
        <v>109</v>
      </c>
      <c r="G179" s="1" t="s">
        <v>47</v>
      </c>
      <c r="H179" s="1" t="s">
        <v>50</v>
      </c>
      <c r="I179" s="1" t="s">
        <v>321</v>
      </c>
      <c r="J179" s="1">
        <v>396.80200000000002</v>
      </c>
      <c r="K179" s="1">
        <f>Aya_Gomaa[[#This Row],[Quantity]]*150</f>
        <v>1050</v>
      </c>
      <c r="L179" s="1">
        <v>7</v>
      </c>
      <c r="M179" s="1">
        <v>0.3</v>
      </c>
      <c r="N179" s="2">
        <v>-11.337199999999939</v>
      </c>
      <c r="O179" s="2">
        <f>Aya_Gomaa[[#This Row],[Profit]]-(Aya_Gomaa[[#This Row],[Profit]]*Aya_Gomaa[[#This Row],[Discount]])</f>
        <v>-7.9360399999999576</v>
      </c>
      <c r="P179" s="1">
        <f>Aya_Gomaa[[#This Row],[Quantity]]*150</f>
        <v>1050</v>
      </c>
      <c r="R1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0" spans="1:18" x14ac:dyDescent="0.3">
      <c r="A180" s="1">
        <v>179</v>
      </c>
      <c r="B180" s="1" t="s">
        <v>42</v>
      </c>
      <c r="C180" s="1" t="s">
        <v>43</v>
      </c>
      <c r="D180" s="1" t="s">
        <v>282</v>
      </c>
      <c r="E180" s="1" t="s">
        <v>243</v>
      </c>
      <c r="F180" s="1" t="s">
        <v>109</v>
      </c>
      <c r="G180" s="1" t="s">
        <v>56</v>
      </c>
      <c r="H180" s="1" t="s">
        <v>273</v>
      </c>
      <c r="I180" s="1" t="s">
        <v>322</v>
      </c>
      <c r="J180" s="1">
        <v>15.88</v>
      </c>
      <c r="K180" s="1">
        <f>Aya_Gomaa[[#This Row],[Quantity]]*150</f>
        <v>750</v>
      </c>
      <c r="L180" s="1">
        <v>5</v>
      </c>
      <c r="M180" s="1">
        <v>0.2</v>
      </c>
      <c r="N180" s="2">
        <v>-3.771500000000001</v>
      </c>
      <c r="O180" s="2">
        <f>Aya_Gomaa[[#This Row],[Profit]]-(Aya_Gomaa[[#This Row],[Profit]]*Aya_Gomaa[[#This Row],[Discount]])</f>
        <v>-3.0172000000000008</v>
      </c>
      <c r="P180" s="1">
        <f>Aya_Gomaa[[#This Row],[Quantity]]*150</f>
        <v>750</v>
      </c>
      <c r="R1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1" spans="1:18" x14ac:dyDescent="0.3">
      <c r="A181" s="1">
        <v>180</v>
      </c>
      <c r="B181" s="1" t="s">
        <v>59</v>
      </c>
      <c r="C181" s="1" t="s">
        <v>87</v>
      </c>
      <c r="D181" s="1" t="s">
        <v>156</v>
      </c>
      <c r="E181" s="1" t="s">
        <v>157</v>
      </c>
      <c r="F181" s="1" t="s">
        <v>109</v>
      </c>
      <c r="G181" s="1" t="s">
        <v>56</v>
      </c>
      <c r="H181" s="1" t="s">
        <v>68</v>
      </c>
      <c r="I181" s="1" t="s">
        <v>323</v>
      </c>
      <c r="J181" s="1">
        <v>3.28</v>
      </c>
      <c r="K181" s="1">
        <f>Aya_Gomaa[[#This Row],[Quantity]]*150</f>
        <v>150</v>
      </c>
      <c r="L181" s="1">
        <v>1</v>
      </c>
      <c r="M181" s="1">
        <v>0</v>
      </c>
      <c r="N181" s="2">
        <v>1.4104000000000001</v>
      </c>
      <c r="O181" s="2">
        <f>Aya_Gomaa[[#This Row],[Profit]]-(Aya_Gomaa[[#This Row],[Profit]]*Aya_Gomaa[[#This Row],[Discount]])</f>
        <v>1.4104000000000001</v>
      </c>
      <c r="P181" s="1">
        <f>Aya_Gomaa[[#This Row],[Quantity]]*150</f>
        <v>150</v>
      </c>
      <c r="R1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2" spans="1:18" x14ac:dyDescent="0.3">
      <c r="A182" s="1">
        <v>181</v>
      </c>
      <c r="B182" s="1" t="s">
        <v>42</v>
      </c>
      <c r="C182" s="1" t="s">
        <v>52</v>
      </c>
      <c r="D182" s="1" t="s">
        <v>193</v>
      </c>
      <c r="E182" s="1" t="s">
        <v>134</v>
      </c>
      <c r="F182" s="1" t="s">
        <v>90</v>
      </c>
      <c r="G182" s="1" t="s">
        <v>56</v>
      </c>
      <c r="H182" s="1" t="s">
        <v>64</v>
      </c>
      <c r="I182" s="1" t="s">
        <v>324</v>
      </c>
      <c r="J182" s="1">
        <v>24.816000000000003</v>
      </c>
      <c r="K182" s="1">
        <f>Aya_Gomaa[[#This Row],[Quantity]]*150</f>
        <v>300</v>
      </c>
      <c r="L182" s="1">
        <v>2</v>
      </c>
      <c r="M182" s="1">
        <v>0.2</v>
      </c>
      <c r="N182" s="2">
        <v>1.8612000000000002</v>
      </c>
      <c r="O182" s="2">
        <f>Aya_Gomaa[[#This Row],[Profit]]-(Aya_Gomaa[[#This Row],[Profit]]*Aya_Gomaa[[#This Row],[Discount]])</f>
        <v>1.4889600000000001</v>
      </c>
      <c r="P182" s="1">
        <f>Aya_Gomaa[[#This Row],[Quantity]]*150</f>
        <v>300</v>
      </c>
      <c r="R1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3" spans="1:18" x14ac:dyDescent="0.3">
      <c r="A183" s="1">
        <v>182</v>
      </c>
      <c r="B183" s="1" t="s">
        <v>42</v>
      </c>
      <c r="C183" s="1" t="s">
        <v>52</v>
      </c>
      <c r="D183" s="1" t="s">
        <v>193</v>
      </c>
      <c r="E183" s="1" t="s">
        <v>134</v>
      </c>
      <c r="F183" s="1" t="s">
        <v>90</v>
      </c>
      <c r="G183" s="1" t="s">
        <v>78</v>
      </c>
      <c r="H183" s="1" t="s">
        <v>113</v>
      </c>
      <c r="I183" s="1" t="s">
        <v>325</v>
      </c>
      <c r="J183" s="1">
        <v>408.74399999999997</v>
      </c>
      <c r="K183" s="1">
        <f>Aya_Gomaa[[#This Row],[Quantity]]*150</f>
        <v>1050</v>
      </c>
      <c r="L183" s="1">
        <v>7</v>
      </c>
      <c r="M183" s="1">
        <v>0.2</v>
      </c>
      <c r="N183" s="2">
        <v>76.639499999999984</v>
      </c>
      <c r="O183" s="2">
        <f>Aya_Gomaa[[#This Row],[Profit]]-(Aya_Gomaa[[#This Row],[Profit]]*Aya_Gomaa[[#This Row],[Discount]])</f>
        <v>61.311599999999984</v>
      </c>
      <c r="P183" s="1">
        <f>Aya_Gomaa[[#This Row],[Quantity]]*150</f>
        <v>1050</v>
      </c>
      <c r="R1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4" spans="1:18" x14ac:dyDescent="0.3">
      <c r="A184" s="1">
        <v>183</v>
      </c>
      <c r="B184" s="1" t="s">
        <v>42</v>
      </c>
      <c r="C184" s="1" t="s">
        <v>87</v>
      </c>
      <c r="D184" s="1" t="s">
        <v>326</v>
      </c>
      <c r="E184" s="1" t="s">
        <v>327</v>
      </c>
      <c r="F184" s="1" t="s">
        <v>46</v>
      </c>
      <c r="G184" s="1" t="s">
        <v>78</v>
      </c>
      <c r="H184" s="1" t="s">
        <v>71</v>
      </c>
      <c r="I184" s="1" t="s">
        <v>328</v>
      </c>
      <c r="J184" s="1">
        <v>503.96</v>
      </c>
      <c r="K184" s="1">
        <f>Aya_Gomaa[[#This Row],[Quantity]]*150</f>
        <v>600</v>
      </c>
      <c r="L184" s="1">
        <v>4</v>
      </c>
      <c r="M184" s="1">
        <v>0</v>
      </c>
      <c r="N184" s="2">
        <v>131.02960000000002</v>
      </c>
      <c r="O184" s="2">
        <f>Aya_Gomaa[[#This Row],[Profit]]-(Aya_Gomaa[[#This Row],[Profit]]*Aya_Gomaa[[#This Row],[Discount]])</f>
        <v>131.02960000000002</v>
      </c>
      <c r="P184" s="1">
        <f>Aya_Gomaa[[#This Row],[Quantity]]*150</f>
        <v>600</v>
      </c>
      <c r="R1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5" spans="1:18" x14ac:dyDescent="0.3">
      <c r="A185" s="1">
        <v>184</v>
      </c>
      <c r="B185" s="1" t="s">
        <v>42</v>
      </c>
      <c r="C185" s="1" t="s">
        <v>87</v>
      </c>
      <c r="D185" s="1" t="s">
        <v>326</v>
      </c>
      <c r="E185" s="1" t="s">
        <v>327</v>
      </c>
      <c r="F185" s="1" t="s">
        <v>46</v>
      </c>
      <c r="G185" s="1" t="s">
        <v>78</v>
      </c>
      <c r="H185" s="1" t="s">
        <v>71</v>
      </c>
      <c r="I185" s="1" t="s">
        <v>329</v>
      </c>
      <c r="J185" s="1">
        <v>149.94999999999999</v>
      </c>
      <c r="K185" s="1">
        <f>Aya_Gomaa[[#This Row],[Quantity]]*150</f>
        <v>750</v>
      </c>
      <c r="L185" s="1">
        <v>5</v>
      </c>
      <c r="M185" s="1">
        <v>0</v>
      </c>
      <c r="N185" s="2">
        <v>41.986000000000004</v>
      </c>
      <c r="O185" s="2">
        <f>Aya_Gomaa[[#This Row],[Profit]]-(Aya_Gomaa[[#This Row],[Profit]]*Aya_Gomaa[[#This Row],[Discount]])</f>
        <v>41.986000000000004</v>
      </c>
      <c r="P185" s="1">
        <f>Aya_Gomaa[[#This Row],[Quantity]]*150</f>
        <v>750</v>
      </c>
      <c r="R1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6" spans="1:18" x14ac:dyDescent="0.3">
      <c r="A186" s="1">
        <v>185</v>
      </c>
      <c r="B186" s="1" t="s">
        <v>42</v>
      </c>
      <c r="C186" s="1" t="s">
        <v>87</v>
      </c>
      <c r="D186" s="1" t="s">
        <v>326</v>
      </c>
      <c r="E186" s="1" t="s">
        <v>327</v>
      </c>
      <c r="F186" s="1" t="s">
        <v>46</v>
      </c>
      <c r="G186" s="1" t="s">
        <v>78</v>
      </c>
      <c r="H186" s="1" t="s">
        <v>113</v>
      </c>
      <c r="I186" s="1" t="s">
        <v>330</v>
      </c>
      <c r="J186" s="1">
        <v>29</v>
      </c>
      <c r="K186" s="1">
        <f>Aya_Gomaa[[#This Row],[Quantity]]*150</f>
        <v>300</v>
      </c>
      <c r="L186" s="1">
        <v>2</v>
      </c>
      <c r="M186" s="1">
        <v>0</v>
      </c>
      <c r="N186" s="2">
        <v>7.25</v>
      </c>
      <c r="O186" s="2">
        <f>Aya_Gomaa[[#This Row],[Profit]]-(Aya_Gomaa[[#This Row],[Profit]]*Aya_Gomaa[[#This Row],[Discount]])</f>
        <v>7.25</v>
      </c>
      <c r="P186" s="1">
        <f>Aya_Gomaa[[#This Row],[Quantity]]*150</f>
        <v>300</v>
      </c>
      <c r="R1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7" spans="1:18" x14ac:dyDescent="0.3">
      <c r="A187" s="1">
        <v>186</v>
      </c>
      <c r="B187" s="1" t="s">
        <v>59</v>
      </c>
      <c r="C187" s="1" t="s">
        <v>43</v>
      </c>
      <c r="D187" s="1" t="s">
        <v>331</v>
      </c>
      <c r="E187" s="1" t="s">
        <v>332</v>
      </c>
      <c r="F187" s="1" t="s">
        <v>109</v>
      </c>
      <c r="G187" s="1" t="s">
        <v>56</v>
      </c>
      <c r="H187" s="1" t="s">
        <v>73</v>
      </c>
      <c r="I187" s="1" t="s">
        <v>333</v>
      </c>
      <c r="J187" s="1">
        <v>7.16</v>
      </c>
      <c r="K187" s="1">
        <f>Aya_Gomaa[[#This Row],[Quantity]]*150</f>
        <v>300</v>
      </c>
      <c r="L187" s="1">
        <v>2</v>
      </c>
      <c r="M187" s="1">
        <v>0</v>
      </c>
      <c r="N187" s="2">
        <v>3.4367999999999999</v>
      </c>
      <c r="O187" s="2">
        <f>Aya_Gomaa[[#This Row],[Profit]]-(Aya_Gomaa[[#This Row],[Profit]]*Aya_Gomaa[[#This Row],[Discount]])</f>
        <v>3.4367999999999999</v>
      </c>
      <c r="P187" s="1">
        <f>Aya_Gomaa[[#This Row],[Quantity]]*150</f>
        <v>300</v>
      </c>
      <c r="R1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8" spans="1:18" x14ac:dyDescent="0.3">
      <c r="A188" s="1">
        <v>187</v>
      </c>
      <c r="B188" s="1" t="s">
        <v>59</v>
      </c>
      <c r="C188" s="1" t="s">
        <v>87</v>
      </c>
      <c r="D188" s="1" t="s">
        <v>53</v>
      </c>
      <c r="E188" s="1" t="s">
        <v>54</v>
      </c>
      <c r="F188" s="1" t="s">
        <v>55</v>
      </c>
      <c r="G188" s="1" t="s">
        <v>78</v>
      </c>
      <c r="H188" s="1" t="s">
        <v>113</v>
      </c>
      <c r="I188" s="1" t="s">
        <v>334</v>
      </c>
      <c r="J188" s="1">
        <v>176.8</v>
      </c>
      <c r="K188" s="1">
        <f>Aya_Gomaa[[#This Row],[Quantity]]*150</f>
        <v>1200</v>
      </c>
      <c r="L188" s="1">
        <v>8</v>
      </c>
      <c r="M188" s="1">
        <v>0</v>
      </c>
      <c r="N188" s="2">
        <v>22.984000000000009</v>
      </c>
      <c r="O188" s="2">
        <f>Aya_Gomaa[[#This Row],[Profit]]-(Aya_Gomaa[[#This Row],[Profit]]*Aya_Gomaa[[#This Row],[Discount]])</f>
        <v>22.984000000000009</v>
      </c>
      <c r="P188" s="1">
        <f>Aya_Gomaa[[#This Row],[Quantity]]*150</f>
        <v>1200</v>
      </c>
      <c r="R1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9" spans="1:18" x14ac:dyDescent="0.3">
      <c r="A189" s="1">
        <v>188</v>
      </c>
      <c r="B189" s="1" t="s">
        <v>59</v>
      </c>
      <c r="C189" s="1" t="s">
        <v>52</v>
      </c>
      <c r="D189" s="1" t="s">
        <v>335</v>
      </c>
      <c r="E189" s="1" t="s">
        <v>89</v>
      </c>
      <c r="F189" s="1" t="s">
        <v>90</v>
      </c>
      <c r="G189" s="1" t="s">
        <v>56</v>
      </c>
      <c r="H189" s="1" t="s">
        <v>64</v>
      </c>
      <c r="I189" s="1" t="s">
        <v>336</v>
      </c>
      <c r="J189" s="1">
        <v>37.224000000000004</v>
      </c>
      <c r="K189" s="1">
        <f>Aya_Gomaa[[#This Row],[Quantity]]*150</f>
        <v>450</v>
      </c>
      <c r="L189" s="1">
        <v>3</v>
      </c>
      <c r="M189" s="1">
        <v>0.2</v>
      </c>
      <c r="N189" s="2">
        <v>3.7224000000000004</v>
      </c>
      <c r="O189" s="2">
        <f>Aya_Gomaa[[#This Row],[Profit]]-(Aya_Gomaa[[#This Row],[Profit]]*Aya_Gomaa[[#This Row],[Discount]])</f>
        <v>2.9779200000000001</v>
      </c>
      <c r="P189" s="1">
        <f>Aya_Gomaa[[#This Row],[Quantity]]*150</f>
        <v>450</v>
      </c>
      <c r="R1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0" spans="1:18" x14ac:dyDescent="0.3">
      <c r="A190" s="1">
        <v>189</v>
      </c>
      <c r="B190" s="1" t="s">
        <v>59</v>
      </c>
      <c r="C190" s="1" t="s">
        <v>52</v>
      </c>
      <c r="D190" s="1" t="s">
        <v>335</v>
      </c>
      <c r="E190" s="1" t="s">
        <v>89</v>
      </c>
      <c r="F190" s="1" t="s">
        <v>90</v>
      </c>
      <c r="G190" s="1" t="s">
        <v>56</v>
      </c>
      <c r="H190" s="1" t="s">
        <v>82</v>
      </c>
      <c r="I190" s="1" t="s">
        <v>292</v>
      </c>
      <c r="J190" s="1">
        <v>20.016000000000002</v>
      </c>
      <c r="K190" s="1">
        <f>Aya_Gomaa[[#This Row],[Quantity]]*150</f>
        <v>450</v>
      </c>
      <c r="L190" s="1">
        <v>3</v>
      </c>
      <c r="M190" s="1">
        <v>0.2</v>
      </c>
      <c r="N190" s="2">
        <v>6.2549999999999963</v>
      </c>
      <c r="O190" s="2">
        <f>Aya_Gomaa[[#This Row],[Profit]]-(Aya_Gomaa[[#This Row],[Profit]]*Aya_Gomaa[[#This Row],[Discount]])</f>
        <v>5.0039999999999969</v>
      </c>
      <c r="P190" s="1">
        <f>Aya_Gomaa[[#This Row],[Quantity]]*150</f>
        <v>450</v>
      </c>
      <c r="R1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1" spans="1:18" x14ac:dyDescent="0.3">
      <c r="A191" s="1">
        <v>190</v>
      </c>
      <c r="B191" s="1" t="s">
        <v>125</v>
      </c>
      <c r="C191" s="1" t="s">
        <v>87</v>
      </c>
      <c r="D191" s="1" t="s">
        <v>156</v>
      </c>
      <c r="E191" s="1" t="s">
        <v>157</v>
      </c>
      <c r="F191" s="1" t="s">
        <v>109</v>
      </c>
      <c r="G191" s="1" t="s">
        <v>47</v>
      </c>
      <c r="H191" s="1" t="s">
        <v>48</v>
      </c>
      <c r="I191" s="1" t="s">
        <v>337</v>
      </c>
      <c r="J191" s="1">
        <v>899.13600000000008</v>
      </c>
      <c r="K191" s="1">
        <f>Aya_Gomaa[[#This Row],[Quantity]]*150</f>
        <v>600</v>
      </c>
      <c r="L191" s="1">
        <v>4</v>
      </c>
      <c r="M191" s="1">
        <v>0.2</v>
      </c>
      <c r="N191" s="2">
        <v>112.39199999999991</v>
      </c>
      <c r="O191" s="2">
        <f>Aya_Gomaa[[#This Row],[Profit]]-(Aya_Gomaa[[#This Row],[Profit]]*Aya_Gomaa[[#This Row],[Discount]])</f>
        <v>89.913599999999931</v>
      </c>
      <c r="P191" s="1">
        <f>Aya_Gomaa[[#This Row],[Quantity]]*150</f>
        <v>600</v>
      </c>
      <c r="R1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2" spans="1:18" x14ac:dyDescent="0.3">
      <c r="A192" s="1">
        <v>191</v>
      </c>
      <c r="B192" s="1" t="s">
        <v>125</v>
      </c>
      <c r="C192" s="1" t="s">
        <v>87</v>
      </c>
      <c r="D192" s="1" t="s">
        <v>156</v>
      </c>
      <c r="E192" s="1" t="s">
        <v>157</v>
      </c>
      <c r="F192" s="1" t="s">
        <v>109</v>
      </c>
      <c r="G192" s="1" t="s">
        <v>78</v>
      </c>
      <c r="H192" s="1" t="s">
        <v>71</v>
      </c>
      <c r="I192" s="1" t="s">
        <v>338</v>
      </c>
      <c r="J192" s="1">
        <v>71.760000000000005</v>
      </c>
      <c r="K192" s="1">
        <f>Aya_Gomaa[[#This Row],[Quantity]]*150</f>
        <v>900</v>
      </c>
      <c r="L192" s="1">
        <v>6</v>
      </c>
      <c r="M192" s="1">
        <v>0</v>
      </c>
      <c r="N192" s="2">
        <v>20.092800000000004</v>
      </c>
      <c r="O192" s="2">
        <f>Aya_Gomaa[[#This Row],[Profit]]-(Aya_Gomaa[[#This Row],[Profit]]*Aya_Gomaa[[#This Row],[Discount]])</f>
        <v>20.092800000000004</v>
      </c>
      <c r="P192" s="1">
        <f>Aya_Gomaa[[#This Row],[Quantity]]*150</f>
        <v>900</v>
      </c>
      <c r="R1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3" spans="1:18" x14ac:dyDescent="0.3">
      <c r="A193" s="1">
        <v>192</v>
      </c>
      <c r="B193" s="1" t="s">
        <v>125</v>
      </c>
      <c r="C193" s="1" t="s">
        <v>87</v>
      </c>
      <c r="D193" s="1" t="s">
        <v>156</v>
      </c>
      <c r="E193" s="1" t="s">
        <v>157</v>
      </c>
      <c r="F193" s="1" t="s">
        <v>109</v>
      </c>
      <c r="G193" s="1" t="s">
        <v>56</v>
      </c>
      <c r="H193" s="1" t="s">
        <v>82</v>
      </c>
      <c r="I193" s="1" t="s">
        <v>339</v>
      </c>
      <c r="J193" s="1">
        <v>51.84</v>
      </c>
      <c r="K193" s="1">
        <f>Aya_Gomaa[[#This Row],[Quantity]]*150</f>
        <v>1200</v>
      </c>
      <c r="L193" s="1">
        <v>8</v>
      </c>
      <c r="M193" s="1">
        <v>0</v>
      </c>
      <c r="N193" s="2">
        <v>24.883200000000002</v>
      </c>
      <c r="O193" s="2">
        <f>Aya_Gomaa[[#This Row],[Profit]]-(Aya_Gomaa[[#This Row],[Profit]]*Aya_Gomaa[[#This Row],[Discount]])</f>
        <v>24.883200000000002</v>
      </c>
      <c r="P193" s="1">
        <f>Aya_Gomaa[[#This Row],[Quantity]]*150</f>
        <v>1200</v>
      </c>
      <c r="R1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4" spans="1:18" x14ac:dyDescent="0.3">
      <c r="A194" s="1">
        <v>193</v>
      </c>
      <c r="B194" s="1" t="s">
        <v>125</v>
      </c>
      <c r="C194" s="1" t="s">
        <v>87</v>
      </c>
      <c r="D194" s="1" t="s">
        <v>156</v>
      </c>
      <c r="E194" s="1" t="s">
        <v>157</v>
      </c>
      <c r="F194" s="1" t="s">
        <v>109</v>
      </c>
      <c r="G194" s="1" t="s">
        <v>47</v>
      </c>
      <c r="H194" s="1" t="s">
        <v>48</v>
      </c>
      <c r="I194" s="1" t="s">
        <v>130</v>
      </c>
      <c r="J194" s="1">
        <v>626.35200000000009</v>
      </c>
      <c r="K194" s="1">
        <f>Aya_Gomaa[[#This Row],[Quantity]]*150</f>
        <v>450</v>
      </c>
      <c r="L194" s="1">
        <v>3</v>
      </c>
      <c r="M194" s="1">
        <v>0.2</v>
      </c>
      <c r="N194" s="2">
        <v>46.976400000000012</v>
      </c>
      <c r="O194" s="2">
        <f>Aya_Gomaa[[#This Row],[Profit]]-(Aya_Gomaa[[#This Row],[Profit]]*Aya_Gomaa[[#This Row],[Discount]])</f>
        <v>37.581120000000013</v>
      </c>
      <c r="P194" s="1">
        <f>Aya_Gomaa[[#This Row],[Quantity]]*150</f>
        <v>450</v>
      </c>
      <c r="R1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5" spans="1:18" x14ac:dyDescent="0.3">
      <c r="A195" s="1">
        <v>194</v>
      </c>
      <c r="B195" s="1" t="s">
        <v>125</v>
      </c>
      <c r="C195" s="1" t="s">
        <v>87</v>
      </c>
      <c r="D195" s="1" t="s">
        <v>156</v>
      </c>
      <c r="E195" s="1" t="s">
        <v>157</v>
      </c>
      <c r="F195" s="1" t="s">
        <v>109</v>
      </c>
      <c r="G195" s="1" t="s">
        <v>56</v>
      </c>
      <c r="H195" s="1" t="s">
        <v>68</v>
      </c>
      <c r="I195" s="1" t="s">
        <v>340</v>
      </c>
      <c r="J195" s="1">
        <v>19.899999999999999</v>
      </c>
      <c r="K195" s="1">
        <f>Aya_Gomaa[[#This Row],[Quantity]]*150</f>
        <v>750</v>
      </c>
      <c r="L195" s="1">
        <v>5</v>
      </c>
      <c r="M195" s="1">
        <v>0</v>
      </c>
      <c r="N195" s="2">
        <v>6.5669999999999984</v>
      </c>
      <c r="O195" s="2">
        <f>Aya_Gomaa[[#This Row],[Profit]]-(Aya_Gomaa[[#This Row],[Profit]]*Aya_Gomaa[[#This Row],[Discount]])</f>
        <v>6.5669999999999984</v>
      </c>
      <c r="P195" s="1">
        <f>Aya_Gomaa[[#This Row],[Quantity]]*150</f>
        <v>750</v>
      </c>
      <c r="R1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6" spans="1:18" x14ac:dyDescent="0.3">
      <c r="A196" s="1">
        <v>195</v>
      </c>
      <c r="B196" s="1" t="s">
        <v>59</v>
      </c>
      <c r="C196" s="1" t="s">
        <v>52</v>
      </c>
      <c r="D196" s="1" t="s">
        <v>341</v>
      </c>
      <c r="E196" s="1" t="s">
        <v>54</v>
      </c>
      <c r="F196" s="1" t="s">
        <v>55</v>
      </c>
      <c r="G196" s="1" t="s">
        <v>56</v>
      </c>
      <c r="H196" s="1" t="s">
        <v>118</v>
      </c>
      <c r="I196" s="1" t="s">
        <v>119</v>
      </c>
      <c r="J196" s="1">
        <v>14.280000000000001</v>
      </c>
      <c r="K196" s="1">
        <f>Aya_Gomaa[[#This Row],[Quantity]]*150</f>
        <v>1050</v>
      </c>
      <c r="L196" s="1">
        <v>7</v>
      </c>
      <c r="M196" s="1">
        <v>0</v>
      </c>
      <c r="N196" s="2">
        <v>6.7115999999999989</v>
      </c>
      <c r="O196" s="2">
        <f>Aya_Gomaa[[#This Row],[Profit]]-(Aya_Gomaa[[#This Row],[Profit]]*Aya_Gomaa[[#This Row],[Discount]])</f>
        <v>6.7115999999999989</v>
      </c>
      <c r="P196" s="1">
        <f>Aya_Gomaa[[#This Row],[Quantity]]*150</f>
        <v>1050</v>
      </c>
      <c r="R1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7" spans="1:18" x14ac:dyDescent="0.3">
      <c r="A197" s="1">
        <v>196</v>
      </c>
      <c r="B197" s="1" t="s">
        <v>59</v>
      </c>
      <c r="C197" s="1" t="s">
        <v>43</v>
      </c>
      <c r="D197" s="1" t="s">
        <v>342</v>
      </c>
      <c r="E197" s="1" t="s">
        <v>243</v>
      </c>
      <c r="F197" s="1" t="s">
        <v>109</v>
      </c>
      <c r="G197" s="1" t="s">
        <v>56</v>
      </c>
      <c r="H197" s="1" t="s">
        <v>68</v>
      </c>
      <c r="I197" s="1" t="s">
        <v>343</v>
      </c>
      <c r="J197" s="1">
        <v>7.4080000000000004</v>
      </c>
      <c r="K197" s="1">
        <f>Aya_Gomaa[[#This Row],[Quantity]]*150</f>
        <v>300</v>
      </c>
      <c r="L197" s="1">
        <v>2</v>
      </c>
      <c r="M197" s="1">
        <v>0.2</v>
      </c>
      <c r="N197" s="2">
        <v>1.2037999999999995</v>
      </c>
      <c r="O197" s="2">
        <f>Aya_Gomaa[[#This Row],[Profit]]-(Aya_Gomaa[[#This Row],[Profit]]*Aya_Gomaa[[#This Row],[Discount]])</f>
        <v>0.96303999999999967</v>
      </c>
      <c r="P197" s="1">
        <f>Aya_Gomaa[[#This Row],[Quantity]]*150</f>
        <v>300</v>
      </c>
      <c r="R1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8" spans="1:18" x14ac:dyDescent="0.3">
      <c r="A198" s="1">
        <v>197</v>
      </c>
      <c r="B198" s="1" t="s">
        <v>59</v>
      </c>
      <c r="C198" s="1" t="s">
        <v>43</v>
      </c>
      <c r="D198" s="1" t="s">
        <v>342</v>
      </c>
      <c r="E198" s="1" t="s">
        <v>243</v>
      </c>
      <c r="F198" s="1" t="s">
        <v>109</v>
      </c>
      <c r="G198" s="1" t="s">
        <v>56</v>
      </c>
      <c r="H198" s="1" t="s">
        <v>68</v>
      </c>
      <c r="I198" s="1" t="s">
        <v>344</v>
      </c>
      <c r="J198" s="1">
        <v>6.048</v>
      </c>
      <c r="K198" s="1">
        <f>Aya_Gomaa[[#This Row],[Quantity]]*150</f>
        <v>450</v>
      </c>
      <c r="L198" s="1">
        <v>3</v>
      </c>
      <c r="M198" s="1">
        <v>0.2</v>
      </c>
      <c r="N198" s="2">
        <v>1.5876000000000006</v>
      </c>
      <c r="O198" s="2">
        <f>Aya_Gomaa[[#This Row],[Profit]]-(Aya_Gomaa[[#This Row],[Profit]]*Aya_Gomaa[[#This Row],[Discount]])</f>
        <v>1.2700800000000005</v>
      </c>
      <c r="P198" s="1">
        <f>Aya_Gomaa[[#This Row],[Quantity]]*150</f>
        <v>450</v>
      </c>
      <c r="R1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9" spans="1:18" x14ac:dyDescent="0.3">
      <c r="A199" s="1">
        <v>198</v>
      </c>
      <c r="B199" s="1" t="s">
        <v>59</v>
      </c>
      <c r="C199" s="1" t="s">
        <v>87</v>
      </c>
      <c r="D199" s="1" t="s">
        <v>345</v>
      </c>
      <c r="E199" s="1" t="s">
        <v>346</v>
      </c>
      <c r="F199" s="1" t="s">
        <v>109</v>
      </c>
      <c r="G199" s="1" t="s">
        <v>56</v>
      </c>
      <c r="H199" s="1" t="s">
        <v>64</v>
      </c>
      <c r="I199" s="1" t="s">
        <v>347</v>
      </c>
      <c r="J199" s="1">
        <v>46.26</v>
      </c>
      <c r="K199" s="1">
        <f>Aya_Gomaa[[#This Row],[Quantity]]*150</f>
        <v>450</v>
      </c>
      <c r="L199" s="1">
        <v>3</v>
      </c>
      <c r="M199" s="1">
        <v>0</v>
      </c>
      <c r="N199" s="2">
        <v>12.0276</v>
      </c>
      <c r="O199" s="2">
        <f>Aya_Gomaa[[#This Row],[Profit]]-(Aya_Gomaa[[#This Row],[Profit]]*Aya_Gomaa[[#This Row],[Discount]])</f>
        <v>12.0276</v>
      </c>
      <c r="P199" s="1">
        <f>Aya_Gomaa[[#This Row],[Quantity]]*150</f>
        <v>450</v>
      </c>
      <c r="R1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00" spans="1:18" x14ac:dyDescent="0.3">
      <c r="A200" s="1">
        <v>199</v>
      </c>
      <c r="B200" s="1" t="s">
        <v>59</v>
      </c>
      <c r="C200" s="1" t="s">
        <v>52</v>
      </c>
      <c r="D200" s="1" t="s">
        <v>107</v>
      </c>
      <c r="E200" s="1" t="s">
        <v>108</v>
      </c>
      <c r="F200" s="1" t="s">
        <v>109</v>
      </c>
      <c r="G200" s="1" t="s">
        <v>56</v>
      </c>
      <c r="H200" s="1" t="s">
        <v>73</v>
      </c>
      <c r="I200" s="1" t="s">
        <v>348</v>
      </c>
      <c r="J200" s="1">
        <v>2.9460000000000006</v>
      </c>
      <c r="K200" s="1">
        <f>Aya_Gomaa[[#This Row],[Quantity]]*150</f>
        <v>300</v>
      </c>
      <c r="L200" s="1">
        <v>2</v>
      </c>
      <c r="M200" s="1">
        <v>0.7</v>
      </c>
      <c r="N200" s="2">
        <v>-2.2585999999999995</v>
      </c>
      <c r="O200" s="2">
        <f>Aya_Gomaa[[#This Row],[Profit]]-(Aya_Gomaa[[#This Row],[Profit]]*Aya_Gomaa[[#This Row],[Discount]])</f>
        <v>-0.67757999999999985</v>
      </c>
      <c r="P200" s="1">
        <f>Aya_Gomaa[[#This Row],[Quantity]]*150</f>
        <v>300</v>
      </c>
      <c r="R2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01" spans="1:18" x14ac:dyDescent="0.3">
      <c r="A201" s="1">
        <v>200</v>
      </c>
      <c r="B201" s="1" t="s">
        <v>59</v>
      </c>
      <c r="C201" s="1" t="s">
        <v>52</v>
      </c>
      <c r="D201" s="1" t="s">
        <v>107</v>
      </c>
      <c r="E201" s="1" t="s">
        <v>108</v>
      </c>
      <c r="F201" s="1" t="s">
        <v>109</v>
      </c>
      <c r="G201" s="1" t="s">
        <v>56</v>
      </c>
      <c r="H201" s="1" t="s">
        <v>82</v>
      </c>
      <c r="I201" s="1" t="s">
        <v>349</v>
      </c>
      <c r="J201" s="1">
        <v>16.056000000000001</v>
      </c>
      <c r="K201" s="1">
        <f>Aya_Gomaa[[#This Row],[Quantity]]*150</f>
        <v>450</v>
      </c>
      <c r="L201" s="1">
        <v>3</v>
      </c>
      <c r="M201" s="1">
        <v>0.2</v>
      </c>
      <c r="N201" s="2">
        <v>5.8203000000000005</v>
      </c>
      <c r="O201" s="2">
        <f>Aya_Gomaa[[#This Row],[Profit]]-(Aya_Gomaa[[#This Row],[Profit]]*Aya_Gomaa[[#This Row],[Discount]])</f>
        <v>4.6562400000000004</v>
      </c>
      <c r="P201" s="1">
        <f>Aya_Gomaa[[#This Row],[Quantity]]*150</f>
        <v>450</v>
      </c>
      <c r="R2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02" spans="1:18" x14ac:dyDescent="0.3">
      <c r="A202" s="1">
        <v>201</v>
      </c>
      <c r="B202" s="1" t="s">
        <v>59</v>
      </c>
      <c r="C202" s="1" t="s">
        <v>43</v>
      </c>
      <c r="D202" s="1" t="s">
        <v>350</v>
      </c>
      <c r="E202" s="1" t="s">
        <v>243</v>
      </c>
      <c r="F202" s="1" t="s">
        <v>109</v>
      </c>
      <c r="G202" s="1" t="s">
        <v>56</v>
      </c>
      <c r="H202" s="1" t="s">
        <v>82</v>
      </c>
      <c r="I202" s="1" t="s">
        <v>351</v>
      </c>
      <c r="J202" s="1">
        <v>21.744000000000003</v>
      </c>
      <c r="K202" s="1">
        <f>Aya_Gomaa[[#This Row],[Quantity]]*150</f>
        <v>450</v>
      </c>
      <c r="L202" s="1">
        <v>3</v>
      </c>
      <c r="M202" s="1">
        <v>0.2</v>
      </c>
      <c r="N202" s="2">
        <v>6.794999999999999</v>
      </c>
      <c r="O202" s="2">
        <f>Aya_Gomaa[[#This Row],[Profit]]-(Aya_Gomaa[[#This Row],[Profit]]*Aya_Gomaa[[#This Row],[Discount]])</f>
        <v>5.4359999999999991</v>
      </c>
      <c r="P202" s="1">
        <f>Aya_Gomaa[[#This Row],[Quantity]]*150</f>
        <v>450</v>
      </c>
      <c r="R2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03" spans="1:18" x14ac:dyDescent="0.3">
      <c r="A203" s="1">
        <v>202</v>
      </c>
      <c r="B203" s="1" t="s">
        <v>125</v>
      </c>
      <c r="C203" s="1" t="s">
        <v>43</v>
      </c>
      <c r="D203" s="1" t="s">
        <v>352</v>
      </c>
      <c r="E203" s="1" t="s">
        <v>227</v>
      </c>
      <c r="F203" s="1" t="s">
        <v>55</v>
      </c>
      <c r="G203" s="1" t="s">
        <v>47</v>
      </c>
      <c r="H203" s="1" t="s">
        <v>62</v>
      </c>
      <c r="I203" s="1" t="s">
        <v>353</v>
      </c>
      <c r="J203" s="1">
        <v>218.75</v>
      </c>
      <c r="K203" s="1">
        <f>Aya_Gomaa[[#This Row],[Quantity]]*150</f>
        <v>300</v>
      </c>
      <c r="L203" s="1">
        <v>2</v>
      </c>
      <c r="M203" s="1">
        <v>0.5</v>
      </c>
      <c r="N203" s="2">
        <v>-161.875</v>
      </c>
      <c r="O203" s="2">
        <f>Aya_Gomaa[[#This Row],[Profit]]-(Aya_Gomaa[[#This Row],[Profit]]*Aya_Gomaa[[#This Row],[Discount]])</f>
        <v>-80.9375</v>
      </c>
      <c r="P203" s="1">
        <f>Aya_Gomaa[[#This Row],[Quantity]]*150</f>
        <v>300</v>
      </c>
      <c r="R2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04" spans="1:18" x14ac:dyDescent="0.3">
      <c r="A204" s="1">
        <v>203</v>
      </c>
      <c r="B204" s="1" t="s">
        <v>125</v>
      </c>
      <c r="C204" s="1" t="s">
        <v>43</v>
      </c>
      <c r="D204" s="1" t="s">
        <v>352</v>
      </c>
      <c r="E204" s="1" t="s">
        <v>227</v>
      </c>
      <c r="F204" s="1" t="s">
        <v>55</v>
      </c>
      <c r="G204" s="1" t="s">
        <v>56</v>
      </c>
      <c r="H204" s="1" t="s">
        <v>75</v>
      </c>
      <c r="I204" s="1" t="s">
        <v>354</v>
      </c>
      <c r="J204" s="1">
        <v>2.6</v>
      </c>
      <c r="K204" s="1">
        <f>Aya_Gomaa[[#This Row],[Quantity]]*150</f>
        <v>150</v>
      </c>
      <c r="L204" s="1">
        <v>1</v>
      </c>
      <c r="M204" s="1">
        <v>0.2</v>
      </c>
      <c r="N204" s="2">
        <v>0.29249999999999987</v>
      </c>
      <c r="O204" s="2">
        <f>Aya_Gomaa[[#This Row],[Profit]]-(Aya_Gomaa[[#This Row],[Profit]]*Aya_Gomaa[[#This Row],[Discount]])</f>
        <v>0.2339999999999999</v>
      </c>
      <c r="P204" s="1">
        <f>Aya_Gomaa[[#This Row],[Quantity]]*150</f>
        <v>150</v>
      </c>
      <c r="R2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05" spans="1:18" x14ac:dyDescent="0.3">
      <c r="A205" s="1">
        <v>204</v>
      </c>
      <c r="B205" s="1" t="s">
        <v>42</v>
      </c>
      <c r="C205" s="1" t="s">
        <v>43</v>
      </c>
      <c r="D205" s="1" t="s">
        <v>355</v>
      </c>
      <c r="E205" s="1" t="s">
        <v>89</v>
      </c>
      <c r="F205" s="1" t="s">
        <v>90</v>
      </c>
      <c r="G205" s="1" t="s">
        <v>56</v>
      </c>
      <c r="H205" s="1" t="s">
        <v>75</v>
      </c>
      <c r="I205" s="1" t="s">
        <v>356</v>
      </c>
      <c r="J205" s="1">
        <v>66.283999999999992</v>
      </c>
      <c r="K205" s="1">
        <f>Aya_Gomaa[[#This Row],[Quantity]]*150</f>
        <v>300</v>
      </c>
      <c r="L205" s="1">
        <v>2</v>
      </c>
      <c r="M205" s="1">
        <v>0.8</v>
      </c>
      <c r="N205" s="2">
        <v>-178.96680000000001</v>
      </c>
      <c r="O205" s="2">
        <f>Aya_Gomaa[[#This Row],[Profit]]-(Aya_Gomaa[[#This Row],[Profit]]*Aya_Gomaa[[#This Row],[Discount]])</f>
        <v>-35.793360000000007</v>
      </c>
      <c r="P205" s="1">
        <f>Aya_Gomaa[[#This Row],[Quantity]]*150</f>
        <v>300</v>
      </c>
      <c r="R2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06" spans="1:18" x14ac:dyDescent="0.3">
      <c r="A206" s="1">
        <v>205</v>
      </c>
      <c r="B206" s="1" t="s">
        <v>59</v>
      </c>
      <c r="C206" s="1" t="s">
        <v>52</v>
      </c>
      <c r="D206" s="1" t="s">
        <v>284</v>
      </c>
      <c r="E206" s="1" t="s">
        <v>185</v>
      </c>
      <c r="F206" s="1" t="s">
        <v>46</v>
      </c>
      <c r="G206" s="1" t="s">
        <v>47</v>
      </c>
      <c r="H206" s="1" t="s">
        <v>66</v>
      </c>
      <c r="I206" s="1" t="s">
        <v>357</v>
      </c>
      <c r="J206" s="1">
        <v>35.168000000000006</v>
      </c>
      <c r="K206" s="1">
        <f>Aya_Gomaa[[#This Row],[Quantity]]*150</f>
        <v>1050</v>
      </c>
      <c r="L206" s="1">
        <v>7</v>
      </c>
      <c r="M206" s="1">
        <v>0.2</v>
      </c>
      <c r="N206" s="2">
        <v>9.6712000000000025</v>
      </c>
      <c r="O206" s="2">
        <f>Aya_Gomaa[[#This Row],[Profit]]-(Aya_Gomaa[[#This Row],[Profit]]*Aya_Gomaa[[#This Row],[Discount]])</f>
        <v>7.7369600000000016</v>
      </c>
      <c r="P206" s="1">
        <f>Aya_Gomaa[[#This Row],[Quantity]]*150</f>
        <v>1050</v>
      </c>
      <c r="R2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07" spans="1:18" x14ac:dyDescent="0.3">
      <c r="A207" s="1">
        <v>206</v>
      </c>
      <c r="B207" s="1" t="s">
        <v>59</v>
      </c>
      <c r="C207" s="1" t="s">
        <v>43</v>
      </c>
      <c r="D207" s="1" t="s">
        <v>358</v>
      </c>
      <c r="E207" s="1" t="s">
        <v>54</v>
      </c>
      <c r="F207" s="1" t="s">
        <v>55</v>
      </c>
      <c r="G207" s="1" t="s">
        <v>78</v>
      </c>
      <c r="H207" s="1" t="s">
        <v>71</v>
      </c>
      <c r="I207" s="1" t="s">
        <v>359</v>
      </c>
      <c r="J207" s="1">
        <v>444.76800000000003</v>
      </c>
      <c r="K207" s="1">
        <f>Aya_Gomaa[[#This Row],[Quantity]]*150</f>
        <v>600</v>
      </c>
      <c r="L207" s="1">
        <v>4</v>
      </c>
      <c r="M207" s="1">
        <v>0.2</v>
      </c>
      <c r="N207" s="2">
        <v>44.476800000000026</v>
      </c>
      <c r="O207" s="2">
        <f>Aya_Gomaa[[#This Row],[Profit]]-(Aya_Gomaa[[#This Row],[Profit]]*Aya_Gomaa[[#This Row],[Discount]])</f>
        <v>35.581440000000022</v>
      </c>
      <c r="P207" s="1">
        <f>Aya_Gomaa[[#This Row],[Quantity]]*150</f>
        <v>600</v>
      </c>
      <c r="R2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08" spans="1:18" x14ac:dyDescent="0.3">
      <c r="A208" s="1">
        <v>207</v>
      </c>
      <c r="B208" s="1" t="s">
        <v>59</v>
      </c>
      <c r="C208" s="1" t="s">
        <v>43</v>
      </c>
      <c r="D208" s="1" t="s">
        <v>360</v>
      </c>
      <c r="E208" s="1" t="s">
        <v>144</v>
      </c>
      <c r="F208" s="1" t="s">
        <v>90</v>
      </c>
      <c r="G208" s="1" t="s">
        <v>56</v>
      </c>
      <c r="H208" s="1" t="s">
        <v>64</v>
      </c>
      <c r="I208" s="1" t="s">
        <v>361</v>
      </c>
      <c r="J208" s="1">
        <v>83.92</v>
      </c>
      <c r="K208" s="1">
        <f>Aya_Gomaa[[#This Row],[Quantity]]*150</f>
        <v>600</v>
      </c>
      <c r="L208" s="1">
        <v>4</v>
      </c>
      <c r="M208" s="1">
        <v>0</v>
      </c>
      <c r="N208" s="2">
        <v>5.8743999999999943</v>
      </c>
      <c r="O208" s="2">
        <f>Aya_Gomaa[[#This Row],[Profit]]-(Aya_Gomaa[[#This Row],[Profit]]*Aya_Gomaa[[#This Row],[Discount]])</f>
        <v>5.8743999999999943</v>
      </c>
      <c r="P208" s="1">
        <f>Aya_Gomaa[[#This Row],[Quantity]]*150</f>
        <v>600</v>
      </c>
      <c r="R2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09" spans="1:18" x14ac:dyDescent="0.3">
      <c r="A209" s="1">
        <v>208</v>
      </c>
      <c r="B209" s="1" t="s">
        <v>59</v>
      </c>
      <c r="C209" s="1" t="s">
        <v>43</v>
      </c>
      <c r="D209" s="1" t="s">
        <v>360</v>
      </c>
      <c r="E209" s="1" t="s">
        <v>144</v>
      </c>
      <c r="F209" s="1" t="s">
        <v>90</v>
      </c>
      <c r="G209" s="1" t="s">
        <v>78</v>
      </c>
      <c r="H209" s="1" t="s">
        <v>71</v>
      </c>
      <c r="I209" s="1" t="s">
        <v>362</v>
      </c>
      <c r="J209" s="1">
        <v>131.97999999999999</v>
      </c>
      <c r="K209" s="1">
        <f>Aya_Gomaa[[#This Row],[Quantity]]*150</f>
        <v>300</v>
      </c>
      <c r="L209" s="1">
        <v>2</v>
      </c>
      <c r="M209" s="1">
        <v>0</v>
      </c>
      <c r="N209" s="2">
        <v>35.634600000000006</v>
      </c>
      <c r="O209" s="2">
        <f>Aya_Gomaa[[#This Row],[Profit]]-(Aya_Gomaa[[#This Row],[Profit]]*Aya_Gomaa[[#This Row],[Discount]])</f>
        <v>35.634600000000006</v>
      </c>
      <c r="P209" s="1">
        <f>Aya_Gomaa[[#This Row],[Quantity]]*150</f>
        <v>300</v>
      </c>
      <c r="R2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10" spans="1:18" x14ac:dyDescent="0.3">
      <c r="A210" s="1">
        <v>209</v>
      </c>
      <c r="B210" s="1" t="s">
        <v>59</v>
      </c>
      <c r="C210" s="1" t="s">
        <v>43</v>
      </c>
      <c r="D210" s="1" t="s">
        <v>360</v>
      </c>
      <c r="E210" s="1" t="s">
        <v>144</v>
      </c>
      <c r="F210" s="1" t="s">
        <v>90</v>
      </c>
      <c r="G210" s="1" t="s">
        <v>56</v>
      </c>
      <c r="H210" s="1" t="s">
        <v>73</v>
      </c>
      <c r="I210" s="1" t="s">
        <v>260</v>
      </c>
      <c r="J210" s="1">
        <v>15.92</v>
      </c>
      <c r="K210" s="1">
        <f>Aya_Gomaa[[#This Row],[Quantity]]*150</f>
        <v>600</v>
      </c>
      <c r="L210" s="1">
        <v>4</v>
      </c>
      <c r="M210" s="1">
        <v>0</v>
      </c>
      <c r="N210" s="2">
        <v>7.4824000000000002</v>
      </c>
      <c r="O210" s="2">
        <f>Aya_Gomaa[[#This Row],[Profit]]-(Aya_Gomaa[[#This Row],[Profit]]*Aya_Gomaa[[#This Row],[Discount]])</f>
        <v>7.4824000000000002</v>
      </c>
      <c r="P210" s="1">
        <f>Aya_Gomaa[[#This Row],[Quantity]]*150</f>
        <v>600</v>
      </c>
      <c r="R2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11" spans="1:18" x14ac:dyDescent="0.3">
      <c r="A211" s="1">
        <v>210</v>
      </c>
      <c r="B211" s="1" t="s">
        <v>59</v>
      </c>
      <c r="C211" s="1" t="s">
        <v>43</v>
      </c>
      <c r="D211" s="1" t="s">
        <v>360</v>
      </c>
      <c r="E211" s="1" t="s">
        <v>144</v>
      </c>
      <c r="F211" s="1" t="s">
        <v>90</v>
      </c>
      <c r="G211" s="1" t="s">
        <v>56</v>
      </c>
      <c r="H211" s="1" t="s">
        <v>158</v>
      </c>
      <c r="I211" s="1" t="s">
        <v>363</v>
      </c>
      <c r="J211" s="1">
        <v>52.29</v>
      </c>
      <c r="K211" s="1">
        <f>Aya_Gomaa[[#This Row],[Quantity]]*150</f>
        <v>1350</v>
      </c>
      <c r="L211" s="1">
        <v>9</v>
      </c>
      <c r="M211" s="1">
        <v>0</v>
      </c>
      <c r="N211" s="2">
        <v>16.209899999999998</v>
      </c>
      <c r="O211" s="2">
        <f>Aya_Gomaa[[#This Row],[Profit]]-(Aya_Gomaa[[#This Row],[Profit]]*Aya_Gomaa[[#This Row],[Discount]])</f>
        <v>16.209899999999998</v>
      </c>
      <c r="P211" s="1">
        <f>Aya_Gomaa[[#This Row],[Quantity]]*150</f>
        <v>1350</v>
      </c>
      <c r="R2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12" spans="1:18" x14ac:dyDescent="0.3">
      <c r="A212" s="1">
        <v>211</v>
      </c>
      <c r="B212" s="1" t="s">
        <v>59</v>
      </c>
      <c r="C212" s="1" t="s">
        <v>43</v>
      </c>
      <c r="D212" s="1" t="s">
        <v>360</v>
      </c>
      <c r="E212" s="1" t="s">
        <v>144</v>
      </c>
      <c r="F212" s="1" t="s">
        <v>90</v>
      </c>
      <c r="G212" s="1" t="s">
        <v>56</v>
      </c>
      <c r="H212" s="1" t="s">
        <v>64</v>
      </c>
      <c r="I212" s="1" t="s">
        <v>364</v>
      </c>
      <c r="J212" s="1">
        <v>91.99</v>
      </c>
      <c r="K212" s="1">
        <f>Aya_Gomaa[[#This Row],[Quantity]]*150</f>
        <v>150</v>
      </c>
      <c r="L212" s="1">
        <v>1</v>
      </c>
      <c r="M212" s="1">
        <v>0</v>
      </c>
      <c r="N212" s="2">
        <v>3.6795999999999935</v>
      </c>
      <c r="O212" s="2">
        <f>Aya_Gomaa[[#This Row],[Profit]]-(Aya_Gomaa[[#This Row],[Profit]]*Aya_Gomaa[[#This Row],[Discount]])</f>
        <v>3.6795999999999935</v>
      </c>
      <c r="P212" s="1">
        <f>Aya_Gomaa[[#This Row],[Quantity]]*150</f>
        <v>150</v>
      </c>
      <c r="R2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13" spans="1:18" x14ac:dyDescent="0.3">
      <c r="A213" s="1">
        <v>212</v>
      </c>
      <c r="B213" s="1" t="s">
        <v>42</v>
      </c>
      <c r="C213" s="1" t="s">
        <v>52</v>
      </c>
      <c r="D213" s="1" t="s">
        <v>355</v>
      </c>
      <c r="E213" s="1" t="s">
        <v>89</v>
      </c>
      <c r="F213" s="1" t="s">
        <v>90</v>
      </c>
      <c r="G213" s="1" t="s">
        <v>78</v>
      </c>
      <c r="H213" s="1" t="s">
        <v>113</v>
      </c>
      <c r="I213" s="1" t="s">
        <v>365</v>
      </c>
      <c r="J213" s="1">
        <v>20.8</v>
      </c>
      <c r="K213" s="1">
        <f>Aya_Gomaa[[#This Row],[Quantity]]*150</f>
        <v>300</v>
      </c>
      <c r="L213" s="1">
        <v>2</v>
      </c>
      <c r="M213" s="1">
        <v>0.2</v>
      </c>
      <c r="N213" s="2">
        <v>6.4999999999999991</v>
      </c>
      <c r="O213" s="2">
        <f>Aya_Gomaa[[#This Row],[Profit]]-(Aya_Gomaa[[#This Row],[Profit]]*Aya_Gomaa[[#This Row],[Discount]])</f>
        <v>5.1999999999999993</v>
      </c>
      <c r="P213" s="1">
        <f>Aya_Gomaa[[#This Row],[Quantity]]*150</f>
        <v>300</v>
      </c>
      <c r="R2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14" spans="1:18" x14ac:dyDescent="0.3">
      <c r="A214" s="1">
        <v>213</v>
      </c>
      <c r="B214" s="1" t="s">
        <v>59</v>
      </c>
      <c r="C214" s="1" t="s">
        <v>52</v>
      </c>
      <c r="D214" s="1" t="s">
        <v>366</v>
      </c>
      <c r="E214" s="1" t="s">
        <v>243</v>
      </c>
      <c r="F214" s="1" t="s">
        <v>109</v>
      </c>
      <c r="G214" s="1" t="s">
        <v>56</v>
      </c>
      <c r="H214" s="1" t="s">
        <v>57</v>
      </c>
      <c r="I214" s="1" t="s">
        <v>367</v>
      </c>
      <c r="J214" s="1">
        <v>23.680000000000003</v>
      </c>
      <c r="K214" s="1">
        <f>Aya_Gomaa[[#This Row],[Quantity]]*150</f>
        <v>300</v>
      </c>
      <c r="L214" s="1">
        <v>2</v>
      </c>
      <c r="M214" s="1">
        <v>0.2</v>
      </c>
      <c r="N214" s="2">
        <v>8.879999999999999</v>
      </c>
      <c r="O214" s="2">
        <f>Aya_Gomaa[[#This Row],[Profit]]-(Aya_Gomaa[[#This Row],[Profit]]*Aya_Gomaa[[#This Row],[Discount]])</f>
        <v>7.1039999999999992</v>
      </c>
      <c r="P214" s="1">
        <f>Aya_Gomaa[[#This Row],[Quantity]]*150</f>
        <v>300</v>
      </c>
      <c r="R2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15" spans="1:18" x14ac:dyDescent="0.3">
      <c r="A215" s="1">
        <v>214</v>
      </c>
      <c r="B215" s="1" t="s">
        <v>59</v>
      </c>
      <c r="C215" s="1" t="s">
        <v>52</v>
      </c>
      <c r="D215" s="1" t="s">
        <v>366</v>
      </c>
      <c r="E215" s="1" t="s">
        <v>243</v>
      </c>
      <c r="F215" s="1" t="s">
        <v>109</v>
      </c>
      <c r="G215" s="1" t="s">
        <v>47</v>
      </c>
      <c r="H215" s="1" t="s">
        <v>48</v>
      </c>
      <c r="I215" s="1" t="s">
        <v>368</v>
      </c>
      <c r="J215" s="1">
        <v>452.45</v>
      </c>
      <c r="K215" s="1">
        <f>Aya_Gomaa[[#This Row],[Quantity]]*150</f>
        <v>750</v>
      </c>
      <c r="L215" s="1">
        <v>5</v>
      </c>
      <c r="M215" s="1">
        <v>0.5</v>
      </c>
      <c r="N215" s="2">
        <v>-244.32300000000006</v>
      </c>
      <c r="O215" s="2">
        <f>Aya_Gomaa[[#This Row],[Profit]]-(Aya_Gomaa[[#This Row],[Profit]]*Aya_Gomaa[[#This Row],[Discount]])</f>
        <v>-122.16150000000003</v>
      </c>
      <c r="P215" s="1">
        <f>Aya_Gomaa[[#This Row],[Quantity]]*150</f>
        <v>750</v>
      </c>
      <c r="R2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16" spans="1:18" x14ac:dyDescent="0.3">
      <c r="A216" s="1">
        <v>215</v>
      </c>
      <c r="B216" s="1" t="s">
        <v>59</v>
      </c>
      <c r="C216" s="1" t="s">
        <v>52</v>
      </c>
      <c r="D216" s="1" t="s">
        <v>366</v>
      </c>
      <c r="E216" s="1" t="s">
        <v>243</v>
      </c>
      <c r="F216" s="1" t="s">
        <v>109</v>
      </c>
      <c r="G216" s="1" t="s">
        <v>78</v>
      </c>
      <c r="H216" s="1" t="s">
        <v>71</v>
      </c>
      <c r="I216" s="1" t="s">
        <v>233</v>
      </c>
      <c r="J216" s="1">
        <v>62.981999999999999</v>
      </c>
      <c r="K216" s="1">
        <f>Aya_Gomaa[[#This Row],[Quantity]]*150</f>
        <v>450</v>
      </c>
      <c r="L216" s="1">
        <v>3</v>
      </c>
      <c r="M216" s="1">
        <v>0.4</v>
      </c>
      <c r="N216" s="2">
        <v>-14.695800000000006</v>
      </c>
      <c r="O216" s="2">
        <f>Aya_Gomaa[[#This Row],[Profit]]-(Aya_Gomaa[[#This Row],[Profit]]*Aya_Gomaa[[#This Row],[Discount]])</f>
        <v>-8.8174800000000033</v>
      </c>
      <c r="P216" s="1">
        <f>Aya_Gomaa[[#This Row],[Quantity]]*150</f>
        <v>450</v>
      </c>
      <c r="R2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17" spans="1:18" x14ac:dyDescent="0.3">
      <c r="A217" s="1">
        <v>216</v>
      </c>
      <c r="B217" s="1" t="s">
        <v>59</v>
      </c>
      <c r="C217" s="1" t="s">
        <v>52</v>
      </c>
      <c r="D217" s="1" t="s">
        <v>366</v>
      </c>
      <c r="E217" s="1" t="s">
        <v>243</v>
      </c>
      <c r="F217" s="1" t="s">
        <v>109</v>
      </c>
      <c r="G217" s="1" t="s">
        <v>78</v>
      </c>
      <c r="H217" s="1" t="s">
        <v>308</v>
      </c>
      <c r="I217" s="1" t="s">
        <v>369</v>
      </c>
      <c r="J217" s="1">
        <v>1188.0000000000002</v>
      </c>
      <c r="K217" s="1">
        <f>Aya_Gomaa[[#This Row],[Quantity]]*150</f>
        <v>1350</v>
      </c>
      <c r="L217" s="1">
        <v>9</v>
      </c>
      <c r="M217" s="1">
        <v>0.7</v>
      </c>
      <c r="N217" s="2">
        <v>-950.40000000000009</v>
      </c>
      <c r="O217" s="2">
        <f>Aya_Gomaa[[#This Row],[Profit]]-(Aya_Gomaa[[#This Row],[Profit]]*Aya_Gomaa[[#This Row],[Discount]])</f>
        <v>-285.12000000000012</v>
      </c>
      <c r="P217" s="1">
        <f>Aya_Gomaa[[#This Row],[Quantity]]*150</f>
        <v>1350</v>
      </c>
      <c r="R2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18" spans="1:18" x14ac:dyDescent="0.3">
      <c r="A218" s="1">
        <v>217</v>
      </c>
      <c r="B218" s="1" t="s">
        <v>59</v>
      </c>
      <c r="C218" s="1" t="s">
        <v>52</v>
      </c>
      <c r="D218" s="1" t="s">
        <v>366</v>
      </c>
      <c r="E218" s="1" t="s">
        <v>243</v>
      </c>
      <c r="F218" s="1" t="s">
        <v>109</v>
      </c>
      <c r="G218" s="1" t="s">
        <v>78</v>
      </c>
      <c r="H218" s="1" t="s">
        <v>113</v>
      </c>
      <c r="I218" s="1" t="s">
        <v>370</v>
      </c>
      <c r="J218" s="1">
        <v>89.584000000000003</v>
      </c>
      <c r="K218" s="1">
        <f>Aya_Gomaa[[#This Row],[Quantity]]*150</f>
        <v>300</v>
      </c>
      <c r="L218" s="1">
        <v>2</v>
      </c>
      <c r="M218" s="1">
        <v>0.2</v>
      </c>
      <c r="N218" s="2">
        <v>4.4792000000000058</v>
      </c>
      <c r="O218" s="2">
        <f>Aya_Gomaa[[#This Row],[Profit]]-(Aya_Gomaa[[#This Row],[Profit]]*Aya_Gomaa[[#This Row],[Discount]])</f>
        <v>3.5833600000000048</v>
      </c>
      <c r="P218" s="1">
        <f>Aya_Gomaa[[#This Row],[Quantity]]*150</f>
        <v>300</v>
      </c>
      <c r="R2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19" spans="1:18" x14ac:dyDescent="0.3">
      <c r="A219" s="1">
        <v>218</v>
      </c>
      <c r="B219" s="1" t="s">
        <v>59</v>
      </c>
      <c r="C219" s="1" t="s">
        <v>43</v>
      </c>
      <c r="D219" s="1" t="s">
        <v>53</v>
      </c>
      <c r="E219" s="1" t="s">
        <v>54</v>
      </c>
      <c r="F219" s="1" t="s">
        <v>55</v>
      </c>
      <c r="G219" s="1" t="s">
        <v>56</v>
      </c>
      <c r="H219" s="1" t="s">
        <v>64</v>
      </c>
      <c r="I219" s="1" t="s">
        <v>336</v>
      </c>
      <c r="J219" s="1">
        <v>93.06</v>
      </c>
      <c r="K219" s="1">
        <f>Aya_Gomaa[[#This Row],[Quantity]]*150</f>
        <v>900</v>
      </c>
      <c r="L219" s="1">
        <v>6</v>
      </c>
      <c r="M219" s="1">
        <v>0</v>
      </c>
      <c r="N219" s="2">
        <v>26.056800000000003</v>
      </c>
      <c r="O219" s="2">
        <f>Aya_Gomaa[[#This Row],[Profit]]-(Aya_Gomaa[[#This Row],[Profit]]*Aya_Gomaa[[#This Row],[Discount]])</f>
        <v>26.056800000000003</v>
      </c>
      <c r="P219" s="1">
        <f>Aya_Gomaa[[#This Row],[Quantity]]*150</f>
        <v>900</v>
      </c>
      <c r="R2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20" spans="1:18" x14ac:dyDescent="0.3">
      <c r="A220" s="1">
        <v>219</v>
      </c>
      <c r="B220" s="1" t="s">
        <v>59</v>
      </c>
      <c r="C220" s="1" t="s">
        <v>43</v>
      </c>
      <c r="D220" s="1" t="s">
        <v>53</v>
      </c>
      <c r="E220" s="1" t="s">
        <v>54</v>
      </c>
      <c r="F220" s="1" t="s">
        <v>55</v>
      </c>
      <c r="G220" s="1" t="s">
        <v>78</v>
      </c>
      <c r="H220" s="1" t="s">
        <v>71</v>
      </c>
      <c r="I220" s="1" t="s">
        <v>371</v>
      </c>
      <c r="J220" s="1">
        <v>302.37599999999998</v>
      </c>
      <c r="K220" s="1">
        <f>Aya_Gomaa[[#This Row],[Quantity]]*150</f>
        <v>450</v>
      </c>
      <c r="L220" s="1">
        <v>3</v>
      </c>
      <c r="M220" s="1">
        <v>0.2</v>
      </c>
      <c r="N220" s="2">
        <v>22.678200000000018</v>
      </c>
      <c r="O220" s="2">
        <f>Aya_Gomaa[[#This Row],[Profit]]-(Aya_Gomaa[[#This Row],[Profit]]*Aya_Gomaa[[#This Row],[Discount]])</f>
        <v>18.142560000000014</v>
      </c>
      <c r="P220" s="1">
        <f>Aya_Gomaa[[#This Row],[Quantity]]*150</f>
        <v>450</v>
      </c>
      <c r="R2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21" spans="1:18" x14ac:dyDescent="0.3">
      <c r="A221" s="1">
        <v>220</v>
      </c>
      <c r="B221" s="1" t="s">
        <v>125</v>
      </c>
      <c r="C221" s="1" t="s">
        <v>43</v>
      </c>
      <c r="D221" s="1" t="s">
        <v>372</v>
      </c>
      <c r="E221" s="1" t="s">
        <v>243</v>
      </c>
      <c r="F221" s="1" t="s">
        <v>109</v>
      </c>
      <c r="G221" s="1" t="s">
        <v>56</v>
      </c>
      <c r="H221" s="1" t="s">
        <v>158</v>
      </c>
      <c r="I221" s="1" t="s">
        <v>373</v>
      </c>
      <c r="J221" s="1">
        <v>5.5840000000000005</v>
      </c>
      <c r="K221" s="1">
        <f>Aya_Gomaa[[#This Row],[Quantity]]*150</f>
        <v>300</v>
      </c>
      <c r="L221" s="1">
        <v>2</v>
      </c>
      <c r="M221" s="1">
        <v>0.2</v>
      </c>
      <c r="N221" s="2">
        <v>1.8147999999999997</v>
      </c>
      <c r="O221" s="2">
        <f>Aya_Gomaa[[#This Row],[Profit]]-(Aya_Gomaa[[#This Row],[Profit]]*Aya_Gomaa[[#This Row],[Discount]])</f>
        <v>1.4518399999999998</v>
      </c>
      <c r="P221" s="1">
        <f>Aya_Gomaa[[#This Row],[Quantity]]*150</f>
        <v>300</v>
      </c>
      <c r="R2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22" spans="1:18" x14ac:dyDescent="0.3">
      <c r="A222" s="1">
        <v>221</v>
      </c>
      <c r="B222" s="1" t="s">
        <v>125</v>
      </c>
      <c r="C222" s="1" t="s">
        <v>43</v>
      </c>
      <c r="D222" s="1" t="s">
        <v>372</v>
      </c>
      <c r="E222" s="1" t="s">
        <v>243</v>
      </c>
      <c r="F222" s="1" t="s">
        <v>109</v>
      </c>
      <c r="G222" s="1" t="s">
        <v>56</v>
      </c>
      <c r="H222" s="1" t="s">
        <v>82</v>
      </c>
      <c r="I222" s="1" t="s">
        <v>374</v>
      </c>
      <c r="J222" s="1">
        <v>22.704000000000004</v>
      </c>
      <c r="K222" s="1">
        <f>Aya_Gomaa[[#This Row],[Quantity]]*150</f>
        <v>900</v>
      </c>
      <c r="L222" s="1">
        <v>6</v>
      </c>
      <c r="M222" s="1">
        <v>0.2</v>
      </c>
      <c r="N222" s="2">
        <v>8.2302</v>
      </c>
      <c r="O222" s="2">
        <f>Aya_Gomaa[[#This Row],[Profit]]-(Aya_Gomaa[[#This Row],[Profit]]*Aya_Gomaa[[#This Row],[Discount]])</f>
        <v>6.5841599999999998</v>
      </c>
      <c r="P222" s="1">
        <f>Aya_Gomaa[[#This Row],[Quantity]]*150</f>
        <v>900</v>
      </c>
      <c r="R2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23" spans="1:18" x14ac:dyDescent="0.3">
      <c r="A223" s="1">
        <v>222</v>
      </c>
      <c r="B223" s="1" t="s">
        <v>125</v>
      </c>
      <c r="C223" s="1" t="s">
        <v>43</v>
      </c>
      <c r="D223" s="1" t="s">
        <v>372</v>
      </c>
      <c r="E223" s="1" t="s">
        <v>243</v>
      </c>
      <c r="F223" s="1" t="s">
        <v>109</v>
      </c>
      <c r="G223" s="1" t="s">
        <v>56</v>
      </c>
      <c r="H223" s="1" t="s">
        <v>73</v>
      </c>
      <c r="I223" s="1" t="s">
        <v>214</v>
      </c>
      <c r="J223" s="1">
        <v>19.776000000000003</v>
      </c>
      <c r="K223" s="1">
        <f>Aya_Gomaa[[#This Row],[Quantity]]*150</f>
        <v>600</v>
      </c>
      <c r="L223" s="1">
        <v>4</v>
      </c>
      <c r="M223" s="1">
        <v>0.7</v>
      </c>
      <c r="N223" s="2">
        <v>-13.843199999999996</v>
      </c>
      <c r="O223" s="2">
        <f>Aya_Gomaa[[#This Row],[Profit]]-(Aya_Gomaa[[#This Row],[Profit]]*Aya_Gomaa[[#This Row],[Discount]])</f>
        <v>-4.1529600000000002</v>
      </c>
      <c r="P223" s="1">
        <f>Aya_Gomaa[[#This Row],[Quantity]]*150</f>
        <v>600</v>
      </c>
      <c r="R2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24" spans="1:18" x14ac:dyDescent="0.3">
      <c r="A224" s="1">
        <v>223</v>
      </c>
      <c r="B224" s="1" t="s">
        <v>125</v>
      </c>
      <c r="C224" s="1" t="s">
        <v>43</v>
      </c>
      <c r="D224" s="1" t="s">
        <v>372</v>
      </c>
      <c r="E224" s="1" t="s">
        <v>243</v>
      </c>
      <c r="F224" s="1" t="s">
        <v>109</v>
      </c>
      <c r="G224" s="1" t="s">
        <v>47</v>
      </c>
      <c r="H224" s="1" t="s">
        <v>66</v>
      </c>
      <c r="I224" s="1" t="s">
        <v>375</v>
      </c>
      <c r="J224" s="1">
        <v>72.703999999999994</v>
      </c>
      <c r="K224" s="1">
        <f>Aya_Gomaa[[#This Row],[Quantity]]*150</f>
        <v>600</v>
      </c>
      <c r="L224" s="1">
        <v>4</v>
      </c>
      <c r="M224" s="1">
        <v>0.2</v>
      </c>
      <c r="N224" s="2">
        <v>19.084800000000005</v>
      </c>
      <c r="O224" s="2">
        <f>Aya_Gomaa[[#This Row],[Profit]]-(Aya_Gomaa[[#This Row],[Profit]]*Aya_Gomaa[[#This Row],[Discount]])</f>
        <v>15.267840000000003</v>
      </c>
      <c r="P224" s="1">
        <f>Aya_Gomaa[[#This Row],[Quantity]]*150</f>
        <v>600</v>
      </c>
      <c r="R2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25" spans="1:18" x14ac:dyDescent="0.3">
      <c r="A225" s="1">
        <v>224</v>
      </c>
      <c r="B225" s="1" t="s">
        <v>125</v>
      </c>
      <c r="C225" s="1" t="s">
        <v>43</v>
      </c>
      <c r="D225" s="1" t="s">
        <v>372</v>
      </c>
      <c r="E225" s="1" t="s">
        <v>243</v>
      </c>
      <c r="F225" s="1" t="s">
        <v>109</v>
      </c>
      <c r="G225" s="1" t="s">
        <v>78</v>
      </c>
      <c r="H225" s="1" t="s">
        <v>308</v>
      </c>
      <c r="I225" s="1" t="s">
        <v>376</v>
      </c>
      <c r="J225" s="1">
        <v>479.98800000000006</v>
      </c>
      <c r="K225" s="1">
        <f>Aya_Gomaa[[#This Row],[Quantity]]*150</f>
        <v>600</v>
      </c>
      <c r="L225" s="1">
        <v>4</v>
      </c>
      <c r="M225" s="1">
        <v>0.7</v>
      </c>
      <c r="N225" s="2">
        <v>-383.99040000000002</v>
      </c>
      <c r="O225" s="2">
        <f>Aya_Gomaa[[#This Row],[Profit]]-(Aya_Gomaa[[#This Row],[Profit]]*Aya_Gomaa[[#This Row],[Discount]])</f>
        <v>-115.19712000000004</v>
      </c>
      <c r="P225" s="1">
        <f>Aya_Gomaa[[#This Row],[Quantity]]*150</f>
        <v>600</v>
      </c>
      <c r="R2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26" spans="1:18" x14ac:dyDescent="0.3">
      <c r="A226" s="1">
        <v>225</v>
      </c>
      <c r="B226" s="1" t="s">
        <v>125</v>
      </c>
      <c r="C226" s="1" t="s">
        <v>43</v>
      </c>
      <c r="D226" s="1" t="s">
        <v>372</v>
      </c>
      <c r="E226" s="1" t="s">
        <v>243</v>
      </c>
      <c r="F226" s="1" t="s">
        <v>109</v>
      </c>
      <c r="G226" s="1" t="s">
        <v>56</v>
      </c>
      <c r="H226" s="1" t="s">
        <v>68</v>
      </c>
      <c r="I226" s="1" t="s">
        <v>377</v>
      </c>
      <c r="J226" s="1">
        <v>27.168000000000003</v>
      </c>
      <c r="K226" s="1">
        <f>Aya_Gomaa[[#This Row],[Quantity]]*150</f>
        <v>300</v>
      </c>
      <c r="L226" s="1">
        <v>2</v>
      </c>
      <c r="M226" s="1">
        <v>0.2</v>
      </c>
      <c r="N226" s="2">
        <v>2.7168000000000001</v>
      </c>
      <c r="O226" s="2">
        <f>Aya_Gomaa[[#This Row],[Profit]]-(Aya_Gomaa[[#This Row],[Profit]]*Aya_Gomaa[[#This Row],[Discount]])</f>
        <v>2.1734400000000003</v>
      </c>
      <c r="P226" s="1">
        <f>Aya_Gomaa[[#This Row],[Quantity]]*150</f>
        <v>300</v>
      </c>
      <c r="R2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27" spans="1:18" x14ac:dyDescent="0.3">
      <c r="A227" s="1">
        <v>226</v>
      </c>
      <c r="B227" s="1" t="s">
        <v>59</v>
      </c>
      <c r="C227" s="1" t="s">
        <v>52</v>
      </c>
      <c r="D227" s="1" t="s">
        <v>378</v>
      </c>
      <c r="E227" s="1" t="s">
        <v>144</v>
      </c>
      <c r="F227" s="1" t="s">
        <v>90</v>
      </c>
      <c r="G227" s="1" t="s">
        <v>56</v>
      </c>
      <c r="H227" s="1" t="s">
        <v>68</v>
      </c>
      <c r="I227" s="1" t="s">
        <v>379</v>
      </c>
      <c r="J227" s="1">
        <v>2.2000000000000002</v>
      </c>
      <c r="K227" s="1">
        <f>Aya_Gomaa[[#This Row],[Quantity]]*150</f>
        <v>150</v>
      </c>
      <c r="L227" s="1">
        <v>1</v>
      </c>
      <c r="M227" s="1">
        <v>0</v>
      </c>
      <c r="N227" s="2">
        <v>0.96800000000000019</v>
      </c>
      <c r="O227" s="2">
        <f>Aya_Gomaa[[#This Row],[Profit]]-(Aya_Gomaa[[#This Row],[Profit]]*Aya_Gomaa[[#This Row],[Discount]])</f>
        <v>0.96800000000000019</v>
      </c>
      <c r="P227" s="1">
        <f>Aya_Gomaa[[#This Row],[Quantity]]*150</f>
        <v>150</v>
      </c>
      <c r="R2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28" spans="1:18" x14ac:dyDescent="0.3">
      <c r="A228" s="1">
        <v>227</v>
      </c>
      <c r="B228" s="1" t="s">
        <v>59</v>
      </c>
      <c r="C228" s="1" t="s">
        <v>52</v>
      </c>
      <c r="D228" s="1" t="s">
        <v>378</v>
      </c>
      <c r="E228" s="1" t="s">
        <v>144</v>
      </c>
      <c r="F228" s="1" t="s">
        <v>90</v>
      </c>
      <c r="G228" s="1" t="s">
        <v>47</v>
      </c>
      <c r="H228" s="1" t="s">
        <v>62</v>
      </c>
      <c r="I228" s="1" t="s">
        <v>380</v>
      </c>
      <c r="J228" s="1">
        <v>622.44999999999993</v>
      </c>
      <c r="K228" s="1">
        <f>Aya_Gomaa[[#This Row],[Quantity]]*150</f>
        <v>750</v>
      </c>
      <c r="L228" s="1">
        <v>5</v>
      </c>
      <c r="M228" s="1">
        <v>0</v>
      </c>
      <c r="N228" s="2">
        <v>136.93899999999999</v>
      </c>
      <c r="O228" s="2">
        <f>Aya_Gomaa[[#This Row],[Profit]]-(Aya_Gomaa[[#This Row],[Profit]]*Aya_Gomaa[[#This Row],[Discount]])</f>
        <v>136.93899999999999</v>
      </c>
      <c r="P228" s="1">
        <f>Aya_Gomaa[[#This Row],[Quantity]]*150</f>
        <v>750</v>
      </c>
      <c r="R2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29" spans="1:18" x14ac:dyDescent="0.3">
      <c r="A229" s="1">
        <v>228</v>
      </c>
      <c r="B229" s="1" t="s">
        <v>59</v>
      </c>
      <c r="C229" s="1" t="s">
        <v>52</v>
      </c>
      <c r="D229" s="1" t="s">
        <v>378</v>
      </c>
      <c r="E229" s="1" t="s">
        <v>144</v>
      </c>
      <c r="F229" s="1" t="s">
        <v>90</v>
      </c>
      <c r="G229" s="1" t="s">
        <v>56</v>
      </c>
      <c r="H229" s="1" t="s">
        <v>64</v>
      </c>
      <c r="I229" s="1" t="s">
        <v>381</v>
      </c>
      <c r="J229" s="1">
        <v>21.98</v>
      </c>
      <c r="K229" s="1">
        <f>Aya_Gomaa[[#This Row],[Quantity]]*150</f>
        <v>150</v>
      </c>
      <c r="L229" s="1">
        <v>1</v>
      </c>
      <c r="M229" s="1">
        <v>0</v>
      </c>
      <c r="N229" s="2">
        <v>0.21979999999999933</v>
      </c>
      <c r="O229" s="2">
        <f>Aya_Gomaa[[#This Row],[Profit]]-(Aya_Gomaa[[#This Row],[Profit]]*Aya_Gomaa[[#This Row],[Discount]])</f>
        <v>0.21979999999999933</v>
      </c>
      <c r="P229" s="1">
        <f>Aya_Gomaa[[#This Row],[Quantity]]*150</f>
        <v>150</v>
      </c>
      <c r="R2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30" spans="1:18" x14ac:dyDescent="0.3">
      <c r="A230" s="1">
        <v>229</v>
      </c>
      <c r="B230" s="1" t="s">
        <v>59</v>
      </c>
      <c r="C230" s="1" t="s">
        <v>43</v>
      </c>
      <c r="D230" s="1" t="s">
        <v>202</v>
      </c>
      <c r="E230" s="1" t="s">
        <v>185</v>
      </c>
      <c r="F230" s="1" t="s">
        <v>46</v>
      </c>
      <c r="G230" s="1" t="s">
        <v>47</v>
      </c>
      <c r="H230" s="1" t="s">
        <v>50</v>
      </c>
      <c r="I230" s="1" t="s">
        <v>382</v>
      </c>
      <c r="J230" s="1">
        <v>161.56800000000001</v>
      </c>
      <c r="K230" s="1">
        <f>Aya_Gomaa[[#This Row],[Quantity]]*150</f>
        <v>300</v>
      </c>
      <c r="L230" s="1">
        <v>2</v>
      </c>
      <c r="M230" s="1">
        <v>0.2</v>
      </c>
      <c r="N230" s="2">
        <v>-28.274400000000021</v>
      </c>
      <c r="O230" s="2">
        <f>Aya_Gomaa[[#This Row],[Profit]]-(Aya_Gomaa[[#This Row],[Profit]]*Aya_Gomaa[[#This Row],[Discount]])</f>
        <v>-22.619520000000016</v>
      </c>
      <c r="P230" s="1">
        <f>Aya_Gomaa[[#This Row],[Quantity]]*150</f>
        <v>300</v>
      </c>
      <c r="R2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31" spans="1:18" x14ac:dyDescent="0.3">
      <c r="A231" s="1">
        <v>230</v>
      </c>
      <c r="B231" s="1" t="s">
        <v>59</v>
      </c>
      <c r="C231" s="1" t="s">
        <v>43</v>
      </c>
      <c r="D231" s="1" t="s">
        <v>202</v>
      </c>
      <c r="E231" s="1" t="s">
        <v>185</v>
      </c>
      <c r="F231" s="1" t="s">
        <v>46</v>
      </c>
      <c r="G231" s="1" t="s">
        <v>47</v>
      </c>
      <c r="H231" s="1" t="s">
        <v>50</v>
      </c>
      <c r="I231" s="1" t="s">
        <v>383</v>
      </c>
      <c r="J231" s="1">
        <v>389.69600000000003</v>
      </c>
      <c r="K231" s="1">
        <f>Aya_Gomaa[[#This Row],[Quantity]]*150</f>
        <v>1200</v>
      </c>
      <c r="L231" s="1">
        <v>8</v>
      </c>
      <c r="M231" s="1">
        <v>0.2</v>
      </c>
      <c r="N231" s="2">
        <v>43.840799999999973</v>
      </c>
      <c r="O231" s="2">
        <f>Aya_Gomaa[[#This Row],[Profit]]-(Aya_Gomaa[[#This Row],[Profit]]*Aya_Gomaa[[#This Row],[Discount]])</f>
        <v>35.072639999999978</v>
      </c>
      <c r="P231" s="1">
        <f>Aya_Gomaa[[#This Row],[Quantity]]*150</f>
        <v>1200</v>
      </c>
      <c r="R2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32" spans="1:18" x14ac:dyDescent="0.3">
      <c r="A232" s="1">
        <v>231</v>
      </c>
      <c r="B232" s="1" t="s">
        <v>59</v>
      </c>
      <c r="C232" s="1" t="s">
        <v>52</v>
      </c>
      <c r="D232" s="1" t="s">
        <v>231</v>
      </c>
      <c r="E232" s="1" t="s">
        <v>81</v>
      </c>
      <c r="F232" s="1" t="s">
        <v>46</v>
      </c>
      <c r="G232" s="1" t="s">
        <v>56</v>
      </c>
      <c r="H232" s="1" t="s">
        <v>73</v>
      </c>
      <c r="I232" s="1" t="s">
        <v>384</v>
      </c>
      <c r="J232" s="1">
        <v>18.648000000000003</v>
      </c>
      <c r="K232" s="1">
        <f>Aya_Gomaa[[#This Row],[Quantity]]*150</f>
        <v>1050</v>
      </c>
      <c r="L232" s="1">
        <v>7</v>
      </c>
      <c r="M232" s="1">
        <v>0.7</v>
      </c>
      <c r="N232" s="2">
        <v>-12.431999999999999</v>
      </c>
      <c r="O232" s="2">
        <f>Aya_Gomaa[[#This Row],[Profit]]-(Aya_Gomaa[[#This Row],[Profit]]*Aya_Gomaa[[#This Row],[Discount]])</f>
        <v>-3.7295999999999996</v>
      </c>
      <c r="P232" s="1">
        <f>Aya_Gomaa[[#This Row],[Quantity]]*150</f>
        <v>1050</v>
      </c>
      <c r="R2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33" spans="1:18" x14ac:dyDescent="0.3">
      <c r="A233" s="1">
        <v>232</v>
      </c>
      <c r="B233" s="1" t="s">
        <v>59</v>
      </c>
      <c r="C233" s="1" t="s">
        <v>87</v>
      </c>
      <c r="D233" s="1" t="s">
        <v>385</v>
      </c>
      <c r="E233" s="1" t="s">
        <v>61</v>
      </c>
      <c r="F233" s="1" t="s">
        <v>46</v>
      </c>
      <c r="G233" s="1" t="s">
        <v>47</v>
      </c>
      <c r="H233" s="1" t="s">
        <v>62</v>
      </c>
      <c r="I233" s="1" t="s">
        <v>386</v>
      </c>
      <c r="J233" s="1">
        <v>233.86</v>
      </c>
      <c r="K233" s="1">
        <f>Aya_Gomaa[[#This Row],[Quantity]]*150</f>
        <v>300</v>
      </c>
      <c r="L233" s="1">
        <v>2</v>
      </c>
      <c r="M233" s="1">
        <v>0.45</v>
      </c>
      <c r="N233" s="2">
        <v>-102.04800000000003</v>
      </c>
      <c r="O233" s="2">
        <f>Aya_Gomaa[[#This Row],[Profit]]-(Aya_Gomaa[[#This Row],[Profit]]*Aya_Gomaa[[#This Row],[Discount]])</f>
        <v>-56.126400000000018</v>
      </c>
      <c r="P233" s="1">
        <f>Aya_Gomaa[[#This Row],[Quantity]]*150</f>
        <v>300</v>
      </c>
      <c r="R2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34" spans="1:18" x14ac:dyDescent="0.3">
      <c r="A234" s="1">
        <v>233</v>
      </c>
      <c r="B234" s="1" t="s">
        <v>59</v>
      </c>
      <c r="C234" s="1" t="s">
        <v>87</v>
      </c>
      <c r="D234" s="1" t="s">
        <v>385</v>
      </c>
      <c r="E234" s="1" t="s">
        <v>61</v>
      </c>
      <c r="F234" s="1" t="s">
        <v>46</v>
      </c>
      <c r="G234" s="1" t="s">
        <v>47</v>
      </c>
      <c r="H234" s="1" t="s">
        <v>62</v>
      </c>
      <c r="I234" s="1" t="s">
        <v>387</v>
      </c>
      <c r="J234" s="1">
        <v>620.61450000000013</v>
      </c>
      <c r="K234" s="1">
        <f>Aya_Gomaa[[#This Row],[Quantity]]*150</f>
        <v>450</v>
      </c>
      <c r="L234" s="1">
        <v>3</v>
      </c>
      <c r="M234" s="1">
        <v>0.45</v>
      </c>
      <c r="N234" s="2">
        <v>-248.24579999999992</v>
      </c>
      <c r="O234" s="2">
        <f>Aya_Gomaa[[#This Row],[Profit]]-(Aya_Gomaa[[#This Row],[Profit]]*Aya_Gomaa[[#This Row],[Discount]])</f>
        <v>-136.53518999999994</v>
      </c>
      <c r="P234" s="1">
        <f>Aya_Gomaa[[#This Row],[Quantity]]*150</f>
        <v>450</v>
      </c>
      <c r="R2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35" spans="1:18" x14ac:dyDescent="0.3">
      <c r="A235" s="1">
        <v>234</v>
      </c>
      <c r="B235" s="1" t="s">
        <v>59</v>
      </c>
      <c r="C235" s="1" t="s">
        <v>87</v>
      </c>
      <c r="D235" s="1" t="s">
        <v>385</v>
      </c>
      <c r="E235" s="1" t="s">
        <v>61</v>
      </c>
      <c r="F235" s="1" t="s">
        <v>46</v>
      </c>
      <c r="G235" s="1" t="s">
        <v>56</v>
      </c>
      <c r="H235" s="1" t="s">
        <v>73</v>
      </c>
      <c r="I235" s="1" t="s">
        <v>384</v>
      </c>
      <c r="J235" s="1">
        <v>5.3280000000000012</v>
      </c>
      <c r="K235" s="1">
        <f>Aya_Gomaa[[#This Row],[Quantity]]*150</f>
        <v>300</v>
      </c>
      <c r="L235" s="1">
        <v>2</v>
      </c>
      <c r="M235" s="1">
        <v>0.7</v>
      </c>
      <c r="N235" s="2">
        <v>-3.5519999999999996</v>
      </c>
      <c r="O235" s="2">
        <f>Aya_Gomaa[[#This Row],[Profit]]-(Aya_Gomaa[[#This Row],[Profit]]*Aya_Gomaa[[#This Row],[Discount]])</f>
        <v>-1.0655999999999999</v>
      </c>
      <c r="P235" s="1">
        <f>Aya_Gomaa[[#This Row],[Quantity]]*150</f>
        <v>300</v>
      </c>
      <c r="R2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36" spans="1:18" x14ac:dyDescent="0.3">
      <c r="A236" s="1">
        <v>235</v>
      </c>
      <c r="B236" s="1" t="s">
        <v>59</v>
      </c>
      <c r="C236" s="1" t="s">
        <v>87</v>
      </c>
      <c r="D236" s="1" t="s">
        <v>385</v>
      </c>
      <c r="E236" s="1" t="s">
        <v>61</v>
      </c>
      <c r="F236" s="1" t="s">
        <v>46</v>
      </c>
      <c r="G236" s="1" t="s">
        <v>47</v>
      </c>
      <c r="H236" s="1" t="s">
        <v>66</v>
      </c>
      <c r="I236" s="1" t="s">
        <v>388</v>
      </c>
      <c r="J236" s="1">
        <v>258.072</v>
      </c>
      <c r="K236" s="1">
        <f>Aya_Gomaa[[#This Row],[Quantity]]*150</f>
        <v>450</v>
      </c>
      <c r="L236" s="1">
        <v>3</v>
      </c>
      <c r="M236" s="1">
        <v>0.2</v>
      </c>
      <c r="N236" s="2">
        <v>0</v>
      </c>
      <c r="O236" s="2">
        <f>Aya_Gomaa[[#This Row],[Profit]]-(Aya_Gomaa[[#This Row],[Profit]]*Aya_Gomaa[[#This Row],[Discount]])</f>
        <v>0</v>
      </c>
      <c r="P236" s="1">
        <f>Aya_Gomaa[[#This Row],[Quantity]]*150</f>
        <v>450</v>
      </c>
      <c r="R2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37" spans="1:18" x14ac:dyDescent="0.3">
      <c r="A237" s="1">
        <v>236</v>
      </c>
      <c r="B237" s="1" t="s">
        <v>59</v>
      </c>
      <c r="C237" s="1" t="s">
        <v>87</v>
      </c>
      <c r="D237" s="1" t="s">
        <v>385</v>
      </c>
      <c r="E237" s="1" t="s">
        <v>61</v>
      </c>
      <c r="F237" s="1" t="s">
        <v>46</v>
      </c>
      <c r="G237" s="1" t="s">
        <v>78</v>
      </c>
      <c r="H237" s="1" t="s">
        <v>113</v>
      </c>
      <c r="I237" s="1" t="s">
        <v>389</v>
      </c>
      <c r="J237" s="1">
        <v>617.97600000000011</v>
      </c>
      <c r="K237" s="1">
        <f>Aya_Gomaa[[#This Row],[Quantity]]*150</f>
        <v>450</v>
      </c>
      <c r="L237" s="1">
        <v>3</v>
      </c>
      <c r="M237" s="1">
        <v>0.2</v>
      </c>
      <c r="N237" s="2">
        <v>-7.724700000000098</v>
      </c>
      <c r="O237" s="2">
        <f>Aya_Gomaa[[#This Row],[Profit]]-(Aya_Gomaa[[#This Row],[Profit]]*Aya_Gomaa[[#This Row],[Discount]])</f>
        <v>-6.1797600000000781</v>
      </c>
      <c r="P237" s="1">
        <f>Aya_Gomaa[[#This Row],[Quantity]]*150</f>
        <v>450</v>
      </c>
      <c r="R2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38" spans="1:18" x14ac:dyDescent="0.3">
      <c r="A238" s="1">
        <v>237</v>
      </c>
      <c r="B238" s="1" t="s">
        <v>59</v>
      </c>
      <c r="C238" s="1" t="s">
        <v>52</v>
      </c>
      <c r="D238" s="1" t="s">
        <v>390</v>
      </c>
      <c r="E238" s="1" t="s">
        <v>54</v>
      </c>
      <c r="F238" s="1" t="s">
        <v>55</v>
      </c>
      <c r="G238" s="1" t="s">
        <v>56</v>
      </c>
      <c r="H238" s="1" t="s">
        <v>82</v>
      </c>
      <c r="I238" s="1" t="s">
        <v>391</v>
      </c>
      <c r="J238" s="1">
        <v>10.56</v>
      </c>
      <c r="K238" s="1">
        <f>Aya_Gomaa[[#This Row],[Quantity]]*150</f>
        <v>300</v>
      </c>
      <c r="L238" s="1">
        <v>2</v>
      </c>
      <c r="M238" s="1">
        <v>0</v>
      </c>
      <c r="N238" s="2">
        <v>4.7519999999999998</v>
      </c>
      <c r="O238" s="2">
        <f>Aya_Gomaa[[#This Row],[Profit]]-(Aya_Gomaa[[#This Row],[Profit]]*Aya_Gomaa[[#This Row],[Discount]])</f>
        <v>4.7519999999999998</v>
      </c>
      <c r="P238" s="1">
        <f>Aya_Gomaa[[#This Row],[Quantity]]*150</f>
        <v>300</v>
      </c>
      <c r="R2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39" spans="1:18" x14ac:dyDescent="0.3">
      <c r="A239" s="1">
        <v>238</v>
      </c>
      <c r="B239" s="1" t="s">
        <v>42</v>
      </c>
      <c r="C239" s="1" t="s">
        <v>43</v>
      </c>
      <c r="D239" s="1" t="s">
        <v>172</v>
      </c>
      <c r="E239" s="1" t="s">
        <v>134</v>
      </c>
      <c r="F239" s="1" t="s">
        <v>90</v>
      </c>
      <c r="G239" s="1" t="s">
        <v>56</v>
      </c>
      <c r="H239" s="1" t="s">
        <v>82</v>
      </c>
      <c r="I239" s="1" t="s">
        <v>392</v>
      </c>
      <c r="J239" s="1">
        <v>25.920000000000005</v>
      </c>
      <c r="K239" s="1">
        <f>Aya_Gomaa[[#This Row],[Quantity]]*150</f>
        <v>750</v>
      </c>
      <c r="L239" s="1">
        <v>5</v>
      </c>
      <c r="M239" s="1">
        <v>0.2</v>
      </c>
      <c r="N239" s="2">
        <v>9.3960000000000008</v>
      </c>
      <c r="O239" s="2">
        <f>Aya_Gomaa[[#This Row],[Profit]]-(Aya_Gomaa[[#This Row],[Profit]]*Aya_Gomaa[[#This Row],[Discount]])</f>
        <v>7.5168000000000008</v>
      </c>
      <c r="P239" s="1">
        <f>Aya_Gomaa[[#This Row],[Quantity]]*150</f>
        <v>750</v>
      </c>
      <c r="R2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40" spans="1:18" x14ac:dyDescent="0.3">
      <c r="A240" s="1">
        <v>239</v>
      </c>
      <c r="B240" s="1" t="s">
        <v>42</v>
      </c>
      <c r="C240" s="1" t="s">
        <v>43</v>
      </c>
      <c r="D240" s="1" t="s">
        <v>172</v>
      </c>
      <c r="E240" s="1" t="s">
        <v>134</v>
      </c>
      <c r="F240" s="1" t="s">
        <v>90</v>
      </c>
      <c r="G240" s="1" t="s">
        <v>47</v>
      </c>
      <c r="H240" s="1" t="s">
        <v>66</v>
      </c>
      <c r="I240" s="1" t="s">
        <v>393</v>
      </c>
      <c r="J240" s="1">
        <v>419.68000000000006</v>
      </c>
      <c r="K240" s="1">
        <f>Aya_Gomaa[[#This Row],[Quantity]]*150</f>
        <v>750</v>
      </c>
      <c r="L240" s="1">
        <v>5</v>
      </c>
      <c r="M240" s="1">
        <v>0.6</v>
      </c>
      <c r="N240" s="2">
        <v>-356.72799999999995</v>
      </c>
      <c r="O240" s="2">
        <f>Aya_Gomaa[[#This Row],[Profit]]-(Aya_Gomaa[[#This Row],[Profit]]*Aya_Gomaa[[#This Row],[Discount]])</f>
        <v>-142.69119999999998</v>
      </c>
      <c r="P240" s="1">
        <f>Aya_Gomaa[[#This Row],[Quantity]]*150</f>
        <v>750</v>
      </c>
      <c r="R2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41" spans="1:18" x14ac:dyDescent="0.3">
      <c r="A241" s="1">
        <v>240</v>
      </c>
      <c r="B241" s="1" t="s">
        <v>42</v>
      </c>
      <c r="C241" s="1" t="s">
        <v>43</v>
      </c>
      <c r="D241" s="1" t="s">
        <v>172</v>
      </c>
      <c r="E241" s="1" t="s">
        <v>134</v>
      </c>
      <c r="F241" s="1" t="s">
        <v>90</v>
      </c>
      <c r="G241" s="1" t="s">
        <v>47</v>
      </c>
      <c r="H241" s="1" t="s">
        <v>66</v>
      </c>
      <c r="I241" s="1" t="s">
        <v>394</v>
      </c>
      <c r="J241" s="1">
        <v>11.688000000000001</v>
      </c>
      <c r="K241" s="1">
        <f>Aya_Gomaa[[#This Row],[Quantity]]*150</f>
        <v>450</v>
      </c>
      <c r="L241" s="1">
        <v>3</v>
      </c>
      <c r="M241" s="1">
        <v>0.6</v>
      </c>
      <c r="N241" s="2">
        <v>-4.6751999999999985</v>
      </c>
      <c r="O241" s="2">
        <f>Aya_Gomaa[[#This Row],[Profit]]-(Aya_Gomaa[[#This Row],[Profit]]*Aya_Gomaa[[#This Row],[Discount]])</f>
        <v>-1.8700799999999993</v>
      </c>
      <c r="P241" s="1">
        <f>Aya_Gomaa[[#This Row],[Quantity]]*150</f>
        <v>450</v>
      </c>
      <c r="R2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42" spans="1:18" x14ac:dyDescent="0.3">
      <c r="A242" s="1">
        <v>241</v>
      </c>
      <c r="B242" s="1" t="s">
        <v>42</v>
      </c>
      <c r="C242" s="1" t="s">
        <v>43</v>
      </c>
      <c r="D242" s="1" t="s">
        <v>172</v>
      </c>
      <c r="E242" s="1" t="s">
        <v>134</v>
      </c>
      <c r="F242" s="1" t="s">
        <v>90</v>
      </c>
      <c r="G242" s="1" t="s">
        <v>78</v>
      </c>
      <c r="H242" s="1" t="s">
        <v>71</v>
      </c>
      <c r="I242" s="1" t="s">
        <v>395</v>
      </c>
      <c r="J242" s="1">
        <v>31.983999999999998</v>
      </c>
      <c r="K242" s="1">
        <f>Aya_Gomaa[[#This Row],[Quantity]]*150</f>
        <v>300</v>
      </c>
      <c r="L242" s="1">
        <v>2</v>
      </c>
      <c r="M242" s="1">
        <v>0.2</v>
      </c>
      <c r="N242" s="2">
        <v>11.194399999999998</v>
      </c>
      <c r="O242" s="2">
        <f>Aya_Gomaa[[#This Row],[Profit]]-(Aya_Gomaa[[#This Row],[Profit]]*Aya_Gomaa[[#This Row],[Discount]])</f>
        <v>8.9555199999999981</v>
      </c>
      <c r="P242" s="1">
        <f>Aya_Gomaa[[#This Row],[Quantity]]*150</f>
        <v>300</v>
      </c>
      <c r="R2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43" spans="1:18" x14ac:dyDescent="0.3">
      <c r="A243" s="1">
        <v>242</v>
      </c>
      <c r="B243" s="1" t="s">
        <v>42</v>
      </c>
      <c r="C243" s="1" t="s">
        <v>43</v>
      </c>
      <c r="D243" s="1" t="s">
        <v>172</v>
      </c>
      <c r="E243" s="1" t="s">
        <v>134</v>
      </c>
      <c r="F243" s="1" t="s">
        <v>90</v>
      </c>
      <c r="G243" s="1" t="s">
        <v>47</v>
      </c>
      <c r="H243" s="1" t="s">
        <v>62</v>
      </c>
      <c r="I243" s="1" t="s">
        <v>396</v>
      </c>
      <c r="J243" s="1">
        <v>177.22499999999999</v>
      </c>
      <c r="K243" s="1">
        <f>Aya_Gomaa[[#This Row],[Quantity]]*150</f>
        <v>750</v>
      </c>
      <c r="L243" s="1">
        <v>5</v>
      </c>
      <c r="M243" s="1">
        <v>0.5</v>
      </c>
      <c r="N243" s="2">
        <v>-120.51299999999998</v>
      </c>
      <c r="O243" s="2">
        <f>Aya_Gomaa[[#This Row],[Profit]]-(Aya_Gomaa[[#This Row],[Profit]]*Aya_Gomaa[[#This Row],[Discount]])</f>
        <v>-60.256499999999988</v>
      </c>
      <c r="P243" s="1">
        <f>Aya_Gomaa[[#This Row],[Quantity]]*150</f>
        <v>750</v>
      </c>
      <c r="R2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44" spans="1:18" x14ac:dyDescent="0.3">
      <c r="A244" s="1">
        <v>243</v>
      </c>
      <c r="B244" s="1" t="s">
        <v>42</v>
      </c>
      <c r="C244" s="1" t="s">
        <v>43</v>
      </c>
      <c r="D244" s="1" t="s">
        <v>172</v>
      </c>
      <c r="E244" s="1" t="s">
        <v>134</v>
      </c>
      <c r="F244" s="1" t="s">
        <v>90</v>
      </c>
      <c r="G244" s="1" t="s">
        <v>47</v>
      </c>
      <c r="H244" s="1" t="s">
        <v>66</v>
      </c>
      <c r="I244" s="1" t="s">
        <v>397</v>
      </c>
      <c r="J244" s="1">
        <v>4.0440000000000005</v>
      </c>
      <c r="K244" s="1">
        <f>Aya_Gomaa[[#This Row],[Quantity]]*150</f>
        <v>450</v>
      </c>
      <c r="L244" s="1">
        <v>3</v>
      </c>
      <c r="M244" s="1">
        <v>0.6</v>
      </c>
      <c r="N244" s="2">
        <v>-2.8307999999999995</v>
      </c>
      <c r="O244" s="2">
        <f>Aya_Gomaa[[#This Row],[Profit]]-(Aya_Gomaa[[#This Row],[Profit]]*Aya_Gomaa[[#This Row],[Discount]])</f>
        <v>-1.1323199999999998</v>
      </c>
      <c r="P244" s="1">
        <f>Aya_Gomaa[[#This Row],[Quantity]]*150</f>
        <v>450</v>
      </c>
      <c r="R2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45" spans="1:18" x14ac:dyDescent="0.3">
      <c r="A245" s="1">
        <v>244</v>
      </c>
      <c r="B245" s="1" t="s">
        <v>42</v>
      </c>
      <c r="C245" s="1" t="s">
        <v>43</v>
      </c>
      <c r="D245" s="1" t="s">
        <v>172</v>
      </c>
      <c r="E245" s="1" t="s">
        <v>134</v>
      </c>
      <c r="F245" s="1" t="s">
        <v>90</v>
      </c>
      <c r="G245" s="1" t="s">
        <v>56</v>
      </c>
      <c r="H245" s="1" t="s">
        <v>68</v>
      </c>
      <c r="I245" s="1" t="s">
        <v>343</v>
      </c>
      <c r="J245" s="1">
        <v>7.4080000000000004</v>
      </c>
      <c r="K245" s="1">
        <f>Aya_Gomaa[[#This Row],[Quantity]]*150</f>
        <v>300</v>
      </c>
      <c r="L245" s="1">
        <v>2</v>
      </c>
      <c r="M245" s="1">
        <v>0.2</v>
      </c>
      <c r="N245" s="2">
        <v>1.2037999999999995</v>
      </c>
      <c r="O245" s="2">
        <f>Aya_Gomaa[[#This Row],[Profit]]-(Aya_Gomaa[[#This Row],[Profit]]*Aya_Gomaa[[#This Row],[Discount]])</f>
        <v>0.96303999999999967</v>
      </c>
      <c r="P245" s="1">
        <f>Aya_Gomaa[[#This Row],[Quantity]]*150</f>
        <v>300</v>
      </c>
      <c r="R2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46" spans="1:18" x14ac:dyDescent="0.3">
      <c r="A246" s="1">
        <v>245</v>
      </c>
      <c r="B246" s="1" t="s">
        <v>42</v>
      </c>
      <c r="C246" s="1" t="s">
        <v>87</v>
      </c>
      <c r="D246" s="1" t="s">
        <v>398</v>
      </c>
      <c r="E246" s="1" t="s">
        <v>140</v>
      </c>
      <c r="F246" s="1" t="s">
        <v>90</v>
      </c>
      <c r="G246" s="1" t="s">
        <v>47</v>
      </c>
      <c r="H246" s="1" t="s">
        <v>50</v>
      </c>
      <c r="I246" s="1" t="s">
        <v>256</v>
      </c>
      <c r="J246" s="1">
        <v>2001.8600000000001</v>
      </c>
      <c r="K246" s="1">
        <f>Aya_Gomaa[[#This Row],[Quantity]]*150</f>
        <v>1050</v>
      </c>
      <c r="L246" s="1">
        <v>7</v>
      </c>
      <c r="M246" s="1">
        <v>0</v>
      </c>
      <c r="N246" s="2">
        <v>580.53939999999989</v>
      </c>
      <c r="O246" s="2">
        <f>Aya_Gomaa[[#This Row],[Profit]]-(Aya_Gomaa[[#This Row],[Profit]]*Aya_Gomaa[[#This Row],[Discount]])</f>
        <v>580.53939999999989</v>
      </c>
      <c r="P246" s="1">
        <f>Aya_Gomaa[[#This Row],[Quantity]]*150</f>
        <v>1050</v>
      </c>
      <c r="R2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47" spans="1:18" x14ac:dyDescent="0.3">
      <c r="A247" s="1">
        <v>246</v>
      </c>
      <c r="B247" s="1" t="s">
        <v>42</v>
      </c>
      <c r="C247" s="1" t="s">
        <v>87</v>
      </c>
      <c r="D247" s="1" t="s">
        <v>398</v>
      </c>
      <c r="E247" s="1" t="s">
        <v>140</v>
      </c>
      <c r="F247" s="1" t="s">
        <v>90</v>
      </c>
      <c r="G247" s="1" t="s">
        <v>56</v>
      </c>
      <c r="H247" s="1" t="s">
        <v>64</v>
      </c>
      <c r="I247" s="1" t="s">
        <v>399</v>
      </c>
      <c r="J247" s="1">
        <v>166.72</v>
      </c>
      <c r="K247" s="1">
        <f>Aya_Gomaa[[#This Row],[Quantity]]*150</f>
        <v>300</v>
      </c>
      <c r="L247" s="1">
        <v>2</v>
      </c>
      <c r="M247" s="1">
        <v>0</v>
      </c>
      <c r="N247" s="2">
        <v>41.680000000000007</v>
      </c>
      <c r="O247" s="2">
        <f>Aya_Gomaa[[#This Row],[Profit]]-(Aya_Gomaa[[#This Row],[Profit]]*Aya_Gomaa[[#This Row],[Discount]])</f>
        <v>41.680000000000007</v>
      </c>
      <c r="P247" s="1">
        <f>Aya_Gomaa[[#This Row],[Quantity]]*150</f>
        <v>300</v>
      </c>
      <c r="R2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48" spans="1:18" x14ac:dyDescent="0.3">
      <c r="A248" s="1">
        <v>247</v>
      </c>
      <c r="B248" s="1" t="s">
        <v>42</v>
      </c>
      <c r="C248" s="1" t="s">
        <v>87</v>
      </c>
      <c r="D248" s="1" t="s">
        <v>398</v>
      </c>
      <c r="E248" s="1" t="s">
        <v>140</v>
      </c>
      <c r="F248" s="1" t="s">
        <v>90</v>
      </c>
      <c r="G248" s="1" t="s">
        <v>56</v>
      </c>
      <c r="H248" s="1" t="s">
        <v>82</v>
      </c>
      <c r="I248" s="1" t="s">
        <v>400</v>
      </c>
      <c r="J248" s="1">
        <v>47.88</v>
      </c>
      <c r="K248" s="1">
        <f>Aya_Gomaa[[#This Row],[Quantity]]*150</f>
        <v>900</v>
      </c>
      <c r="L248" s="1">
        <v>6</v>
      </c>
      <c r="M248" s="1">
        <v>0</v>
      </c>
      <c r="N248" s="2">
        <v>23.94</v>
      </c>
      <c r="O248" s="2">
        <f>Aya_Gomaa[[#This Row],[Profit]]-(Aya_Gomaa[[#This Row],[Profit]]*Aya_Gomaa[[#This Row],[Discount]])</f>
        <v>23.94</v>
      </c>
      <c r="P248" s="1">
        <f>Aya_Gomaa[[#This Row],[Quantity]]*150</f>
        <v>900</v>
      </c>
      <c r="R2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49" spans="1:18" x14ac:dyDescent="0.3">
      <c r="A249" s="1">
        <v>248</v>
      </c>
      <c r="B249" s="1" t="s">
        <v>42</v>
      </c>
      <c r="C249" s="1" t="s">
        <v>87</v>
      </c>
      <c r="D249" s="1" t="s">
        <v>398</v>
      </c>
      <c r="E249" s="1" t="s">
        <v>140</v>
      </c>
      <c r="F249" s="1" t="s">
        <v>90</v>
      </c>
      <c r="G249" s="1" t="s">
        <v>56</v>
      </c>
      <c r="H249" s="1" t="s">
        <v>75</v>
      </c>
      <c r="I249" s="1" t="s">
        <v>401</v>
      </c>
      <c r="J249" s="1">
        <v>1503.25</v>
      </c>
      <c r="K249" s="1">
        <f>Aya_Gomaa[[#This Row],[Quantity]]*150</f>
        <v>750</v>
      </c>
      <c r="L249" s="1">
        <v>5</v>
      </c>
      <c r="M249" s="1">
        <v>0</v>
      </c>
      <c r="N249" s="2">
        <v>496.07249999999993</v>
      </c>
      <c r="O249" s="2">
        <f>Aya_Gomaa[[#This Row],[Profit]]-(Aya_Gomaa[[#This Row],[Profit]]*Aya_Gomaa[[#This Row],[Discount]])</f>
        <v>496.07249999999993</v>
      </c>
      <c r="P249" s="1">
        <f>Aya_Gomaa[[#This Row],[Quantity]]*150</f>
        <v>750</v>
      </c>
      <c r="R2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50" spans="1:18" x14ac:dyDescent="0.3">
      <c r="A250" s="1">
        <v>249</v>
      </c>
      <c r="B250" s="1" t="s">
        <v>42</v>
      </c>
      <c r="C250" s="1" t="s">
        <v>87</v>
      </c>
      <c r="D250" s="1" t="s">
        <v>398</v>
      </c>
      <c r="E250" s="1" t="s">
        <v>140</v>
      </c>
      <c r="F250" s="1" t="s">
        <v>90</v>
      </c>
      <c r="G250" s="1" t="s">
        <v>56</v>
      </c>
      <c r="H250" s="1" t="s">
        <v>82</v>
      </c>
      <c r="I250" s="1" t="s">
        <v>339</v>
      </c>
      <c r="J250" s="1">
        <v>25.92</v>
      </c>
      <c r="K250" s="1">
        <f>Aya_Gomaa[[#This Row],[Quantity]]*150</f>
        <v>600</v>
      </c>
      <c r="L250" s="1">
        <v>4</v>
      </c>
      <c r="M250" s="1">
        <v>0</v>
      </c>
      <c r="N250" s="2">
        <v>12.441600000000001</v>
      </c>
      <c r="O250" s="2">
        <f>Aya_Gomaa[[#This Row],[Profit]]-(Aya_Gomaa[[#This Row],[Profit]]*Aya_Gomaa[[#This Row],[Discount]])</f>
        <v>12.441600000000001</v>
      </c>
      <c r="P250" s="1">
        <f>Aya_Gomaa[[#This Row],[Quantity]]*150</f>
        <v>600</v>
      </c>
      <c r="R2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51" spans="1:18" x14ac:dyDescent="0.3">
      <c r="A251" s="1">
        <v>250</v>
      </c>
      <c r="B251" s="1" t="s">
        <v>42</v>
      </c>
      <c r="C251" s="1" t="s">
        <v>43</v>
      </c>
      <c r="D251" s="1" t="s">
        <v>99</v>
      </c>
      <c r="E251" s="1" t="s">
        <v>54</v>
      </c>
      <c r="F251" s="1" t="s">
        <v>55</v>
      </c>
      <c r="G251" s="1" t="s">
        <v>47</v>
      </c>
      <c r="H251" s="1" t="s">
        <v>50</v>
      </c>
      <c r="I251" s="1" t="s">
        <v>402</v>
      </c>
      <c r="J251" s="1">
        <v>321.56799999999998</v>
      </c>
      <c r="K251" s="1">
        <f>Aya_Gomaa[[#This Row],[Quantity]]*150</f>
        <v>300</v>
      </c>
      <c r="L251" s="1">
        <v>2</v>
      </c>
      <c r="M251" s="1">
        <v>0.2</v>
      </c>
      <c r="N251" s="2">
        <v>28.137200000000007</v>
      </c>
      <c r="O251" s="2">
        <f>Aya_Gomaa[[#This Row],[Profit]]-(Aya_Gomaa[[#This Row],[Profit]]*Aya_Gomaa[[#This Row],[Discount]])</f>
        <v>22.509760000000007</v>
      </c>
      <c r="P251" s="1">
        <f>Aya_Gomaa[[#This Row],[Quantity]]*150</f>
        <v>300</v>
      </c>
      <c r="R2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52" spans="1:18" x14ac:dyDescent="0.3">
      <c r="A252" s="1">
        <v>251</v>
      </c>
      <c r="B252" s="1" t="s">
        <v>59</v>
      </c>
      <c r="C252" s="1" t="s">
        <v>43</v>
      </c>
      <c r="D252" s="1" t="s">
        <v>403</v>
      </c>
      <c r="E252" s="1" t="s">
        <v>54</v>
      </c>
      <c r="F252" s="1" t="s">
        <v>55</v>
      </c>
      <c r="G252" s="1" t="s">
        <v>56</v>
      </c>
      <c r="H252" s="1" t="s">
        <v>82</v>
      </c>
      <c r="I252" s="1" t="s">
        <v>404</v>
      </c>
      <c r="J252" s="1">
        <v>7.61</v>
      </c>
      <c r="K252" s="1">
        <f>Aya_Gomaa[[#This Row],[Quantity]]*150</f>
        <v>150</v>
      </c>
      <c r="L252" s="1">
        <v>1</v>
      </c>
      <c r="M252" s="1">
        <v>0</v>
      </c>
      <c r="N252" s="2">
        <v>3.5766999999999998</v>
      </c>
      <c r="O252" s="2">
        <f>Aya_Gomaa[[#This Row],[Profit]]-(Aya_Gomaa[[#This Row],[Profit]]*Aya_Gomaa[[#This Row],[Discount]])</f>
        <v>3.5766999999999998</v>
      </c>
      <c r="P252" s="1">
        <f>Aya_Gomaa[[#This Row],[Quantity]]*150</f>
        <v>150</v>
      </c>
      <c r="R2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53" spans="1:18" x14ac:dyDescent="0.3">
      <c r="A253" s="1">
        <v>252</v>
      </c>
      <c r="B253" s="1" t="s">
        <v>59</v>
      </c>
      <c r="C253" s="1" t="s">
        <v>43</v>
      </c>
      <c r="D253" s="1" t="s">
        <v>403</v>
      </c>
      <c r="E253" s="1" t="s">
        <v>54</v>
      </c>
      <c r="F253" s="1" t="s">
        <v>55</v>
      </c>
      <c r="G253" s="1" t="s">
        <v>78</v>
      </c>
      <c r="H253" s="1" t="s">
        <v>113</v>
      </c>
      <c r="I253" s="1" t="s">
        <v>389</v>
      </c>
      <c r="J253" s="1">
        <v>3347.37</v>
      </c>
      <c r="K253" s="1">
        <f>Aya_Gomaa[[#This Row],[Quantity]]*150</f>
        <v>1950</v>
      </c>
      <c r="L253" s="1">
        <v>13</v>
      </c>
      <c r="M253" s="1">
        <v>0</v>
      </c>
      <c r="N253" s="2">
        <v>636.0002999999997</v>
      </c>
      <c r="O253" s="2">
        <f>Aya_Gomaa[[#This Row],[Profit]]-(Aya_Gomaa[[#This Row],[Profit]]*Aya_Gomaa[[#This Row],[Discount]])</f>
        <v>636.0002999999997</v>
      </c>
      <c r="P253" s="1">
        <f>Aya_Gomaa[[#This Row],[Quantity]]*150</f>
        <v>1950</v>
      </c>
      <c r="R2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54" spans="1:18" x14ac:dyDescent="0.3">
      <c r="A254" s="1">
        <v>253</v>
      </c>
      <c r="B254" s="1" t="s">
        <v>125</v>
      </c>
      <c r="C254" s="1" t="s">
        <v>43</v>
      </c>
      <c r="D254" s="1" t="s">
        <v>156</v>
      </c>
      <c r="E254" s="1" t="s">
        <v>157</v>
      </c>
      <c r="F254" s="1" t="s">
        <v>109</v>
      </c>
      <c r="G254" s="1" t="s">
        <v>56</v>
      </c>
      <c r="H254" s="1" t="s">
        <v>64</v>
      </c>
      <c r="I254" s="1" t="s">
        <v>405</v>
      </c>
      <c r="J254" s="1">
        <v>80.58</v>
      </c>
      <c r="K254" s="1">
        <f>Aya_Gomaa[[#This Row],[Quantity]]*150</f>
        <v>900</v>
      </c>
      <c r="L254" s="1">
        <v>6</v>
      </c>
      <c r="M254" s="1">
        <v>0</v>
      </c>
      <c r="N254" s="2">
        <v>22.562400000000004</v>
      </c>
      <c r="O254" s="2">
        <f>Aya_Gomaa[[#This Row],[Profit]]-(Aya_Gomaa[[#This Row],[Profit]]*Aya_Gomaa[[#This Row],[Discount]])</f>
        <v>22.562400000000004</v>
      </c>
      <c r="P254" s="1">
        <f>Aya_Gomaa[[#This Row],[Quantity]]*150</f>
        <v>900</v>
      </c>
      <c r="R2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55" spans="1:18" x14ac:dyDescent="0.3">
      <c r="A255" s="1">
        <v>254</v>
      </c>
      <c r="B255" s="1" t="s">
        <v>125</v>
      </c>
      <c r="C255" s="1" t="s">
        <v>43</v>
      </c>
      <c r="D255" s="1" t="s">
        <v>156</v>
      </c>
      <c r="E255" s="1" t="s">
        <v>157</v>
      </c>
      <c r="F255" s="1" t="s">
        <v>109</v>
      </c>
      <c r="G255" s="1" t="s">
        <v>56</v>
      </c>
      <c r="H255" s="1" t="s">
        <v>118</v>
      </c>
      <c r="I255" s="1" t="s">
        <v>406</v>
      </c>
      <c r="J255" s="1">
        <v>361.92</v>
      </c>
      <c r="K255" s="1">
        <f>Aya_Gomaa[[#This Row],[Quantity]]*150</f>
        <v>600</v>
      </c>
      <c r="L255" s="1">
        <v>4</v>
      </c>
      <c r="M255" s="1">
        <v>0</v>
      </c>
      <c r="N255" s="2">
        <v>162.864</v>
      </c>
      <c r="O255" s="2">
        <f>Aya_Gomaa[[#This Row],[Profit]]-(Aya_Gomaa[[#This Row],[Profit]]*Aya_Gomaa[[#This Row],[Discount]])</f>
        <v>162.864</v>
      </c>
      <c r="P255" s="1">
        <f>Aya_Gomaa[[#This Row],[Quantity]]*150</f>
        <v>600</v>
      </c>
      <c r="R2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56" spans="1:18" x14ac:dyDescent="0.3">
      <c r="A256" s="1">
        <v>255</v>
      </c>
      <c r="B256" s="1" t="s">
        <v>59</v>
      </c>
      <c r="C256" s="1" t="s">
        <v>52</v>
      </c>
      <c r="D256" s="1" t="s">
        <v>172</v>
      </c>
      <c r="E256" s="1" t="s">
        <v>134</v>
      </c>
      <c r="F256" s="1" t="s">
        <v>90</v>
      </c>
      <c r="G256" s="1" t="s">
        <v>47</v>
      </c>
      <c r="H256" s="1" t="s">
        <v>66</v>
      </c>
      <c r="I256" s="1" t="s">
        <v>397</v>
      </c>
      <c r="J256" s="1">
        <v>12.132000000000001</v>
      </c>
      <c r="K256" s="1">
        <f>Aya_Gomaa[[#This Row],[Quantity]]*150</f>
        <v>1350</v>
      </c>
      <c r="L256" s="1">
        <v>9</v>
      </c>
      <c r="M256" s="1">
        <v>0.6</v>
      </c>
      <c r="N256" s="2">
        <v>-8.4923999999999982</v>
      </c>
      <c r="O256" s="2">
        <f>Aya_Gomaa[[#This Row],[Profit]]-(Aya_Gomaa[[#This Row],[Profit]]*Aya_Gomaa[[#This Row],[Discount]])</f>
        <v>-3.3969599999999991</v>
      </c>
      <c r="P256" s="1">
        <f>Aya_Gomaa[[#This Row],[Quantity]]*150</f>
        <v>1350</v>
      </c>
      <c r="R2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57" spans="1:18" x14ac:dyDescent="0.3">
      <c r="A257" s="1">
        <v>256</v>
      </c>
      <c r="B257" s="1" t="s">
        <v>59</v>
      </c>
      <c r="C257" s="1" t="s">
        <v>52</v>
      </c>
      <c r="D257" s="1" t="s">
        <v>172</v>
      </c>
      <c r="E257" s="1" t="s">
        <v>134</v>
      </c>
      <c r="F257" s="1" t="s">
        <v>90</v>
      </c>
      <c r="G257" s="1" t="s">
        <v>56</v>
      </c>
      <c r="H257" s="1" t="s">
        <v>64</v>
      </c>
      <c r="I257" s="1" t="s">
        <v>407</v>
      </c>
      <c r="J257" s="1">
        <v>82.367999999999995</v>
      </c>
      <c r="K257" s="1">
        <f>Aya_Gomaa[[#This Row],[Quantity]]*150</f>
        <v>300</v>
      </c>
      <c r="L257" s="1">
        <v>2</v>
      </c>
      <c r="M257" s="1">
        <v>0.2</v>
      </c>
      <c r="N257" s="2">
        <v>-19.562399999999997</v>
      </c>
      <c r="O257" s="2">
        <f>Aya_Gomaa[[#This Row],[Profit]]-(Aya_Gomaa[[#This Row],[Profit]]*Aya_Gomaa[[#This Row],[Discount]])</f>
        <v>-15.649919999999998</v>
      </c>
      <c r="P257" s="1">
        <f>Aya_Gomaa[[#This Row],[Quantity]]*150</f>
        <v>300</v>
      </c>
      <c r="R2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58" spans="1:18" x14ac:dyDescent="0.3">
      <c r="A258" s="1">
        <v>257</v>
      </c>
      <c r="B258" s="1" t="s">
        <v>59</v>
      </c>
      <c r="C258" s="1" t="s">
        <v>52</v>
      </c>
      <c r="D258" s="1" t="s">
        <v>172</v>
      </c>
      <c r="E258" s="1" t="s">
        <v>134</v>
      </c>
      <c r="F258" s="1" t="s">
        <v>90</v>
      </c>
      <c r="G258" s="1" t="s">
        <v>56</v>
      </c>
      <c r="H258" s="1" t="s">
        <v>64</v>
      </c>
      <c r="I258" s="1" t="s">
        <v>294</v>
      </c>
      <c r="J258" s="1">
        <v>53.92</v>
      </c>
      <c r="K258" s="1">
        <f>Aya_Gomaa[[#This Row],[Quantity]]*150</f>
        <v>750</v>
      </c>
      <c r="L258" s="1">
        <v>5</v>
      </c>
      <c r="M258" s="1">
        <v>0.2</v>
      </c>
      <c r="N258" s="2">
        <v>4.0439999999999969</v>
      </c>
      <c r="O258" s="2">
        <f>Aya_Gomaa[[#This Row],[Profit]]-(Aya_Gomaa[[#This Row],[Profit]]*Aya_Gomaa[[#This Row],[Discount]])</f>
        <v>3.2351999999999976</v>
      </c>
      <c r="P258" s="1">
        <f>Aya_Gomaa[[#This Row],[Quantity]]*150</f>
        <v>750</v>
      </c>
      <c r="R2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59" spans="1:18" x14ac:dyDescent="0.3">
      <c r="A259" s="1">
        <v>258</v>
      </c>
      <c r="B259" s="1" t="s">
        <v>59</v>
      </c>
      <c r="C259" s="1" t="s">
        <v>52</v>
      </c>
      <c r="D259" s="1" t="s">
        <v>172</v>
      </c>
      <c r="E259" s="1" t="s">
        <v>134</v>
      </c>
      <c r="F259" s="1" t="s">
        <v>90</v>
      </c>
      <c r="G259" s="1" t="s">
        <v>78</v>
      </c>
      <c r="H259" s="1" t="s">
        <v>71</v>
      </c>
      <c r="I259" s="1" t="s">
        <v>408</v>
      </c>
      <c r="J259" s="1">
        <v>647.904</v>
      </c>
      <c r="K259" s="1">
        <f>Aya_Gomaa[[#This Row],[Quantity]]*150</f>
        <v>900</v>
      </c>
      <c r="L259" s="1">
        <v>6</v>
      </c>
      <c r="M259" s="1">
        <v>0.2</v>
      </c>
      <c r="N259" s="2">
        <v>56.691599999999966</v>
      </c>
      <c r="O259" s="2">
        <f>Aya_Gomaa[[#This Row],[Profit]]-(Aya_Gomaa[[#This Row],[Profit]]*Aya_Gomaa[[#This Row],[Discount]])</f>
        <v>45.35327999999997</v>
      </c>
      <c r="P259" s="1">
        <f>Aya_Gomaa[[#This Row],[Quantity]]*150</f>
        <v>900</v>
      </c>
      <c r="R2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60" spans="1:18" x14ac:dyDescent="0.3">
      <c r="A260" s="1">
        <v>259</v>
      </c>
      <c r="B260" s="1" t="s">
        <v>42</v>
      </c>
      <c r="C260" s="1" t="s">
        <v>43</v>
      </c>
      <c r="D260" s="1" t="s">
        <v>156</v>
      </c>
      <c r="E260" s="1" t="s">
        <v>157</v>
      </c>
      <c r="F260" s="1" t="s">
        <v>109</v>
      </c>
      <c r="G260" s="1" t="s">
        <v>78</v>
      </c>
      <c r="H260" s="1" t="s">
        <v>113</v>
      </c>
      <c r="I260" s="1" t="s">
        <v>409</v>
      </c>
      <c r="J260" s="1">
        <v>20.37</v>
      </c>
      <c r="K260" s="1">
        <f>Aya_Gomaa[[#This Row],[Quantity]]*150</f>
        <v>450</v>
      </c>
      <c r="L260" s="1">
        <v>3</v>
      </c>
      <c r="M260" s="1">
        <v>0</v>
      </c>
      <c r="N260" s="2">
        <v>6.9258000000000006</v>
      </c>
      <c r="O260" s="2">
        <f>Aya_Gomaa[[#This Row],[Profit]]-(Aya_Gomaa[[#This Row],[Profit]]*Aya_Gomaa[[#This Row],[Discount]])</f>
        <v>6.9258000000000006</v>
      </c>
      <c r="P260" s="1">
        <f>Aya_Gomaa[[#This Row],[Quantity]]*150</f>
        <v>450</v>
      </c>
      <c r="R2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61" spans="1:18" x14ac:dyDescent="0.3">
      <c r="A261" s="1">
        <v>260</v>
      </c>
      <c r="B261" s="1" t="s">
        <v>42</v>
      </c>
      <c r="C261" s="1" t="s">
        <v>43</v>
      </c>
      <c r="D261" s="1" t="s">
        <v>156</v>
      </c>
      <c r="E261" s="1" t="s">
        <v>157</v>
      </c>
      <c r="F261" s="1" t="s">
        <v>109</v>
      </c>
      <c r="G261" s="1" t="s">
        <v>56</v>
      </c>
      <c r="H261" s="1" t="s">
        <v>64</v>
      </c>
      <c r="I261" s="1" t="s">
        <v>410</v>
      </c>
      <c r="J261" s="1">
        <v>221.54999999999998</v>
      </c>
      <c r="K261" s="1">
        <f>Aya_Gomaa[[#This Row],[Quantity]]*150</f>
        <v>450</v>
      </c>
      <c r="L261" s="1">
        <v>3</v>
      </c>
      <c r="M261" s="1">
        <v>0</v>
      </c>
      <c r="N261" s="2">
        <v>6.6465000000000174</v>
      </c>
      <c r="O261" s="2">
        <f>Aya_Gomaa[[#This Row],[Profit]]-(Aya_Gomaa[[#This Row],[Profit]]*Aya_Gomaa[[#This Row],[Discount]])</f>
        <v>6.6465000000000174</v>
      </c>
      <c r="P261" s="1">
        <f>Aya_Gomaa[[#This Row],[Quantity]]*150</f>
        <v>450</v>
      </c>
      <c r="R2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62" spans="1:18" x14ac:dyDescent="0.3">
      <c r="A262" s="1">
        <v>261</v>
      </c>
      <c r="B262" s="1" t="s">
        <v>42</v>
      </c>
      <c r="C262" s="1" t="s">
        <v>43</v>
      </c>
      <c r="D262" s="1" t="s">
        <v>156</v>
      </c>
      <c r="E262" s="1" t="s">
        <v>157</v>
      </c>
      <c r="F262" s="1" t="s">
        <v>109</v>
      </c>
      <c r="G262" s="1" t="s">
        <v>56</v>
      </c>
      <c r="H262" s="1" t="s">
        <v>73</v>
      </c>
      <c r="I262" s="1" t="s">
        <v>411</v>
      </c>
      <c r="J262" s="1">
        <v>17.52</v>
      </c>
      <c r="K262" s="1">
        <f>Aya_Gomaa[[#This Row],[Quantity]]*150</f>
        <v>750</v>
      </c>
      <c r="L262" s="1">
        <v>5</v>
      </c>
      <c r="M262" s="1">
        <v>0.2</v>
      </c>
      <c r="N262" s="2">
        <v>6.1319999999999988</v>
      </c>
      <c r="O262" s="2">
        <f>Aya_Gomaa[[#This Row],[Profit]]-(Aya_Gomaa[[#This Row],[Profit]]*Aya_Gomaa[[#This Row],[Discount]])</f>
        <v>4.9055999999999989</v>
      </c>
      <c r="P262" s="1">
        <f>Aya_Gomaa[[#This Row],[Quantity]]*150</f>
        <v>750</v>
      </c>
      <c r="R2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63" spans="1:18" x14ac:dyDescent="0.3">
      <c r="A263" s="1">
        <v>262</v>
      </c>
      <c r="B263" s="1" t="s">
        <v>59</v>
      </c>
      <c r="C263" s="1" t="s">
        <v>52</v>
      </c>
      <c r="D263" s="1" t="s">
        <v>281</v>
      </c>
      <c r="E263" s="1" t="s">
        <v>89</v>
      </c>
      <c r="F263" s="1" t="s">
        <v>90</v>
      </c>
      <c r="G263" s="1" t="s">
        <v>56</v>
      </c>
      <c r="H263" s="1" t="s">
        <v>75</v>
      </c>
      <c r="I263" s="1" t="s">
        <v>412</v>
      </c>
      <c r="J263" s="1">
        <v>1.6239999999999994</v>
      </c>
      <c r="K263" s="1">
        <f>Aya_Gomaa[[#This Row],[Quantity]]*150</f>
        <v>300</v>
      </c>
      <c r="L263" s="1">
        <v>2</v>
      </c>
      <c r="M263" s="1">
        <v>0.8</v>
      </c>
      <c r="N263" s="2">
        <v>-4.4660000000000002</v>
      </c>
      <c r="O263" s="2">
        <f>Aya_Gomaa[[#This Row],[Profit]]-(Aya_Gomaa[[#This Row],[Profit]]*Aya_Gomaa[[#This Row],[Discount]])</f>
        <v>-0.89319999999999977</v>
      </c>
      <c r="P263" s="1">
        <f>Aya_Gomaa[[#This Row],[Quantity]]*150</f>
        <v>300</v>
      </c>
      <c r="R2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64" spans="1:18" x14ac:dyDescent="0.3">
      <c r="A264" s="1">
        <v>263</v>
      </c>
      <c r="B264" s="1" t="s">
        <v>42</v>
      </c>
      <c r="C264" s="1" t="s">
        <v>52</v>
      </c>
      <c r="D264" s="1" t="s">
        <v>123</v>
      </c>
      <c r="E264" s="1" t="s">
        <v>89</v>
      </c>
      <c r="F264" s="1" t="s">
        <v>90</v>
      </c>
      <c r="G264" s="1" t="s">
        <v>78</v>
      </c>
      <c r="H264" s="1" t="s">
        <v>308</v>
      </c>
      <c r="I264" s="1" t="s">
        <v>309</v>
      </c>
      <c r="J264" s="1">
        <v>3059.982</v>
      </c>
      <c r="K264" s="1">
        <f>Aya_Gomaa[[#This Row],[Quantity]]*150</f>
        <v>450</v>
      </c>
      <c r="L264" s="1">
        <v>3</v>
      </c>
      <c r="M264" s="1">
        <v>0.4</v>
      </c>
      <c r="N264" s="2">
        <v>-509.99700000000075</v>
      </c>
      <c r="O264" s="2">
        <f>Aya_Gomaa[[#This Row],[Profit]]-(Aya_Gomaa[[#This Row],[Profit]]*Aya_Gomaa[[#This Row],[Discount]])</f>
        <v>-305.99820000000045</v>
      </c>
      <c r="P264" s="1">
        <f>Aya_Gomaa[[#This Row],[Quantity]]*150</f>
        <v>450</v>
      </c>
      <c r="R2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65" spans="1:18" x14ac:dyDescent="0.3">
      <c r="A265" s="1">
        <v>264</v>
      </c>
      <c r="B265" s="1" t="s">
        <v>42</v>
      </c>
      <c r="C265" s="1" t="s">
        <v>52</v>
      </c>
      <c r="D265" s="1" t="s">
        <v>123</v>
      </c>
      <c r="E265" s="1" t="s">
        <v>89</v>
      </c>
      <c r="F265" s="1" t="s">
        <v>90</v>
      </c>
      <c r="G265" s="1" t="s">
        <v>78</v>
      </c>
      <c r="H265" s="1" t="s">
        <v>308</v>
      </c>
      <c r="I265" s="1" t="s">
        <v>413</v>
      </c>
      <c r="J265" s="1">
        <v>2519.9579999999996</v>
      </c>
      <c r="K265" s="1">
        <f>Aya_Gomaa[[#This Row],[Quantity]]*150</f>
        <v>1050</v>
      </c>
      <c r="L265" s="1">
        <v>7</v>
      </c>
      <c r="M265" s="1">
        <v>0.4</v>
      </c>
      <c r="N265" s="2">
        <v>-251.99579999999992</v>
      </c>
      <c r="O265" s="2">
        <f>Aya_Gomaa[[#This Row],[Profit]]-(Aya_Gomaa[[#This Row],[Profit]]*Aya_Gomaa[[#This Row],[Discount]])</f>
        <v>-151.19747999999993</v>
      </c>
      <c r="P265" s="1">
        <f>Aya_Gomaa[[#This Row],[Quantity]]*150</f>
        <v>1050</v>
      </c>
      <c r="R2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66" spans="1:18" x14ac:dyDescent="0.3">
      <c r="A266" s="1">
        <v>265</v>
      </c>
      <c r="B266" s="1" t="s">
        <v>59</v>
      </c>
      <c r="C266" s="1" t="s">
        <v>43</v>
      </c>
      <c r="D266" s="1" t="s">
        <v>172</v>
      </c>
      <c r="E266" s="1" t="s">
        <v>134</v>
      </c>
      <c r="F266" s="1" t="s">
        <v>90</v>
      </c>
      <c r="G266" s="1" t="s">
        <v>78</v>
      </c>
      <c r="H266" s="1" t="s">
        <v>71</v>
      </c>
      <c r="I266" s="1" t="s">
        <v>414</v>
      </c>
      <c r="J266" s="1">
        <v>328.22399999999999</v>
      </c>
      <c r="K266" s="1">
        <f>Aya_Gomaa[[#This Row],[Quantity]]*150</f>
        <v>600</v>
      </c>
      <c r="L266" s="1">
        <v>4</v>
      </c>
      <c r="M266" s="1">
        <v>0.2</v>
      </c>
      <c r="N266" s="2">
        <v>28.7196</v>
      </c>
      <c r="O266" s="2">
        <f>Aya_Gomaa[[#This Row],[Profit]]-(Aya_Gomaa[[#This Row],[Profit]]*Aya_Gomaa[[#This Row],[Discount]])</f>
        <v>22.975680000000001</v>
      </c>
      <c r="P266" s="1">
        <f>Aya_Gomaa[[#This Row],[Quantity]]*150</f>
        <v>600</v>
      </c>
      <c r="R2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67" spans="1:18" x14ac:dyDescent="0.3">
      <c r="A267" s="1">
        <v>266</v>
      </c>
      <c r="B267" s="1" t="s">
        <v>59</v>
      </c>
      <c r="C267" s="1" t="s">
        <v>43</v>
      </c>
      <c r="D267" s="1" t="s">
        <v>415</v>
      </c>
      <c r="E267" s="1" t="s">
        <v>54</v>
      </c>
      <c r="F267" s="1" t="s">
        <v>55</v>
      </c>
      <c r="G267" s="1" t="s">
        <v>78</v>
      </c>
      <c r="H267" s="1" t="s">
        <v>113</v>
      </c>
      <c r="I267" s="1" t="s">
        <v>416</v>
      </c>
      <c r="J267" s="1">
        <v>79.900000000000006</v>
      </c>
      <c r="K267" s="1">
        <f>Aya_Gomaa[[#This Row],[Quantity]]*150</f>
        <v>300</v>
      </c>
      <c r="L267" s="1">
        <v>2</v>
      </c>
      <c r="M267" s="1">
        <v>0</v>
      </c>
      <c r="N267" s="2">
        <v>35.156000000000006</v>
      </c>
      <c r="O267" s="2">
        <f>Aya_Gomaa[[#This Row],[Profit]]-(Aya_Gomaa[[#This Row],[Profit]]*Aya_Gomaa[[#This Row],[Discount]])</f>
        <v>35.156000000000006</v>
      </c>
      <c r="P267" s="1">
        <f>Aya_Gomaa[[#This Row],[Quantity]]*150</f>
        <v>300</v>
      </c>
      <c r="R2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68" spans="1:18" x14ac:dyDescent="0.3">
      <c r="A268" s="1">
        <v>267</v>
      </c>
      <c r="B268" s="1" t="s">
        <v>59</v>
      </c>
      <c r="C268" s="1" t="s">
        <v>52</v>
      </c>
      <c r="D268" s="1" t="s">
        <v>417</v>
      </c>
      <c r="E268" s="1" t="s">
        <v>81</v>
      </c>
      <c r="F268" s="1" t="s">
        <v>46</v>
      </c>
      <c r="G268" s="1" t="s">
        <v>56</v>
      </c>
      <c r="H268" s="1" t="s">
        <v>68</v>
      </c>
      <c r="I268" s="1" t="s">
        <v>418</v>
      </c>
      <c r="J268" s="1">
        <v>14.015999999999998</v>
      </c>
      <c r="K268" s="1">
        <f>Aya_Gomaa[[#This Row],[Quantity]]*150</f>
        <v>450</v>
      </c>
      <c r="L268" s="1">
        <v>3</v>
      </c>
      <c r="M268" s="1">
        <v>0.2</v>
      </c>
      <c r="N268" s="2">
        <v>4.7303999999999995</v>
      </c>
      <c r="O268" s="2">
        <f>Aya_Gomaa[[#This Row],[Profit]]-(Aya_Gomaa[[#This Row],[Profit]]*Aya_Gomaa[[#This Row],[Discount]])</f>
        <v>3.7843199999999997</v>
      </c>
      <c r="P268" s="1">
        <f>Aya_Gomaa[[#This Row],[Quantity]]*150</f>
        <v>450</v>
      </c>
      <c r="R2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69" spans="1:18" x14ac:dyDescent="0.3">
      <c r="A269" s="1">
        <v>268</v>
      </c>
      <c r="B269" s="1" t="s">
        <v>59</v>
      </c>
      <c r="C269" s="1" t="s">
        <v>43</v>
      </c>
      <c r="D269" s="1" t="s">
        <v>419</v>
      </c>
      <c r="E269" s="1" t="s">
        <v>346</v>
      </c>
      <c r="F269" s="1" t="s">
        <v>109</v>
      </c>
      <c r="G269" s="1" t="s">
        <v>56</v>
      </c>
      <c r="H269" s="1" t="s">
        <v>158</v>
      </c>
      <c r="I269" s="1" t="s">
        <v>420</v>
      </c>
      <c r="J269" s="1">
        <v>7.5600000000000005</v>
      </c>
      <c r="K269" s="1">
        <f>Aya_Gomaa[[#This Row],[Quantity]]*150</f>
        <v>900</v>
      </c>
      <c r="L269" s="1">
        <v>6</v>
      </c>
      <c r="M269" s="1">
        <v>0</v>
      </c>
      <c r="N269" s="2">
        <v>0.3024</v>
      </c>
      <c r="O269" s="2">
        <f>Aya_Gomaa[[#This Row],[Profit]]-(Aya_Gomaa[[#This Row],[Profit]]*Aya_Gomaa[[#This Row],[Discount]])</f>
        <v>0.3024</v>
      </c>
      <c r="P269" s="1">
        <f>Aya_Gomaa[[#This Row],[Quantity]]*150</f>
        <v>900</v>
      </c>
      <c r="R2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70" spans="1:18" x14ac:dyDescent="0.3">
      <c r="A270" s="1">
        <v>269</v>
      </c>
      <c r="B270" s="1" t="s">
        <v>59</v>
      </c>
      <c r="C270" s="1" t="s">
        <v>52</v>
      </c>
      <c r="D270" s="1" t="s">
        <v>421</v>
      </c>
      <c r="E270" s="1" t="s">
        <v>243</v>
      </c>
      <c r="F270" s="1" t="s">
        <v>109</v>
      </c>
      <c r="G270" s="1" t="s">
        <v>56</v>
      </c>
      <c r="H270" s="1" t="s">
        <v>64</v>
      </c>
      <c r="I270" s="1" t="s">
        <v>422</v>
      </c>
      <c r="J270" s="1">
        <v>37.207999999999998</v>
      </c>
      <c r="K270" s="1">
        <f>Aya_Gomaa[[#This Row],[Quantity]]*150</f>
        <v>150</v>
      </c>
      <c r="L270" s="1">
        <v>1</v>
      </c>
      <c r="M270" s="1">
        <v>0.2</v>
      </c>
      <c r="N270" s="2">
        <v>-7.4416000000000011</v>
      </c>
      <c r="O270" s="2">
        <f>Aya_Gomaa[[#This Row],[Profit]]-(Aya_Gomaa[[#This Row],[Profit]]*Aya_Gomaa[[#This Row],[Discount]])</f>
        <v>-5.9532800000000012</v>
      </c>
      <c r="P270" s="1">
        <f>Aya_Gomaa[[#This Row],[Quantity]]*150</f>
        <v>150</v>
      </c>
      <c r="R2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71" spans="1:18" x14ac:dyDescent="0.3">
      <c r="A271" s="1">
        <v>270</v>
      </c>
      <c r="B271" s="1" t="s">
        <v>59</v>
      </c>
      <c r="C271" s="1" t="s">
        <v>52</v>
      </c>
      <c r="D271" s="1" t="s">
        <v>421</v>
      </c>
      <c r="E271" s="1" t="s">
        <v>243</v>
      </c>
      <c r="F271" s="1" t="s">
        <v>109</v>
      </c>
      <c r="G271" s="1" t="s">
        <v>56</v>
      </c>
      <c r="H271" s="1" t="s">
        <v>118</v>
      </c>
      <c r="I271" s="1" t="s">
        <v>423</v>
      </c>
      <c r="J271" s="1">
        <v>57.576000000000001</v>
      </c>
      <c r="K271" s="1">
        <f>Aya_Gomaa[[#This Row],[Quantity]]*150</f>
        <v>450</v>
      </c>
      <c r="L271" s="1">
        <v>3</v>
      </c>
      <c r="M271" s="1">
        <v>0.2</v>
      </c>
      <c r="N271" s="2">
        <v>21.591000000000001</v>
      </c>
      <c r="O271" s="2">
        <f>Aya_Gomaa[[#This Row],[Profit]]-(Aya_Gomaa[[#This Row],[Profit]]*Aya_Gomaa[[#This Row],[Discount]])</f>
        <v>17.2728</v>
      </c>
      <c r="P271" s="1">
        <f>Aya_Gomaa[[#This Row],[Quantity]]*150</f>
        <v>450</v>
      </c>
      <c r="R2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72" spans="1:18" x14ac:dyDescent="0.3">
      <c r="A272" s="1">
        <v>271</v>
      </c>
      <c r="B272" s="1" t="s">
        <v>42</v>
      </c>
      <c r="C272" s="1" t="s">
        <v>52</v>
      </c>
      <c r="D272" s="1" t="s">
        <v>99</v>
      </c>
      <c r="E272" s="1" t="s">
        <v>54</v>
      </c>
      <c r="F272" s="1" t="s">
        <v>55</v>
      </c>
      <c r="G272" s="1" t="s">
        <v>56</v>
      </c>
      <c r="H272" s="1" t="s">
        <v>64</v>
      </c>
      <c r="I272" s="1" t="s">
        <v>424</v>
      </c>
      <c r="J272" s="1">
        <v>725.84</v>
      </c>
      <c r="K272" s="1">
        <f>Aya_Gomaa[[#This Row],[Quantity]]*150</f>
        <v>600</v>
      </c>
      <c r="L272" s="1">
        <v>4</v>
      </c>
      <c r="M272" s="1">
        <v>0</v>
      </c>
      <c r="N272" s="2">
        <v>210.4935999999999</v>
      </c>
      <c r="O272" s="2">
        <f>Aya_Gomaa[[#This Row],[Profit]]-(Aya_Gomaa[[#This Row],[Profit]]*Aya_Gomaa[[#This Row],[Discount]])</f>
        <v>210.4935999999999</v>
      </c>
      <c r="P272" s="1">
        <f>Aya_Gomaa[[#This Row],[Quantity]]*150</f>
        <v>600</v>
      </c>
      <c r="R2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73" spans="1:18" x14ac:dyDescent="0.3">
      <c r="A273" s="1">
        <v>272</v>
      </c>
      <c r="B273" s="1" t="s">
        <v>125</v>
      </c>
      <c r="C273" s="1" t="s">
        <v>43</v>
      </c>
      <c r="D273" s="1" t="s">
        <v>99</v>
      </c>
      <c r="E273" s="1" t="s">
        <v>54</v>
      </c>
      <c r="F273" s="1" t="s">
        <v>55</v>
      </c>
      <c r="G273" s="1" t="s">
        <v>78</v>
      </c>
      <c r="H273" s="1" t="s">
        <v>113</v>
      </c>
      <c r="I273" s="1" t="s">
        <v>425</v>
      </c>
      <c r="J273" s="1">
        <v>209.92999999999998</v>
      </c>
      <c r="K273" s="1">
        <f>Aya_Gomaa[[#This Row],[Quantity]]*150</f>
        <v>1050</v>
      </c>
      <c r="L273" s="1">
        <v>7</v>
      </c>
      <c r="M273" s="1">
        <v>0</v>
      </c>
      <c r="N273" s="2">
        <v>92.369200000000021</v>
      </c>
      <c r="O273" s="2">
        <f>Aya_Gomaa[[#This Row],[Profit]]-(Aya_Gomaa[[#This Row],[Profit]]*Aya_Gomaa[[#This Row],[Discount]])</f>
        <v>92.369200000000021</v>
      </c>
      <c r="P273" s="1">
        <f>Aya_Gomaa[[#This Row],[Quantity]]*150</f>
        <v>1050</v>
      </c>
      <c r="R2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74" spans="1:18" x14ac:dyDescent="0.3">
      <c r="A274" s="1">
        <v>273</v>
      </c>
      <c r="B274" s="1" t="s">
        <v>125</v>
      </c>
      <c r="C274" s="1" t="s">
        <v>43</v>
      </c>
      <c r="D274" s="1" t="s">
        <v>99</v>
      </c>
      <c r="E274" s="1" t="s">
        <v>54</v>
      </c>
      <c r="F274" s="1" t="s">
        <v>55</v>
      </c>
      <c r="G274" s="1" t="s">
        <v>47</v>
      </c>
      <c r="H274" s="1" t="s">
        <v>66</v>
      </c>
      <c r="I274" s="1" t="s">
        <v>426</v>
      </c>
      <c r="J274" s="1">
        <v>5.28</v>
      </c>
      <c r="K274" s="1">
        <f>Aya_Gomaa[[#This Row],[Quantity]]*150</f>
        <v>450</v>
      </c>
      <c r="L274" s="1">
        <v>3</v>
      </c>
      <c r="M274" s="1">
        <v>0</v>
      </c>
      <c r="N274" s="2">
        <v>2.3232000000000004</v>
      </c>
      <c r="O274" s="2">
        <f>Aya_Gomaa[[#This Row],[Profit]]-(Aya_Gomaa[[#This Row],[Profit]]*Aya_Gomaa[[#This Row],[Discount]])</f>
        <v>2.3232000000000004</v>
      </c>
      <c r="P274" s="1">
        <f>Aya_Gomaa[[#This Row],[Quantity]]*150</f>
        <v>450</v>
      </c>
      <c r="R2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75" spans="1:18" x14ac:dyDescent="0.3">
      <c r="A275" s="1">
        <v>274</v>
      </c>
      <c r="B275" s="1" t="s">
        <v>125</v>
      </c>
      <c r="C275" s="1" t="s">
        <v>43</v>
      </c>
      <c r="D275" s="1" t="s">
        <v>99</v>
      </c>
      <c r="E275" s="1" t="s">
        <v>54</v>
      </c>
      <c r="F275" s="1" t="s">
        <v>55</v>
      </c>
      <c r="G275" s="1" t="s">
        <v>56</v>
      </c>
      <c r="H275" s="1" t="s">
        <v>73</v>
      </c>
      <c r="I275" s="1" t="s">
        <v>427</v>
      </c>
      <c r="J275" s="1">
        <v>10.92</v>
      </c>
      <c r="K275" s="1">
        <f>Aya_Gomaa[[#This Row],[Quantity]]*150</f>
        <v>450</v>
      </c>
      <c r="L275" s="1">
        <v>3</v>
      </c>
      <c r="M275" s="1">
        <v>0.2</v>
      </c>
      <c r="N275" s="2">
        <v>4.0949999999999989</v>
      </c>
      <c r="O275" s="2">
        <f>Aya_Gomaa[[#This Row],[Profit]]-(Aya_Gomaa[[#This Row],[Profit]]*Aya_Gomaa[[#This Row],[Discount]])</f>
        <v>3.2759999999999989</v>
      </c>
      <c r="P275" s="1">
        <f>Aya_Gomaa[[#This Row],[Quantity]]*150</f>
        <v>450</v>
      </c>
      <c r="R2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76" spans="1:18" x14ac:dyDescent="0.3">
      <c r="A276" s="1">
        <v>275</v>
      </c>
      <c r="B276" s="1" t="s">
        <v>125</v>
      </c>
      <c r="C276" s="1" t="s">
        <v>52</v>
      </c>
      <c r="D276" s="1" t="s">
        <v>428</v>
      </c>
      <c r="E276" s="1" t="s">
        <v>54</v>
      </c>
      <c r="F276" s="1" t="s">
        <v>55</v>
      </c>
      <c r="G276" s="1" t="s">
        <v>56</v>
      </c>
      <c r="H276" s="1" t="s">
        <v>82</v>
      </c>
      <c r="I276" s="1" t="s">
        <v>429</v>
      </c>
      <c r="J276" s="1">
        <v>8.82</v>
      </c>
      <c r="K276" s="1">
        <f>Aya_Gomaa[[#This Row],[Quantity]]*150</f>
        <v>300</v>
      </c>
      <c r="L276" s="1">
        <v>2</v>
      </c>
      <c r="M276" s="1">
        <v>0</v>
      </c>
      <c r="N276" s="2">
        <v>4.0571999999999999</v>
      </c>
      <c r="O276" s="2">
        <f>Aya_Gomaa[[#This Row],[Profit]]-(Aya_Gomaa[[#This Row],[Profit]]*Aya_Gomaa[[#This Row],[Discount]])</f>
        <v>4.0571999999999999</v>
      </c>
      <c r="P276" s="1">
        <f>Aya_Gomaa[[#This Row],[Quantity]]*150</f>
        <v>300</v>
      </c>
      <c r="R2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77" spans="1:18" x14ac:dyDescent="0.3">
      <c r="A277" s="1">
        <v>276</v>
      </c>
      <c r="B277" s="1" t="s">
        <v>125</v>
      </c>
      <c r="C277" s="1" t="s">
        <v>52</v>
      </c>
      <c r="D277" s="1" t="s">
        <v>428</v>
      </c>
      <c r="E277" s="1" t="s">
        <v>54</v>
      </c>
      <c r="F277" s="1" t="s">
        <v>55</v>
      </c>
      <c r="G277" s="1" t="s">
        <v>56</v>
      </c>
      <c r="H277" s="1" t="s">
        <v>68</v>
      </c>
      <c r="I277" s="1" t="s">
        <v>430</v>
      </c>
      <c r="J277" s="1">
        <v>5.98</v>
      </c>
      <c r="K277" s="1">
        <f>Aya_Gomaa[[#This Row],[Quantity]]*150</f>
        <v>150</v>
      </c>
      <c r="L277" s="1">
        <v>1</v>
      </c>
      <c r="M277" s="1">
        <v>0</v>
      </c>
      <c r="N277" s="2">
        <v>1.5548000000000002</v>
      </c>
      <c r="O277" s="2">
        <f>Aya_Gomaa[[#This Row],[Profit]]-(Aya_Gomaa[[#This Row],[Profit]]*Aya_Gomaa[[#This Row],[Discount]])</f>
        <v>1.5548000000000002</v>
      </c>
      <c r="P277" s="1">
        <f>Aya_Gomaa[[#This Row],[Quantity]]*150</f>
        <v>150</v>
      </c>
      <c r="R2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78" spans="1:18" x14ac:dyDescent="0.3">
      <c r="A278" s="1">
        <v>277</v>
      </c>
      <c r="B278" s="1" t="s">
        <v>59</v>
      </c>
      <c r="C278" s="1" t="s">
        <v>52</v>
      </c>
      <c r="D278" s="1" t="s">
        <v>107</v>
      </c>
      <c r="E278" s="1" t="s">
        <v>108</v>
      </c>
      <c r="F278" s="1" t="s">
        <v>109</v>
      </c>
      <c r="G278" s="1" t="s">
        <v>56</v>
      </c>
      <c r="H278" s="1" t="s">
        <v>82</v>
      </c>
      <c r="I278" s="1" t="s">
        <v>431</v>
      </c>
      <c r="J278" s="1">
        <v>11.648000000000001</v>
      </c>
      <c r="K278" s="1">
        <f>Aya_Gomaa[[#This Row],[Quantity]]*150</f>
        <v>300</v>
      </c>
      <c r="L278" s="1">
        <v>2</v>
      </c>
      <c r="M278" s="1">
        <v>0.2</v>
      </c>
      <c r="N278" s="2">
        <v>4.0768000000000004</v>
      </c>
      <c r="O278" s="2">
        <f>Aya_Gomaa[[#This Row],[Profit]]-(Aya_Gomaa[[#This Row],[Profit]]*Aya_Gomaa[[#This Row],[Discount]])</f>
        <v>3.2614400000000003</v>
      </c>
      <c r="P278" s="1">
        <f>Aya_Gomaa[[#This Row],[Quantity]]*150</f>
        <v>300</v>
      </c>
      <c r="R2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79" spans="1:18" x14ac:dyDescent="0.3">
      <c r="A279" s="1">
        <v>278</v>
      </c>
      <c r="B279" s="1" t="s">
        <v>59</v>
      </c>
      <c r="C279" s="1" t="s">
        <v>52</v>
      </c>
      <c r="D279" s="1" t="s">
        <v>107</v>
      </c>
      <c r="E279" s="1" t="s">
        <v>108</v>
      </c>
      <c r="F279" s="1" t="s">
        <v>109</v>
      </c>
      <c r="G279" s="1" t="s">
        <v>56</v>
      </c>
      <c r="H279" s="1" t="s">
        <v>82</v>
      </c>
      <c r="I279" s="1" t="s">
        <v>432</v>
      </c>
      <c r="J279" s="1">
        <v>18.175999999999998</v>
      </c>
      <c r="K279" s="1">
        <f>Aya_Gomaa[[#This Row],[Quantity]]*150</f>
        <v>600</v>
      </c>
      <c r="L279" s="1">
        <v>4</v>
      </c>
      <c r="M279" s="1">
        <v>0.2</v>
      </c>
      <c r="N279" s="2">
        <v>5.9071999999999987</v>
      </c>
      <c r="O279" s="2">
        <f>Aya_Gomaa[[#This Row],[Profit]]-(Aya_Gomaa[[#This Row],[Profit]]*Aya_Gomaa[[#This Row],[Discount]])</f>
        <v>4.7257599999999993</v>
      </c>
      <c r="P279" s="1">
        <f>Aya_Gomaa[[#This Row],[Quantity]]*150</f>
        <v>600</v>
      </c>
      <c r="R2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80" spans="1:18" x14ac:dyDescent="0.3">
      <c r="A280" s="1">
        <v>279</v>
      </c>
      <c r="B280" s="1" t="s">
        <v>59</v>
      </c>
      <c r="C280" s="1" t="s">
        <v>52</v>
      </c>
      <c r="D280" s="1" t="s">
        <v>107</v>
      </c>
      <c r="E280" s="1" t="s">
        <v>108</v>
      </c>
      <c r="F280" s="1" t="s">
        <v>109</v>
      </c>
      <c r="G280" s="1" t="s">
        <v>56</v>
      </c>
      <c r="H280" s="1" t="s">
        <v>64</v>
      </c>
      <c r="I280" s="1" t="s">
        <v>433</v>
      </c>
      <c r="J280" s="1">
        <v>59.712000000000003</v>
      </c>
      <c r="K280" s="1">
        <f>Aya_Gomaa[[#This Row],[Quantity]]*150</f>
        <v>900</v>
      </c>
      <c r="L280" s="1">
        <v>6</v>
      </c>
      <c r="M280" s="1">
        <v>0.2</v>
      </c>
      <c r="N280" s="2">
        <v>5.9711999999999996</v>
      </c>
      <c r="O280" s="2">
        <f>Aya_Gomaa[[#This Row],[Profit]]-(Aya_Gomaa[[#This Row],[Profit]]*Aya_Gomaa[[#This Row],[Discount]])</f>
        <v>4.7769599999999999</v>
      </c>
      <c r="P280" s="1">
        <f>Aya_Gomaa[[#This Row],[Quantity]]*150</f>
        <v>900</v>
      </c>
      <c r="R2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81" spans="1:18" x14ac:dyDescent="0.3">
      <c r="A281" s="1">
        <v>280</v>
      </c>
      <c r="B281" s="1" t="s">
        <v>59</v>
      </c>
      <c r="C281" s="1" t="s">
        <v>52</v>
      </c>
      <c r="D281" s="1" t="s">
        <v>107</v>
      </c>
      <c r="E281" s="1" t="s">
        <v>108</v>
      </c>
      <c r="F281" s="1" t="s">
        <v>109</v>
      </c>
      <c r="G281" s="1" t="s">
        <v>56</v>
      </c>
      <c r="H281" s="1" t="s">
        <v>57</v>
      </c>
      <c r="I281" s="1" t="s">
        <v>434</v>
      </c>
      <c r="J281" s="1">
        <v>24.839999999999996</v>
      </c>
      <c r="K281" s="1">
        <f>Aya_Gomaa[[#This Row],[Quantity]]*150</f>
        <v>450</v>
      </c>
      <c r="L281" s="1">
        <v>3</v>
      </c>
      <c r="M281" s="1">
        <v>0.2</v>
      </c>
      <c r="N281" s="2">
        <v>8.6940000000000008</v>
      </c>
      <c r="O281" s="2">
        <f>Aya_Gomaa[[#This Row],[Profit]]-(Aya_Gomaa[[#This Row],[Profit]]*Aya_Gomaa[[#This Row],[Discount]])</f>
        <v>6.9552000000000005</v>
      </c>
      <c r="P281" s="1">
        <f>Aya_Gomaa[[#This Row],[Quantity]]*150</f>
        <v>450</v>
      </c>
      <c r="R2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82" spans="1:18" x14ac:dyDescent="0.3">
      <c r="A282" s="1">
        <v>281</v>
      </c>
      <c r="B282" s="1" t="s">
        <v>42</v>
      </c>
      <c r="C282" s="1" t="s">
        <v>43</v>
      </c>
      <c r="D282" s="1" t="s">
        <v>123</v>
      </c>
      <c r="E282" s="1" t="s">
        <v>89</v>
      </c>
      <c r="F282" s="1" t="s">
        <v>90</v>
      </c>
      <c r="G282" s="1" t="s">
        <v>56</v>
      </c>
      <c r="H282" s="1" t="s">
        <v>73</v>
      </c>
      <c r="I282" s="1" t="s">
        <v>435</v>
      </c>
      <c r="J282" s="1">
        <v>2.0799999999999996</v>
      </c>
      <c r="K282" s="1">
        <f>Aya_Gomaa[[#This Row],[Quantity]]*150</f>
        <v>750</v>
      </c>
      <c r="L282" s="1">
        <v>5</v>
      </c>
      <c r="M282" s="1">
        <v>0.8</v>
      </c>
      <c r="N282" s="2">
        <v>-3.4320000000000004</v>
      </c>
      <c r="O282" s="2">
        <f>Aya_Gomaa[[#This Row],[Profit]]-(Aya_Gomaa[[#This Row],[Profit]]*Aya_Gomaa[[#This Row],[Discount]])</f>
        <v>-0.6863999999999999</v>
      </c>
      <c r="P282" s="1">
        <f>Aya_Gomaa[[#This Row],[Quantity]]*150</f>
        <v>750</v>
      </c>
      <c r="R2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83" spans="1:18" x14ac:dyDescent="0.3">
      <c r="A283" s="1">
        <v>282</v>
      </c>
      <c r="B283" s="1" t="s">
        <v>42</v>
      </c>
      <c r="C283" s="1" t="s">
        <v>43</v>
      </c>
      <c r="D283" s="1" t="s">
        <v>123</v>
      </c>
      <c r="E283" s="1" t="s">
        <v>89</v>
      </c>
      <c r="F283" s="1" t="s">
        <v>90</v>
      </c>
      <c r="G283" s="1" t="s">
        <v>78</v>
      </c>
      <c r="H283" s="1" t="s">
        <v>71</v>
      </c>
      <c r="I283" s="1" t="s">
        <v>436</v>
      </c>
      <c r="J283" s="1">
        <v>1114.4000000000001</v>
      </c>
      <c r="K283" s="1">
        <f>Aya_Gomaa[[#This Row],[Quantity]]*150</f>
        <v>1050</v>
      </c>
      <c r="L283" s="1">
        <v>7</v>
      </c>
      <c r="M283" s="1">
        <v>0.2</v>
      </c>
      <c r="N283" s="2">
        <v>376.11</v>
      </c>
      <c r="O283" s="2">
        <f>Aya_Gomaa[[#This Row],[Profit]]-(Aya_Gomaa[[#This Row],[Profit]]*Aya_Gomaa[[#This Row],[Discount]])</f>
        <v>300.88800000000003</v>
      </c>
      <c r="P283" s="1">
        <f>Aya_Gomaa[[#This Row],[Quantity]]*150</f>
        <v>1050</v>
      </c>
      <c r="R2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84" spans="1:18" x14ac:dyDescent="0.3">
      <c r="A284" s="1">
        <v>283</v>
      </c>
      <c r="B284" s="1" t="s">
        <v>59</v>
      </c>
      <c r="C284" s="1" t="s">
        <v>43</v>
      </c>
      <c r="D284" s="1" t="s">
        <v>53</v>
      </c>
      <c r="E284" s="1" t="s">
        <v>54</v>
      </c>
      <c r="F284" s="1" t="s">
        <v>55</v>
      </c>
      <c r="G284" s="1" t="s">
        <v>47</v>
      </c>
      <c r="H284" s="1" t="s">
        <v>62</v>
      </c>
      <c r="I284" s="1" t="s">
        <v>437</v>
      </c>
      <c r="J284" s="1">
        <v>1038.8399999999999</v>
      </c>
      <c r="K284" s="1">
        <f>Aya_Gomaa[[#This Row],[Quantity]]*150</f>
        <v>750</v>
      </c>
      <c r="L284" s="1">
        <v>5</v>
      </c>
      <c r="M284" s="1">
        <v>0.2</v>
      </c>
      <c r="N284" s="2">
        <v>51.942000000000007</v>
      </c>
      <c r="O284" s="2">
        <f>Aya_Gomaa[[#This Row],[Profit]]-(Aya_Gomaa[[#This Row],[Profit]]*Aya_Gomaa[[#This Row],[Discount]])</f>
        <v>41.553600000000003</v>
      </c>
      <c r="P284" s="1">
        <f>Aya_Gomaa[[#This Row],[Quantity]]*150</f>
        <v>750</v>
      </c>
      <c r="R2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85" spans="1:18" x14ac:dyDescent="0.3">
      <c r="A285" s="1">
        <v>284</v>
      </c>
      <c r="B285" s="1" t="s">
        <v>59</v>
      </c>
      <c r="C285" s="1" t="s">
        <v>43</v>
      </c>
      <c r="D285" s="1" t="s">
        <v>215</v>
      </c>
      <c r="E285" s="1" t="s">
        <v>216</v>
      </c>
      <c r="F285" s="1" t="s">
        <v>55</v>
      </c>
      <c r="G285" s="1" t="s">
        <v>56</v>
      </c>
      <c r="H285" s="1" t="s">
        <v>82</v>
      </c>
      <c r="I285" s="1" t="s">
        <v>124</v>
      </c>
      <c r="J285" s="1">
        <v>141.76</v>
      </c>
      <c r="K285" s="1">
        <f>Aya_Gomaa[[#This Row],[Quantity]]*150</f>
        <v>750</v>
      </c>
      <c r="L285" s="1">
        <v>5</v>
      </c>
      <c r="M285" s="1">
        <v>0.2</v>
      </c>
      <c r="N285" s="2">
        <v>47.843999999999994</v>
      </c>
      <c r="O285" s="2">
        <f>Aya_Gomaa[[#This Row],[Profit]]-(Aya_Gomaa[[#This Row],[Profit]]*Aya_Gomaa[[#This Row],[Discount]])</f>
        <v>38.275199999999998</v>
      </c>
      <c r="P285" s="1">
        <f>Aya_Gomaa[[#This Row],[Quantity]]*150</f>
        <v>750</v>
      </c>
      <c r="R2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86" spans="1:18" x14ac:dyDescent="0.3">
      <c r="A286" s="1">
        <v>285</v>
      </c>
      <c r="B286" s="1" t="s">
        <v>59</v>
      </c>
      <c r="C286" s="1" t="s">
        <v>43</v>
      </c>
      <c r="D286" s="1" t="s">
        <v>215</v>
      </c>
      <c r="E286" s="1" t="s">
        <v>216</v>
      </c>
      <c r="F286" s="1" t="s">
        <v>55</v>
      </c>
      <c r="G286" s="1" t="s">
        <v>78</v>
      </c>
      <c r="H286" s="1" t="s">
        <v>113</v>
      </c>
      <c r="I286" s="1" t="s">
        <v>438</v>
      </c>
      <c r="J286" s="1">
        <v>239.80000000000004</v>
      </c>
      <c r="K286" s="1">
        <f>Aya_Gomaa[[#This Row],[Quantity]]*150</f>
        <v>750</v>
      </c>
      <c r="L286" s="1">
        <v>5</v>
      </c>
      <c r="M286" s="1">
        <v>0.2</v>
      </c>
      <c r="N286" s="2">
        <v>47.959999999999987</v>
      </c>
      <c r="O286" s="2">
        <f>Aya_Gomaa[[#This Row],[Profit]]-(Aya_Gomaa[[#This Row],[Profit]]*Aya_Gomaa[[#This Row],[Discount]])</f>
        <v>38.367999999999988</v>
      </c>
      <c r="P286" s="1">
        <f>Aya_Gomaa[[#This Row],[Quantity]]*150</f>
        <v>750</v>
      </c>
      <c r="R2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87" spans="1:18" x14ac:dyDescent="0.3">
      <c r="A287" s="1">
        <v>286</v>
      </c>
      <c r="B287" s="1" t="s">
        <v>59</v>
      </c>
      <c r="C287" s="1" t="s">
        <v>43</v>
      </c>
      <c r="D287" s="1" t="s">
        <v>215</v>
      </c>
      <c r="E287" s="1" t="s">
        <v>216</v>
      </c>
      <c r="F287" s="1" t="s">
        <v>55</v>
      </c>
      <c r="G287" s="1" t="s">
        <v>56</v>
      </c>
      <c r="H287" s="1" t="s">
        <v>82</v>
      </c>
      <c r="I287" s="1" t="s">
        <v>439</v>
      </c>
      <c r="J287" s="1">
        <v>31.104000000000006</v>
      </c>
      <c r="K287" s="1">
        <f>Aya_Gomaa[[#This Row],[Quantity]]*150</f>
        <v>900</v>
      </c>
      <c r="L287" s="1">
        <v>6</v>
      </c>
      <c r="M287" s="1">
        <v>0.2</v>
      </c>
      <c r="N287" s="2">
        <v>10.8864</v>
      </c>
      <c r="O287" s="2">
        <f>Aya_Gomaa[[#This Row],[Profit]]-(Aya_Gomaa[[#This Row],[Profit]]*Aya_Gomaa[[#This Row],[Discount]])</f>
        <v>8.7091200000000004</v>
      </c>
      <c r="P287" s="1">
        <f>Aya_Gomaa[[#This Row],[Quantity]]*150</f>
        <v>900</v>
      </c>
      <c r="R2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88" spans="1:18" x14ac:dyDescent="0.3">
      <c r="A288" s="1">
        <v>287</v>
      </c>
      <c r="B288" s="1" t="s">
        <v>42</v>
      </c>
      <c r="C288" s="1" t="s">
        <v>52</v>
      </c>
      <c r="D288" s="1" t="s">
        <v>440</v>
      </c>
      <c r="E288" s="1" t="s">
        <v>61</v>
      </c>
      <c r="F288" s="1" t="s">
        <v>46</v>
      </c>
      <c r="G288" s="1" t="s">
        <v>56</v>
      </c>
      <c r="H288" s="1" t="s">
        <v>73</v>
      </c>
      <c r="I288" s="1" t="s">
        <v>441</v>
      </c>
      <c r="J288" s="1">
        <v>254.05800000000002</v>
      </c>
      <c r="K288" s="1">
        <f>Aya_Gomaa[[#This Row],[Quantity]]*150</f>
        <v>1050</v>
      </c>
      <c r="L288" s="1">
        <v>7</v>
      </c>
      <c r="M288" s="1">
        <v>0.7</v>
      </c>
      <c r="N288" s="2">
        <v>-169.3719999999999</v>
      </c>
      <c r="O288" s="2">
        <f>Aya_Gomaa[[#This Row],[Profit]]-(Aya_Gomaa[[#This Row],[Profit]]*Aya_Gomaa[[#This Row],[Discount]])</f>
        <v>-50.811599999999984</v>
      </c>
      <c r="P288" s="1">
        <f>Aya_Gomaa[[#This Row],[Quantity]]*150</f>
        <v>1050</v>
      </c>
      <c r="R2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89" spans="1:18" x14ac:dyDescent="0.3">
      <c r="A289" s="1">
        <v>288</v>
      </c>
      <c r="B289" s="1" t="s">
        <v>42</v>
      </c>
      <c r="C289" s="1" t="s">
        <v>52</v>
      </c>
      <c r="D289" s="1" t="s">
        <v>440</v>
      </c>
      <c r="E289" s="1" t="s">
        <v>61</v>
      </c>
      <c r="F289" s="1" t="s">
        <v>46</v>
      </c>
      <c r="G289" s="1" t="s">
        <v>56</v>
      </c>
      <c r="H289" s="1" t="s">
        <v>75</v>
      </c>
      <c r="I289" s="1" t="s">
        <v>320</v>
      </c>
      <c r="J289" s="1">
        <v>194.52800000000002</v>
      </c>
      <c r="K289" s="1">
        <f>Aya_Gomaa[[#This Row],[Quantity]]*150</f>
        <v>300</v>
      </c>
      <c r="L289" s="1">
        <v>2</v>
      </c>
      <c r="M289" s="1">
        <v>0.2</v>
      </c>
      <c r="N289" s="2">
        <v>24.315999999999974</v>
      </c>
      <c r="O289" s="2">
        <f>Aya_Gomaa[[#This Row],[Profit]]-(Aya_Gomaa[[#This Row],[Profit]]*Aya_Gomaa[[#This Row],[Discount]])</f>
        <v>19.452799999999979</v>
      </c>
      <c r="P289" s="1">
        <f>Aya_Gomaa[[#This Row],[Quantity]]*150</f>
        <v>300</v>
      </c>
      <c r="R2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90" spans="1:18" x14ac:dyDescent="0.3">
      <c r="A290" s="1">
        <v>289</v>
      </c>
      <c r="B290" s="1" t="s">
        <v>42</v>
      </c>
      <c r="C290" s="1" t="s">
        <v>52</v>
      </c>
      <c r="D290" s="1" t="s">
        <v>440</v>
      </c>
      <c r="E290" s="1" t="s">
        <v>61</v>
      </c>
      <c r="F290" s="1" t="s">
        <v>46</v>
      </c>
      <c r="G290" s="1" t="s">
        <v>56</v>
      </c>
      <c r="H290" s="1" t="s">
        <v>273</v>
      </c>
      <c r="I290" s="1" t="s">
        <v>442</v>
      </c>
      <c r="J290" s="1">
        <v>961.48000000000013</v>
      </c>
      <c r="K290" s="1">
        <f>Aya_Gomaa[[#This Row],[Quantity]]*150</f>
        <v>750</v>
      </c>
      <c r="L290" s="1">
        <v>5</v>
      </c>
      <c r="M290" s="1">
        <v>0.2</v>
      </c>
      <c r="N290" s="2">
        <v>-204.31449999999995</v>
      </c>
      <c r="O290" s="2">
        <f>Aya_Gomaa[[#This Row],[Profit]]-(Aya_Gomaa[[#This Row],[Profit]]*Aya_Gomaa[[#This Row],[Discount]])</f>
        <v>-163.45159999999996</v>
      </c>
      <c r="P290" s="1">
        <f>Aya_Gomaa[[#This Row],[Quantity]]*150</f>
        <v>750</v>
      </c>
      <c r="R2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91" spans="1:18" x14ac:dyDescent="0.3">
      <c r="A291" s="1">
        <v>290</v>
      </c>
      <c r="B291" s="1" t="s">
        <v>42</v>
      </c>
      <c r="C291" s="1" t="s">
        <v>87</v>
      </c>
      <c r="D291" s="1" t="s">
        <v>242</v>
      </c>
      <c r="E291" s="1" t="s">
        <v>243</v>
      </c>
      <c r="F291" s="1" t="s">
        <v>109</v>
      </c>
      <c r="G291" s="1" t="s">
        <v>56</v>
      </c>
      <c r="H291" s="1" t="s">
        <v>158</v>
      </c>
      <c r="I291" s="1" t="s">
        <v>443</v>
      </c>
      <c r="J291" s="1">
        <v>19.096</v>
      </c>
      <c r="K291" s="1">
        <f>Aya_Gomaa[[#This Row],[Quantity]]*150</f>
        <v>1050</v>
      </c>
      <c r="L291" s="1">
        <v>7</v>
      </c>
      <c r="M291" s="1">
        <v>0.2</v>
      </c>
      <c r="N291" s="2">
        <v>6.6835999999999993</v>
      </c>
      <c r="O291" s="2">
        <f>Aya_Gomaa[[#This Row],[Profit]]-(Aya_Gomaa[[#This Row],[Profit]]*Aya_Gomaa[[#This Row],[Discount]])</f>
        <v>5.3468799999999996</v>
      </c>
      <c r="P291" s="1">
        <f>Aya_Gomaa[[#This Row],[Quantity]]*150</f>
        <v>1050</v>
      </c>
      <c r="R2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92" spans="1:18" x14ac:dyDescent="0.3">
      <c r="A292" s="1">
        <v>291</v>
      </c>
      <c r="B292" s="1" t="s">
        <v>42</v>
      </c>
      <c r="C292" s="1" t="s">
        <v>87</v>
      </c>
      <c r="D292" s="1" t="s">
        <v>242</v>
      </c>
      <c r="E292" s="1" t="s">
        <v>243</v>
      </c>
      <c r="F292" s="1" t="s">
        <v>109</v>
      </c>
      <c r="G292" s="1" t="s">
        <v>56</v>
      </c>
      <c r="H292" s="1" t="s">
        <v>57</v>
      </c>
      <c r="I292" s="1" t="s">
        <v>444</v>
      </c>
      <c r="J292" s="1">
        <v>18.496000000000002</v>
      </c>
      <c r="K292" s="1">
        <f>Aya_Gomaa[[#This Row],[Quantity]]*150</f>
        <v>1200</v>
      </c>
      <c r="L292" s="1">
        <v>8</v>
      </c>
      <c r="M292" s="1">
        <v>0.2</v>
      </c>
      <c r="N292" s="2">
        <v>6.2423999999999999</v>
      </c>
      <c r="O292" s="2">
        <f>Aya_Gomaa[[#This Row],[Profit]]-(Aya_Gomaa[[#This Row],[Profit]]*Aya_Gomaa[[#This Row],[Discount]])</f>
        <v>4.9939200000000001</v>
      </c>
      <c r="P292" s="1">
        <f>Aya_Gomaa[[#This Row],[Quantity]]*150</f>
        <v>1200</v>
      </c>
      <c r="R2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93" spans="1:18" x14ac:dyDescent="0.3">
      <c r="A293" s="1">
        <v>292</v>
      </c>
      <c r="B293" s="1" t="s">
        <v>42</v>
      </c>
      <c r="C293" s="1" t="s">
        <v>87</v>
      </c>
      <c r="D293" s="1" t="s">
        <v>242</v>
      </c>
      <c r="E293" s="1" t="s">
        <v>243</v>
      </c>
      <c r="F293" s="1" t="s">
        <v>109</v>
      </c>
      <c r="G293" s="1" t="s">
        <v>78</v>
      </c>
      <c r="H293" s="1" t="s">
        <v>113</v>
      </c>
      <c r="I293" s="1" t="s">
        <v>445</v>
      </c>
      <c r="J293" s="1">
        <v>255.98400000000004</v>
      </c>
      <c r="K293" s="1">
        <f>Aya_Gomaa[[#This Row],[Quantity]]*150</f>
        <v>300</v>
      </c>
      <c r="L293" s="1">
        <v>2</v>
      </c>
      <c r="M293" s="1">
        <v>0.2</v>
      </c>
      <c r="N293" s="2">
        <v>54.396600000000007</v>
      </c>
      <c r="O293" s="2">
        <f>Aya_Gomaa[[#This Row],[Profit]]-(Aya_Gomaa[[#This Row],[Profit]]*Aya_Gomaa[[#This Row],[Discount]])</f>
        <v>43.517280000000007</v>
      </c>
      <c r="P293" s="1">
        <f>Aya_Gomaa[[#This Row],[Quantity]]*150</f>
        <v>300</v>
      </c>
      <c r="R2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94" spans="1:18" x14ac:dyDescent="0.3">
      <c r="A294" s="1">
        <v>293</v>
      </c>
      <c r="B294" s="1" t="s">
        <v>42</v>
      </c>
      <c r="C294" s="1" t="s">
        <v>87</v>
      </c>
      <c r="D294" s="1" t="s">
        <v>242</v>
      </c>
      <c r="E294" s="1" t="s">
        <v>243</v>
      </c>
      <c r="F294" s="1" t="s">
        <v>109</v>
      </c>
      <c r="G294" s="1" t="s">
        <v>47</v>
      </c>
      <c r="H294" s="1" t="s">
        <v>48</v>
      </c>
      <c r="I294" s="1" t="s">
        <v>446</v>
      </c>
      <c r="J294" s="1">
        <v>86.97</v>
      </c>
      <c r="K294" s="1">
        <f>Aya_Gomaa[[#This Row],[Quantity]]*150</f>
        <v>450</v>
      </c>
      <c r="L294" s="1">
        <v>3</v>
      </c>
      <c r="M294" s="1">
        <v>0.5</v>
      </c>
      <c r="N294" s="2">
        <v>-48.703199999999995</v>
      </c>
      <c r="O294" s="2">
        <f>Aya_Gomaa[[#This Row],[Profit]]-(Aya_Gomaa[[#This Row],[Profit]]*Aya_Gomaa[[#This Row],[Discount]])</f>
        <v>-24.351599999999998</v>
      </c>
      <c r="P294" s="1">
        <f>Aya_Gomaa[[#This Row],[Quantity]]*150</f>
        <v>450</v>
      </c>
      <c r="R2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95" spans="1:18" x14ac:dyDescent="0.3">
      <c r="A295" s="1">
        <v>294</v>
      </c>
      <c r="B295" s="1" t="s">
        <v>125</v>
      </c>
      <c r="C295" s="1" t="s">
        <v>52</v>
      </c>
      <c r="D295" s="1" t="s">
        <v>447</v>
      </c>
      <c r="E295" s="1" t="s">
        <v>227</v>
      </c>
      <c r="F295" s="1" t="s">
        <v>55</v>
      </c>
      <c r="G295" s="1" t="s">
        <v>47</v>
      </c>
      <c r="H295" s="1" t="s">
        <v>66</v>
      </c>
      <c r="I295" s="1" t="s">
        <v>448</v>
      </c>
      <c r="J295" s="1">
        <v>300.416</v>
      </c>
      <c r="K295" s="1">
        <f>Aya_Gomaa[[#This Row],[Quantity]]*150</f>
        <v>1200</v>
      </c>
      <c r="L295" s="1">
        <v>8</v>
      </c>
      <c r="M295" s="1">
        <v>0.2</v>
      </c>
      <c r="N295" s="2">
        <v>78.859200000000001</v>
      </c>
      <c r="O295" s="2">
        <f>Aya_Gomaa[[#This Row],[Profit]]-(Aya_Gomaa[[#This Row],[Profit]]*Aya_Gomaa[[#This Row],[Discount]])</f>
        <v>63.087360000000004</v>
      </c>
      <c r="P295" s="1">
        <f>Aya_Gomaa[[#This Row],[Quantity]]*150</f>
        <v>1200</v>
      </c>
      <c r="R2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96" spans="1:18" x14ac:dyDescent="0.3">
      <c r="A296" s="1">
        <v>295</v>
      </c>
      <c r="B296" s="1" t="s">
        <v>125</v>
      </c>
      <c r="C296" s="1" t="s">
        <v>52</v>
      </c>
      <c r="D296" s="1" t="s">
        <v>447</v>
      </c>
      <c r="E296" s="1" t="s">
        <v>227</v>
      </c>
      <c r="F296" s="1" t="s">
        <v>55</v>
      </c>
      <c r="G296" s="1" t="s">
        <v>47</v>
      </c>
      <c r="H296" s="1" t="s">
        <v>50</v>
      </c>
      <c r="I296" s="1" t="s">
        <v>449</v>
      </c>
      <c r="J296" s="1">
        <v>230.35200000000003</v>
      </c>
      <c r="K296" s="1">
        <f>Aya_Gomaa[[#This Row],[Quantity]]*150</f>
        <v>450</v>
      </c>
      <c r="L296" s="1">
        <v>3</v>
      </c>
      <c r="M296" s="1">
        <v>0.2</v>
      </c>
      <c r="N296" s="2">
        <v>20.155800000000013</v>
      </c>
      <c r="O296" s="2">
        <f>Aya_Gomaa[[#This Row],[Profit]]-(Aya_Gomaa[[#This Row],[Profit]]*Aya_Gomaa[[#This Row],[Discount]])</f>
        <v>16.12464000000001</v>
      </c>
      <c r="P296" s="1">
        <f>Aya_Gomaa[[#This Row],[Quantity]]*150</f>
        <v>450</v>
      </c>
      <c r="R2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97" spans="1:18" x14ac:dyDescent="0.3">
      <c r="A297" s="1">
        <v>296</v>
      </c>
      <c r="B297" s="1" t="s">
        <v>125</v>
      </c>
      <c r="C297" s="1" t="s">
        <v>52</v>
      </c>
      <c r="D297" s="1" t="s">
        <v>447</v>
      </c>
      <c r="E297" s="1" t="s">
        <v>227</v>
      </c>
      <c r="F297" s="1" t="s">
        <v>55</v>
      </c>
      <c r="G297" s="1" t="s">
        <v>47</v>
      </c>
      <c r="H297" s="1" t="s">
        <v>66</v>
      </c>
      <c r="I297" s="1" t="s">
        <v>450</v>
      </c>
      <c r="J297" s="1">
        <v>218.35200000000003</v>
      </c>
      <c r="K297" s="1">
        <f>Aya_Gomaa[[#This Row],[Quantity]]*150</f>
        <v>450</v>
      </c>
      <c r="L297" s="1">
        <v>3</v>
      </c>
      <c r="M297" s="1">
        <v>0.2</v>
      </c>
      <c r="N297" s="2">
        <v>-24.564599999999999</v>
      </c>
      <c r="O297" s="2">
        <f>Aya_Gomaa[[#This Row],[Profit]]-(Aya_Gomaa[[#This Row],[Profit]]*Aya_Gomaa[[#This Row],[Discount]])</f>
        <v>-19.651679999999999</v>
      </c>
      <c r="P297" s="1">
        <f>Aya_Gomaa[[#This Row],[Quantity]]*150</f>
        <v>450</v>
      </c>
      <c r="R2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98" spans="1:18" x14ac:dyDescent="0.3">
      <c r="A298" s="1">
        <v>297</v>
      </c>
      <c r="B298" s="1" t="s">
        <v>125</v>
      </c>
      <c r="C298" s="1" t="s">
        <v>52</v>
      </c>
      <c r="D298" s="1" t="s">
        <v>447</v>
      </c>
      <c r="E298" s="1" t="s">
        <v>227</v>
      </c>
      <c r="F298" s="1" t="s">
        <v>55</v>
      </c>
      <c r="G298" s="1" t="s">
        <v>56</v>
      </c>
      <c r="H298" s="1" t="s">
        <v>73</v>
      </c>
      <c r="I298" s="1" t="s">
        <v>451</v>
      </c>
      <c r="J298" s="1">
        <v>78.600000000000009</v>
      </c>
      <c r="K298" s="1">
        <f>Aya_Gomaa[[#This Row],[Quantity]]*150</f>
        <v>750</v>
      </c>
      <c r="L298" s="1">
        <v>5</v>
      </c>
      <c r="M298" s="1">
        <v>0.7</v>
      </c>
      <c r="N298" s="2">
        <v>-62.88000000000001</v>
      </c>
      <c r="O298" s="2">
        <f>Aya_Gomaa[[#This Row],[Profit]]-(Aya_Gomaa[[#This Row],[Profit]]*Aya_Gomaa[[#This Row],[Discount]])</f>
        <v>-18.864000000000004</v>
      </c>
      <c r="P298" s="1">
        <f>Aya_Gomaa[[#This Row],[Quantity]]*150</f>
        <v>750</v>
      </c>
      <c r="R2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99" spans="1:18" x14ac:dyDescent="0.3">
      <c r="A299" s="1">
        <v>298</v>
      </c>
      <c r="B299" s="1" t="s">
        <v>125</v>
      </c>
      <c r="C299" s="1" t="s">
        <v>52</v>
      </c>
      <c r="D299" s="1" t="s">
        <v>447</v>
      </c>
      <c r="E299" s="1" t="s">
        <v>227</v>
      </c>
      <c r="F299" s="1" t="s">
        <v>55</v>
      </c>
      <c r="G299" s="1" t="s">
        <v>56</v>
      </c>
      <c r="H299" s="1" t="s">
        <v>158</v>
      </c>
      <c r="I299" s="1" t="s">
        <v>452</v>
      </c>
      <c r="J299" s="1">
        <v>27.552000000000003</v>
      </c>
      <c r="K299" s="1">
        <f>Aya_Gomaa[[#This Row],[Quantity]]*150</f>
        <v>450</v>
      </c>
      <c r="L299" s="1">
        <v>3</v>
      </c>
      <c r="M299" s="1">
        <v>0.2</v>
      </c>
      <c r="N299" s="2">
        <v>9.2987999999999964</v>
      </c>
      <c r="O299" s="2">
        <f>Aya_Gomaa[[#This Row],[Profit]]-(Aya_Gomaa[[#This Row],[Profit]]*Aya_Gomaa[[#This Row],[Discount]])</f>
        <v>7.4390399999999968</v>
      </c>
      <c r="P299" s="1">
        <f>Aya_Gomaa[[#This Row],[Quantity]]*150</f>
        <v>450</v>
      </c>
      <c r="R2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00" spans="1:18" x14ac:dyDescent="0.3">
      <c r="A300" s="1">
        <v>299</v>
      </c>
      <c r="B300" s="1" t="s">
        <v>59</v>
      </c>
      <c r="C300" s="1" t="s">
        <v>52</v>
      </c>
      <c r="D300" s="1" t="s">
        <v>453</v>
      </c>
      <c r="E300" s="1" t="s">
        <v>346</v>
      </c>
      <c r="F300" s="1" t="s">
        <v>109</v>
      </c>
      <c r="G300" s="1" t="s">
        <v>56</v>
      </c>
      <c r="H300" s="1" t="s">
        <v>82</v>
      </c>
      <c r="I300" s="1" t="s">
        <v>454</v>
      </c>
      <c r="J300" s="1">
        <v>32.400000000000006</v>
      </c>
      <c r="K300" s="1">
        <f>Aya_Gomaa[[#This Row],[Quantity]]*150</f>
        <v>750</v>
      </c>
      <c r="L300" s="1">
        <v>5</v>
      </c>
      <c r="M300" s="1">
        <v>0</v>
      </c>
      <c r="N300" s="2">
        <v>15.552000000000001</v>
      </c>
      <c r="O300" s="2">
        <f>Aya_Gomaa[[#This Row],[Profit]]-(Aya_Gomaa[[#This Row],[Profit]]*Aya_Gomaa[[#This Row],[Discount]])</f>
        <v>15.552000000000001</v>
      </c>
      <c r="P300" s="1">
        <f>Aya_Gomaa[[#This Row],[Quantity]]*150</f>
        <v>750</v>
      </c>
      <c r="R3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01" spans="1:18" x14ac:dyDescent="0.3">
      <c r="A301" s="1">
        <v>300</v>
      </c>
      <c r="B301" s="1" t="s">
        <v>59</v>
      </c>
      <c r="C301" s="1" t="s">
        <v>52</v>
      </c>
      <c r="D301" s="1" t="s">
        <v>453</v>
      </c>
      <c r="E301" s="1" t="s">
        <v>346</v>
      </c>
      <c r="F301" s="1" t="s">
        <v>109</v>
      </c>
      <c r="G301" s="1" t="s">
        <v>56</v>
      </c>
      <c r="H301" s="1" t="s">
        <v>64</v>
      </c>
      <c r="I301" s="1" t="s">
        <v>455</v>
      </c>
      <c r="J301" s="1">
        <v>1082.48</v>
      </c>
      <c r="K301" s="1">
        <f>Aya_Gomaa[[#This Row],[Quantity]]*150</f>
        <v>1200</v>
      </c>
      <c r="L301" s="1">
        <v>8</v>
      </c>
      <c r="M301" s="1">
        <v>0</v>
      </c>
      <c r="N301" s="2">
        <v>10.824800000000096</v>
      </c>
      <c r="O301" s="2">
        <f>Aya_Gomaa[[#This Row],[Profit]]-(Aya_Gomaa[[#This Row],[Profit]]*Aya_Gomaa[[#This Row],[Discount]])</f>
        <v>10.824800000000096</v>
      </c>
      <c r="P301" s="1">
        <f>Aya_Gomaa[[#This Row],[Quantity]]*150</f>
        <v>1200</v>
      </c>
      <c r="R3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02" spans="1:18" x14ac:dyDescent="0.3">
      <c r="A302" s="1">
        <v>301</v>
      </c>
      <c r="B302" s="1" t="s">
        <v>59</v>
      </c>
      <c r="C302" s="1" t="s">
        <v>52</v>
      </c>
      <c r="D302" s="1" t="s">
        <v>453</v>
      </c>
      <c r="E302" s="1" t="s">
        <v>346</v>
      </c>
      <c r="F302" s="1" t="s">
        <v>109</v>
      </c>
      <c r="G302" s="1" t="s">
        <v>56</v>
      </c>
      <c r="H302" s="1" t="s">
        <v>82</v>
      </c>
      <c r="I302" s="1" t="s">
        <v>456</v>
      </c>
      <c r="J302" s="1">
        <v>56.91</v>
      </c>
      <c r="K302" s="1">
        <f>Aya_Gomaa[[#This Row],[Quantity]]*150</f>
        <v>450</v>
      </c>
      <c r="L302" s="1">
        <v>3</v>
      </c>
      <c r="M302" s="1">
        <v>0</v>
      </c>
      <c r="N302" s="2">
        <v>27.316799999999997</v>
      </c>
      <c r="O302" s="2">
        <f>Aya_Gomaa[[#This Row],[Profit]]-(Aya_Gomaa[[#This Row],[Profit]]*Aya_Gomaa[[#This Row],[Discount]])</f>
        <v>27.316799999999997</v>
      </c>
      <c r="P302" s="1">
        <f>Aya_Gomaa[[#This Row],[Quantity]]*150</f>
        <v>450</v>
      </c>
      <c r="R3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03" spans="1:18" x14ac:dyDescent="0.3">
      <c r="A303" s="1">
        <v>302</v>
      </c>
      <c r="B303" s="1" t="s">
        <v>59</v>
      </c>
      <c r="C303" s="1" t="s">
        <v>52</v>
      </c>
      <c r="D303" s="1" t="s">
        <v>453</v>
      </c>
      <c r="E303" s="1" t="s">
        <v>346</v>
      </c>
      <c r="F303" s="1" t="s">
        <v>109</v>
      </c>
      <c r="G303" s="1" t="s">
        <v>47</v>
      </c>
      <c r="H303" s="1" t="s">
        <v>66</v>
      </c>
      <c r="I303" s="1" t="s">
        <v>457</v>
      </c>
      <c r="J303" s="1">
        <v>77.599999999999994</v>
      </c>
      <c r="K303" s="1">
        <f>Aya_Gomaa[[#This Row],[Quantity]]*150</f>
        <v>600</v>
      </c>
      <c r="L303" s="1">
        <v>4</v>
      </c>
      <c r="M303" s="1">
        <v>0</v>
      </c>
      <c r="N303" s="2">
        <v>38.023999999999994</v>
      </c>
      <c r="O303" s="2">
        <f>Aya_Gomaa[[#This Row],[Profit]]-(Aya_Gomaa[[#This Row],[Profit]]*Aya_Gomaa[[#This Row],[Discount]])</f>
        <v>38.023999999999994</v>
      </c>
      <c r="P303" s="1">
        <f>Aya_Gomaa[[#This Row],[Quantity]]*150</f>
        <v>600</v>
      </c>
      <c r="R3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04" spans="1:18" x14ac:dyDescent="0.3">
      <c r="A304" s="1">
        <v>303</v>
      </c>
      <c r="B304" s="1" t="s">
        <v>59</v>
      </c>
      <c r="C304" s="1" t="s">
        <v>52</v>
      </c>
      <c r="D304" s="1" t="s">
        <v>453</v>
      </c>
      <c r="E304" s="1" t="s">
        <v>346</v>
      </c>
      <c r="F304" s="1" t="s">
        <v>109</v>
      </c>
      <c r="G304" s="1" t="s">
        <v>56</v>
      </c>
      <c r="H304" s="1" t="s">
        <v>73</v>
      </c>
      <c r="I304" s="1" t="s">
        <v>458</v>
      </c>
      <c r="J304" s="1">
        <v>14.28</v>
      </c>
      <c r="K304" s="1">
        <f>Aya_Gomaa[[#This Row],[Quantity]]*150</f>
        <v>150</v>
      </c>
      <c r="L304" s="1">
        <v>1</v>
      </c>
      <c r="M304" s="1">
        <v>0</v>
      </c>
      <c r="N304" s="2">
        <v>6.5687999999999995</v>
      </c>
      <c r="O304" s="2">
        <f>Aya_Gomaa[[#This Row],[Profit]]-(Aya_Gomaa[[#This Row],[Profit]]*Aya_Gomaa[[#This Row],[Discount]])</f>
        <v>6.5687999999999995</v>
      </c>
      <c r="P304" s="1">
        <f>Aya_Gomaa[[#This Row],[Quantity]]*150</f>
        <v>150</v>
      </c>
      <c r="R3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05" spans="1:18" x14ac:dyDescent="0.3">
      <c r="A305" s="1">
        <v>304</v>
      </c>
      <c r="B305" s="1" t="s">
        <v>59</v>
      </c>
      <c r="C305" s="1" t="s">
        <v>43</v>
      </c>
      <c r="D305" s="1" t="s">
        <v>172</v>
      </c>
      <c r="E305" s="1" t="s">
        <v>134</v>
      </c>
      <c r="F305" s="1" t="s">
        <v>90</v>
      </c>
      <c r="G305" s="1" t="s">
        <v>47</v>
      </c>
      <c r="H305" s="1" t="s">
        <v>62</v>
      </c>
      <c r="I305" s="1" t="s">
        <v>459</v>
      </c>
      <c r="J305" s="1">
        <v>219.07500000000002</v>
      </c>
      <c r="K305" s="1">
        <f>Aya_Gomaa[[#This Row],[Quantity]]*150</f>
        <v>450</v>
      </c>
      <c r="L305" s="1">
        <v>3</v>
      </c>
      <c r="M305" s="1">
        <v>0.5</v>
      </c>
      <c r="N305" s="2">
        <v>-131.44500000000005</v>
      </c>
      <c r="O305" s="2">
        <f>Aya_Gomaa[[#This Row],[Profit]]-(Aya_Gomaa[[#This Row],[Profit]]*Aya_Gomaa[[#This Row],[Discount]])</f>
        <v>-65.722500000000025</v>
      </c>
      <c r="P305" s="1">
        <f>Aya_Gomaa[[#This Row],[Quantity]]*150</f>
        <v>450</v>
      </c>
      <c r="R3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06" spans="1:18" x14ac:dyDescent="0.3">
      <c r="A306" s="1">
        <v>305</v>
      </c>
      <c r="B306" s="1" t="s">
        <v>42</v>
      </c>
      <c r="C306" s="1" t="s">
        <v>52</v>
      </c>
      <c r="D306" s="1" t="s">
        <v>156</v>
      </c>
      <c r="E306" s="1" t="s">
        <v>157</v>
      </c>
      <c r="F306" s="1" t="s">
        <v>109</v>
      </c>
      <c r="G306" s="1" t="s">
        <v>47</v>
      </c>
      <c r="H306" s="1" t="s">
        <v>66</v>
      </c>
      <c r="I306" s="1" t="s">
        <v>460</v>
      </c>
      <c r="J306" s="1">
        <v>26.8</v>
      </c>
      <c r="K306" s="1">
        <f>Aya_Gomaa[[#This Row],[Quantity]]*150</f>
        <v>300</v>
      </c>
      <c r="L306" s="1">
        <v>2</v>
      </c>
      <c r="M306" s="1">
        <v>0</v>
      </c>
      <c r="N306" s="2">
        <v>12.863999999999999</v>
      </c>
      <c r="O306" s="2">
        <f>Aya_Gomaa[[#This Row],[Profit]]-(Aya_Gomaa[[#This Row],[Profit]]*Aya_Gomaa[[#This Row],[Discount]])</f>
        <v>12.863999999999999</v>
      </c>
      <c r="P306" s="1">
        <f>Aya_Gomaa[[#This Row],[Quantity]]*150</f>
        <v>300</v>
      </c>
      <c r="R3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07" spans="1:18" x14ac:dyDescent="0.3">
      <c r="A307" s="1">
        <v>306</v>
      </c>
      <c r="B307" s="1" t="s">
        <v>59</v>
      </c>
      <c r="C307" s="1" t="s">
        <v>52</v>
      </c>
      <c r="D307" s="1" t="s">
        <v>461</v>
      </c>
      <c r="E307" s="1" t="s">
        <v>144</v>
      </c>
      <c r="F307" s="1" t="s">
        <v>90</v>
      </c>
      <c r="G307" s="1" t="s">
        <v>56</v>
      </c>
      <c r="H307" s="1" t="s">
        <v>68</v>
      </c>
      <c r="I307" s="1" t="s">
        <v>462</v>
      </c>
      <c r="J307" s="1">
        <v>9.84</v>
      </c>
      <c r="K307" s="1">
        <f>Aya_Gomaa[[#This Row],[Quantity]]*150</f>
        <v>450</v>
      </c>
      <c r="L307" s="1">
        <v>3</v>
      </c>
      <c r="M307" s="1">
        <v>0</v>
      </c>
      <c r="N307" s="2">
        <v>2.8535999999999988</v>
      </c>
      <c r="O307" s="2">
        <f>Aya_Gomaa[[#This Row],[Profit]]-(Aya_Gomaa[[#This Row],[Profit]]*Aya_Gomaa[[#This Row],[Discount]])</f>
        <v>2.8535999999999988</v>
      </c>
      <c r="P307" s="1">
        <f>Aya_Gomaa[[#This Row],[Quantity]]*150</f>
        <v>450</v>
      </c>
      <c r="R3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08" spans="1:18" x14ac:dyDescent="0.3">
      <c r="A308" s="1">
        <v>307</v>
      </c>
      <c r="B308" s="1" t="s">
        <v>59</v>
      </c>
      <c r="C308" s="1" t="s">
        <v>87</v>
      </c>
      <c r="D308" s="1" t="s">
        <v>463</v>
      </c>
      <c r="E308" s="1" t="s">
        <v>346</v>
      </c>
      <c r="F308" s="1" t="s">
        <v>109</v>
      </c>
      <c r="G308" s="1" t="s">
        <v>56</v>
      </c>
      <c r="H308" s="1" t="s">
        <v>73</v>
      </c>
      <c r="I308" s="1" t="s">
        <v>464</v>
      </c>
      <c r="J308" s="1">
        <v>45.480000000000004</v>
      </c>
      <c r="K308" s="1">
        <f>Aya_Gomaa[[#This Row],[Quantity]]*150</f>
        <v>450</v>
      </c>
      <c r="L308" s="1">
        <v>3</v>
      </c>
      <c r="M308" s="1">
        <v>0</v>
      </c>
      <c r="N308" s="2">
        <v>20.9208</v>
      </c>
      <c r="O308" s="2">
        <f>Aya_Gomaa[[#This Row],[Profit]]-(Aya_Gomaa[[#This Row],[Profit]]*Aya_Gomaa[[#This Row],[Discount]])</f>
        <v>20.9208</v>
      </c>
      <c r="P308" s="1">
        <f>Aya_Gomaa[[#This Row],[Quantity]]*150</f>
        <v>450</v>
      </c>
      <c r="R3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09" spans="1:18" x14ac:dyDescent="0.3">
      <c r="A309" s="1">
        <v>308</v>
      </c>
      <c r="B309" s="1" t="s">
        <v>59</v>
      </c>
      <c r="C309" s="1" t="s">
        <v>87</v>
      </c>
      <c r="D309" s="1" t="s">
        <v>463</v>
      </c>
      <c r="E309" s="1" t="s">
        <v>346</v>
      </c>
      <c r="F309" s="1" t="s">
        <v>109</v>
      </c>
      <c r="G309" s="1" t="s">
        <v>56</v>
      </c>
      <c r="H309" s="1" t="s">
        <v>68</v>
      </c>
      <c r="I309" s="1" t="s">
        <v>465</v>
      </c>
      <c r="J309" s="1">
        <v>289.20000000000005</v>
      </c>
      <c r="K309" s="1">
        <f>Aya_Gomaa[[#This Row],[Quantity]]*150</f>
        <v>900</v>
      </c>
      <c r="L309" s="1">
        <v>6</v>
      </c>
      <c r="M309" s="1">
        <v>0</v>
      </c>
      <c r="N309" s="2">
        <v>83.867999999999967</v>
      </c>
      <c r="O309" s="2">
        <f>Aya_Gomaa[[#This Row],[Profit]]-(Aya_Gomaa[[#This Row],[Profit]]*Aya_Gomaa[[#This Row],[Discount]])</f>
        <v>83.867999999999967</v>
      </c>
      <c r="P309" s="1">
        <f>Aya_Gomaa[[#This Row],[Quantity]]*150</f>
        <v>900</v>
      </c>
      <c r="R3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10" spans="1:18" x14ac:dyDescent="0.3">
      <c r="A310" s="1">
        <v>309</v>
      </c>
      <c r="B310" s="1" t="s">
        <v>125</v>
      </c>
      <c r="C310" s="1" t="s">
        <v>43</v>
      </c>
      <c r="D310" s="1" t="s">
        <v>466</v>
      </c>
      <c r="E310" s="1" t="s">
        <v>179</v>
      </c>
      <c r="F310" s="1" t="s">
        <v>46</v>
      </c>
      <c r="G310" s="1" t="s">
        <v>56</v>
      </c>
      <c r="H310" s="1" t="s">
        <v>68</v>
      </c>
      <c r="I310" s="1" t="s">
        <v>467</v>
      </c>
      <c r="J310" s="1">
        <v>4.8899999999999997</v>
      </c>
      <c r="K310" s="1">
        <f>Aya_Gomaa[[#This Row],[Quantity]]*150</f>
        <v>150</v>
      </c>
      <c r="L310" s="1">
        <v>1</v>
      </c>
      <c r="M310" s="1">
        <v>0</v>
      </c>
      <c r="N310" s="2">
        <v>2.0049000000000001</v>
      </c>
      <c r="O310" s="2">
        <f>Aya_Gomaa[[#This Row],[Profit]]-(Aya_Gomaa[[#This Row],[Profit]]*Aya_Gomaa[[#This Row],[Discount]])</f>
        <v>2.0049000000000001</v>
      </c>
      <c r="P310" s="1">
        <f>Aya_Gomaa[[#This Row],[Quantity]]*150</f>
        <v>150</v>
      </c>
      <c r="R3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11" spans="1:18" x14ac:dyDescent="0.3">
      <c r="A311" s="1">
        <v>310</v>
      </c>
      <c r="B311" s="1" t="s">
        <v>42</v>
      </c>
      <c r="C311" s="1" t="s">
        <v>52</v>
      </c>
      <c r="D311" s="1" t="s">
        <v>468</v>
      </c>
      <c r="E311" s="1" t="s">
        <v>227</v>
      </c>
      <c r="F311" s="1" t="s">
        <v>55</v>
      </c>
      <c r="G311" s="1" t="s">
        <v>47</v>
      </c>
      <c r="H311" s="1" t="s">
        <v>66</v>
      </c>
      <c r="I311" s="1" t="s">
        <v>469</v>
      </c>
      <c r="J311" s="1">
        <v>15.136000000000003</v>
      </c>
      <c r="K311" s="1">
        <f>Aya_Gomaa[[#This Row],[Quantity]]*150</f>
        <v>600</v>
      </c>
      <c r="L311" s="1">
        <v>4</v>
      </c>
      <c r="M311" s="1">
        <v>0.2</v>
      </c>
      <c r="N311" s="2">
        <v>3.5948000000000011</v>
      </c>
      <c r="O311" s="2">
        <f>Aya_Gomaa[[#This Row],[Profit]]-(Aya_Gomaa[[#This Row],[Profit]]*Aya_Gomaa[[#This Row],[Discount]])</f>
        <v>2.8758400000000011</v>
      </c>
      <c r="P311" s="1">
        <f>Aya_Gomaa[[#This Row],[Quantity]]*150</f>
        <v>600</v>
      </c>
      <c r="R3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12" spans="1:18" x14ac:dyDescent="0.3">
      <c r="A312" s="1">
        <v>311</v>
      </c>
      <c r="B312" s="1" t="s">
        <v>42</v>
      </c>
      <c r="C312" s="1" t="s">
        <v>52</v>
      </c>
      <c r="D312" s="1" t="s">
        <v>468</v>
      </c>
      <c r="E312" s="1" t="s">
        <v>227</v>
      </c>
      <c r="F312" s="1" t="s">
        <v>55</v>
      </c>
      <c r="G312" s="1" t="s">
        <v>47</v>
      </c>
      <c r="H312" s="1" t="s">
        <v>50</v>
      </c>
      <c r="I312" s="1" t="s">
        <v>470</v>
      </c>
      <c r="J312" s="1">
        <v>466.76800000000003</v>
      </c>
      <c r="K312" s="1">
        <f>Aya_Gomaa[[#This Row],[Quantity]]*150</f>
        <v>300</v>
      </c>
      <c r="L312" s="1">
        <v>2</v>
      </c>
      <c r="M312" s="1">
        <v>0.2</v>
      </c>
      <c r="N312" s="2">
        <v>52.511399999999981</v>
      </c>
      <c r="O312" s="2">
        <f>Aya_Gomaa[[#This Row],[Profit]]-(Aya_Gomaa[[#This Row],[Profit]]*Aya_Gomaa[[#This Row],[Discount]])</f>
        <v>42.009119999999982</v>
      </c>
      <c r="P312" s="1">
        <f>Aya_Gomaa[[#This Row],[Quantity]]*150</f>
        <v>300</v>
      </c>
      <c r="R3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13" spans="1:18" x14ac:dyDescent="0.3">
      <c r="A313" s="1">
        <v>312</v>
      </c>
      <c r="B313" s="1" t="s">
        <v>42</v>
      </c>
      <c r="C313" s="1" t="s">
        <v>52</v>
      </c>
      <c r="D313" s="1" t="s">
        <v>468</v>
      </c>
      <c r="E313" s="1" t="s">
        <v>227</v>
      </c>
      <c r="F313" s="1" t="s">
        <v>55</v>
      </c>
      <c r="G313" s="1" t="s">
        <v>47</v>
      </c>
      <c r="H313" s="1" t="s">
        <v>66</v>
      </c>
      <c r="I313" s="1" t="s">
        <v>471</v>
      </c>
      <c r="J313" s="1">
        <v>15.231999999999999</v>
      </c>
      <c r="K313" s="1">
        <f>Aya_Gomaa[[#This Row],[Quantity]]*150</f>
        <v>150</v>
      </c>
      <c r="L313" s="1">
        <v>1</v>
      </c>
      <c r="M313" s="1">
        <v>0.2</v>
      </c>
      <c r="N313" s="2">
        <v>1.7135999999999978</v>
      </c>
      <c r="O313" s="2">
        <f>Aya_Gomaa[[#This Row],[Profit]]-(Aya_Gomaa[[#This Row],[Profit]]*Aya_Gomaa[[#This Row],[Discount]])</f>
        <v>1.3708799999999983</v>
      </c>
      <c r="P313" s="1">
        <f>Aya_Gomaa[[#This Row],[Quantity]]*150</f>
        <v>150</v>
      </c>
      <c r="R3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14" spans="1:18" x14ac:dyDescent="0.3">
      <c r="A314" s="1">
        <v>313</v>
      </c>
      <c r="B314" s="1" t="s">
        <v>42</v>
      </c>
      <c r="C314" s="1" t="s">
        <v>52</v>
      </c>
      <c r="D314" s="1" t="s">
        <v>468</v>
      </c>
      <c r="E314" s="1" t="s">
        <v>227</v>
      </c>
      <c r="F314" s="1" t="s">
        <v>55</v>
      </c>
      <c r="G314" s="1" t="s">
        <v>56</v>
      </c>
      <c r="H314" s="1" t="s">
        <v>57</v>
      </c>
      <c r="I314" s="1" t="s">
        <v>472</v>
      </c>
      <c r="J314" s="1">
        <v>6.2640000000000002</v>
      </c>
      <c r="K314" s="1">
        <f>Aya_Gomaa[[#This Row],[Quantity]]*150</f>
        <v>450</v>
      </c>
      <c r="L314" s="1">
        <v>3</v>
      </c>
      <c r="M314" s="1">
        <v>0.2</v>
      </c>
      <c r="N314" s="2">
        <v>2.0358000000000001</v>
      </c>
      <c r="O314" s="2">
        <f>Aya_Gomaa[[#This Row],[Profit]]-(Aya_Gomaa[[#This Row],[Profit]]*Aya_Gomaa[[#This Row],[Discount]])</f>
        <v>1.6286400000000001</v>
      </c>
      <c r="P314" s="1">
        <f>Aya_Gomaa[[#This Row],[Quantity]]*150</f>
        <v>450</v>
      </c>
      <c r="R3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15" spans="1:18" x14ac:dyDescent="0.3">
      <c r="A315" s="1">
        <v>314</v>
      </c>
      <c r="B315" s="1" t="s">
        <v>59</v>
      </c>
      <c r="C315" s="1" t="s">
        <v>52</v>
      </c>
      <c r="D315" s="1" t="s">
        <v>473</v>
      </c>
      <c r="E315" s="1" t="s">
        <v>346</v>
      </c>
      <c r="F315" s="1" t="s">
        <v>109</v>
      </c>
      <c r="G315" s="1" t="s">
        <v>47</v>
      </c>
      <c r="H315" s="1" t="s">
        <v>66</v>
      </c>
      <c r="I315" s="1" t="s">
        <v>474</v>
      </c>
      <c r="J315" s="1">
        <v>87.539999999999992</v>
      </c>
      <c r="K315" s="1">
        <f>Aya_Gomaa[[#This Row],[Quantity]]*150</f>
        <v>450</v>
      </c>
      <c r="L315" s="1">
        <v>3</v>
      </c>
      <c r="M315" s="1">
        <v>0</v>
      </c>
      <c r="N315" s="2">
        <v>37.642200000000003</v>
      </c>
      <c r="O315" s="2">
        <f>Aya_Gomaa[[#This Row],[Profit]]-(Aya_Gomaa[[#This Row],[Profit]]*Aya_Gomaa[[#This Row],[Discount]])</f>
        <v>37.642200000000003</v>
      </c>
      <c r="P315" s="1">
        <f>Aya_Gomaa[[#This Row],[Quantity]]*150</f>
        <v>450</v>
      </c>
      <c r="R3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16" spans="1:18" x14ac:dyDescent="0.3">
      <c r="A316" s="1">
        <v>315</v>
      </c>
      <c r="B316" s="1" t="s">
        <v>59</v>
      </c>
      <c r="C316" s="1" t="s">
        <v>52</v>
      </c>
      <c r="D316" s="1" t="s">
        <v>475</v>
      </c>
      <c r="E316" s="1" t="s">
        <v>61</v>
      </c>
      <c r="F316" s="1" t="s">
        <v>46</v>
      </c>
      <c r="G316" s="1" t="s">
        <v>78</v>
      </c>
      <c r="H316" s="1" t="s">
        <v>71</v>
      </c>
      <c r="I316" s="1" t="s">
        <v>476</v>
      </c>
      <c r="J316" s="1">
        <v>178.38400000000001</v>
      </c>
      <c r="K316" s="1">
        <f>Aya_Gomaa[[#This Row],[Quantity]]*150</f>
        <v>300</v>
      </c>
      <c r="L316" s="1">
        <v>2</v>
      </c>
      <c r="M316" s="1">
        <v>0.2</v>
      </c>
      <c r="N316" s="2">
        <v>22.297999999999973</v>
      </c>
      <c r="O316" s="2">
        <f>Aya_Gomaa[[#This Row],[Profit]]-(Aya_Gomaa[[#This Row],[Profit]]*Aya_Gomaa[[#This Row],[Discount]])</f>
        <v>17.838399999999979</v>
      </c>
      <c r="P316" s="1">
        <f>Aya_Gomaa[[#This Row],[Quantity]]*150</f>
        <v>300</v>
      </c>
      <c r="R3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17" spans="1:18" x14ac:dyDescent="0.3">
      <c r="A317" s="1">
        <v>316</v>
      </c>
      <c r="B317" s="1" t="s">
        <v>59</v>
      </c>
      <c r="C317" s="1" t="s">
        <v>52</v>
      </c>
      <c r="D317" s="1" t="s">
        <v>475</v>
      </c>
      <c r="E317" s="1" t="s">
        <v>61</v>
      </c>
      <c r="F317" s="1" t="s">
        <v>46</v>
      </c>
      <c r="G317" s="1" t="s">
        <v>56</v>
      </c>
      <c r="H317" s="1" t="s">
        <v>82</v>
      </c>
      <c r="I317" s="1" t="s">
        <v>477</v>
      </c>
      <c r="J317" s="1">
        <v>15.552000000000003</v>
      </c>
      <c r="K317" s="1">
        <f>Aya_Gomaa[[#This Row],[Quantity]]*150</f>
        <v>450</v>
      </c>
      <c r="L317" s="1">
        <v>3</v>
      </c>
      <c r="M317" s="1">
        <v>0.2</v>
      </c>
      <c r="N317" s="2">
        <v>5.4432</v>
      </c>
      <c r="O317" s="2">
        <f>Aya_Gomaa[[#This Row],[Profit]]-(Aya_Gomaa[[#This Row],[Profit]]*Aya_Gomaa[[#This Row],[Discount]])</f>
        <v>4.3545600000000002</v>
      </c>
      <c r="P317" s="1">
        <f>Aya_Gomaa[[#This Row],[Quantity]]*150</f>
        <v>450</v>
      </c>
      <c r="R3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18" spans="1:18" x14ac:dyDescent="0.3">
      <c r="A318" s="1">
        <v>317</v>
      </c>
      <c r="B318" s="1" t="s">
        <v>125</v>
      </c>
      <c r="C318" s="1" t="s">
        <v>52</v>
      </c>
      <c r="D318" s="1" t="s">
        <v>107</v>
      </c>
      <c r="E318" s="1" t="s">
        <v>108</v>
      </c>
      <c r="F318" s="1" t="s">
        <v>109</v>
      </c>
      <c r="G318" s="1" t="s">
        <v>56</v>
      </c>
      <c r="H318" s="1" t="s">
        <v>68</v>
      </c>
      <c r="I318" s="1" t="s">
        <v>478</v>
      </c>
      <c r="J318" s="1">
        <v>99.13600000000001</v>
      </c>
      <c r="K318" s="1">
        <f>Aya_Gomaa[[#This Row],[Quantity]]*150</f>
        <v>600</v>
      </c>
      <c r="L318" s="1">
        <v>4</v>
      </c>
      <c r="M318" s="1">
        <v>0.2</v>
      </c>
      <c r="N318" s="2">
        <v>8.674399999999995</v>
      </c>
      <c r="O318" s="2">
        <f>Aya_Gomaa[[#This Row],[Profit]]-(Aya_Gomaa[[#This Row],[Profit]]*Aya_Gomaa[[#This Row],[Discount]])</f>
        <v>6.9395199999999964</v>
      </c>
      <c r="P318" s="1">
        <f>Aya_Gomaa[[#This Row],[Quantity]]*150</f>
        <v>600</v>
      </c>
      <c r="R3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19" spans="1:18" x14ac:dyDescent="0.3">
      <c r="A319" s="1">
        <v>318</v>
      </c>
      <c r="B319" s="1" t="s">
        <v>59</v>
      </c>
      <c r="C319" s="1" t="s">
        <v>87</v>
      </c>
      <c r="D319" s="1" t="s">
        <v>156</v>
      </c>
      <c r="E319" s="1" t="s">
        <v>157</v>
      </c>
      <c r="F319" s="1" t="s">
        <v>109</v>
      </c>
      <c r="G319" s="1" t="s">
        <v>47</v>
      </c>
      <c r="H319" s="1" t="s">
        <v>50</v>
      </c>
      <c r="I319" s="1" t="s">
        <v>479</v>
      </c>
      <c r="J319" s="1">
        <v>135.88200000000001</v>
      </c>
      <c r="K319" s="1">
        <f>Aya_Gomaa[[#This Row],[Quantity]]*150</f>
        <v>150</v>
      </c>
      <c r="L319" s="1">
        <v>1</v>
      </c>
      <c r="M319" s="1">
        <v>0.1</v>
      </c>
      <c r="N319" s="2">
        <v>24.156800000000004</v>
      </c>
      <c r="O319" s="2">
        <f>Aya_Gomaa[[#This Row],[Profit]]-(Aya_Gomaa[[#This Row],[Profit]]*Aya_Gomaa[[#This Row],[Discount]])</f>
        <v>21.741120000000002</v>
      </c>
      <c r="P319" s="1">
        <f>Aya_Gomaa[[#This Row],[Quantity]]*150</f>
        <v>150</v>
      </c>
      <c r="R3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20" spans="1:18" x14ac:dyDescent="0.3">
      <c r="A320" s="1">
        <v>319</v>
      </c>
      <c r="B320" s="1" t="s">
        <v>59</v>
      </c>
      <c r="C320" s="1" t="s">
        <v>87</v>
      </c>
      <c r="D320" s="1" t="s">
        <v>156</v>
      </c>
      <c r="E320" s="1" t="s">
        <v>157</v>
      </c>
      <c r="F320" s="1" t="s">
        <v>109</v>
      </c>
      <c r="G320" s="1" t="s">
        <v>78</v>
      </c>
      <c r="H320" s="1" t="s">
        <v>308</v>
      </c>
      <c r="I320" s="1" t="s">
        <v>480</v>
      </c>
      <c r="J320" s="1">
        <v>3991.98</v>
      </c>
      <c r="K320" s="1">
        <f>Aya_Gomaa[[#This Row],[Quantity]]*150</f>
        <v>300</v>
      </c>
      <c r="L320" s="1">
        <v>2</v>
      </c>
      <c r="M320" s="1">
        <v>0</v>
      </c>
      <c r="N320" s="2">
        <v>1995.99</v>
      </c>
      <c r="O320" s="2">
        <f>Aya_Gomaa[[#This Row],[Profit]]-(Aya_Gomaa[[#This Row],[Profit]]*Aya_Gomaa[[#This Row],[Discount]])</f>
        <v>1995.99</v>
      </c>
      <c r="P320" s="1">
        <f>Aya_Gomaa[[#This Row],[Quantity]]*150</f>
        <v>300</v>
      </c>
      <c r="R3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21" spans="1:18" x14ac:dyDescent="0.3">
      <c r="A321" s="1">
        <v>320</v>
      </c>
      <c r="B321" s="1" t="s">
        <v>59</v>
      </c>
      <c r="C321" s="1" t="s">
        <v>87</v>
      </c>
      <c r="D321" s="1" t="s">
        <v>156</v>
      </c>
      <c r="E321" s="1" t="s">
        <v>157</v>
      </c>
      <c r="F321" s="1" t="s">
        <v>109</v>
      </c>
      <c r="G321" s="1" t="s">
        <v>78</v>
      </c>
      <c r="H321" s="1" t="s">
        <v>71</v>
      </c>
      <c r="I321" s="1" t="s">
        <v>135</v>
      </c>
      <c r="J321" s="1">
        <v>275.94</v>
      </c>
      <c r="K321" s="1">
        <f>Aya_Gomaa[[#This Row],[Quantity]]*150</f>
        <v>900</v>
      </c>
      <c r="L321" s="1">
        <v>6</v>
      </c>
      <c r="M321" s="1">
        <v>0</v>
      </c>
      <c r="N321" s="2">
        <v>80.022599999999997</v>
      </c>
      <c r="O321" s="2">
        <f>Aya_Gomaa[[#This Row],[Profit]]-(Aya_Gomaa[[#This Row],[Profit]]*Aya_Gomaa[[#This Row],[Discount]])</f>
        <v>80.022599999999997</v>
      </c>
      <c r="P321" s="1">
        <f>Aya_Gomaa[[#This Row],[Quantity]]*150</f>
        <v>900</v>
      </c>
      <c r="R3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22" spans="1:18" x14ac:dyDescent="0.3">
      <c r="A322" s="1">
        <v>321</v>
      </c>
      <c r="B322" s="1" t="s">
        <v>59</v>
      </c>
      <c r="C322" s="1" t="s">
        <v>87</v>
      </c>
      <c r="D322" s="1" t="s">
        <v>156</v>
      </c>
      <c r="E322" s="1" t="s">
        <v>157</v>
      </c>
      <c r="F322" s="1" t="s">
        <v>109</v>
      </c>
      <c r="G322" s="1" t="s">
        <v>78</v>
      </c>
      <c r="H322" s="1" t="s">
        <v>113</v>
      </c>
      <c r="I322" s="1" t="s">
        <v>481</v>
      </c>
      <c r="J322" s="1">
        <v>360</v>
      </c>
      <c r="K322" s="1">
        <f>Aya_Gomaa[[#This Row],[Quantity]]*150</f>
        <v>600</v>
      </c>
      <c r="L322" s="1">
        <v>4</v>
      </c>
      <c r="M322" s="1">
        <v>0</v>
      </c>
      <c r="N322" s="2">
        <v>129.6</v>
      </c>
      <c r="O322" s="2">
        <f>Aya_Gomaa[[#This Row],[Profit]]-(Aya_Gomaa[[#This Row],[Profit]]*Aya_Gomaa[[#This Row],[Discount]])</f>
        <v>129.6</v>
      </c>
      <c r="P322" s="1">
        <f>Aya_Gomaa[[#This Row],[Quantity]]*150</f>
        <v>600</v>
      </c>
      <c r="R3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23" spans="1:18" x14ac:dyDescent="0.3">
      <c r="A323" s="1">
        <v>322</v>
      </c>
      <c r="B323" s="1" t="s">
        <v>59</v>
      </c>
      <c r="C323" s="1" t="s">
        <v>87</v>
      </c>
      <c r="D323" s="1" t="s">
        <v>156</v>
      </c>
      <c r="E323" s="1" t="s">
        <v>157</v>
      </c>
      <c r="F323" s="1" t="s">
        <v>109</v>
      </c>
      <c r="G323" s="1" t="s">
        <v>56</v>
      </c>
      <c r="H323" s="1" t="s">
        <v>64</v>
      </c>
      <c r="I323" s="1" t="s">
        <v>261</v>
      </c>
      <c r="J323" s="1">
        <v>43.57</v>
      </c>
      <c r="K323" s="1">
        <f>Aya_Gomaa[[#This Row],[Quantity]]*150</f>
        <v>150</v>
      </c>
      <c r="L323" s="1">
        <v>1</v>
      </c>
      <c r="M323" s="1">
        <v>0</v>
      </c>
      <c r="N323" s="2">
        <v>13.070999999999998</v>
      </c>
      <c r="O323" s="2">
        <f>Aya_Gomaa[[#This Row],[Profit]]-(Aya_Gomaa[[#This Row],[Profit]]*Aya_Gomaa[[#This Row],[Discount]])</f>
        <v>13.070999999999998</v>
      </c>
      <c r="P323" s="1">
        <f>Aya_Gomaa[[#This Row],[Quantity]]*150</f>
        <v>150</v>
      </c>
      <c r="R3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24" spans="1:18" x14ac:dyDescent="0.3">
      <c r="A324" s="1">
        <v>323</v>
      </c>
      <c r="B324" s="1" t="s">
        <v>59</v>
      </c>
      <c r="C324" s="1" t="s">
        <v>52</v>
      </c>
      <c r="D324" s="1" t="s">
        <v>482</v>
      </c>
      <c r="E324" s="1" t="s">
        <v>54</v>
      </c>
      <c r="F324" s="1" t="s">
        <v>55</v>
      </c>
      <c r="G324" s="1" t="s">
        <v>56</v>
      </c>
      <c r="H324" s="1" t="s">
        <v>158</v>
      </c>
      <c r="I324" s="1" t="s">
        <v>483</v>
      </c>
      <c r="J324" s="1">
        <v>7.16</v>
      </c>
      <c r="K324" s="1">
        <f>Aya_Gomaa[[#This Row],[Quantity]]*150</f>
        <v>300</v>
      </c>
      <c r="L324" s="1">
        <v>2</v>
      </c>
      <c r="M324" s="1">
        <v>0</v>
      </c>
      <c r="N324" s="2">
        <v>3.58</v>
      </c>
      <c r="O324" s="2">
        <f>Aya_Gomaa[[#This Row],[Profit]]-(Aya_Gomaa[[#This Row],[Profit]]*Aya_Gomaa[[#This Row],[Discount]])</f>
        <v>3.58</v>
      </c>
      <c r="P324" s="1">
        <f>Aya_Gomaa[[#This Row],[Quantity]]*150</f>
        <v>300</v>
      </c>
      <c r="R3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25" spans="1:18" x14ac:dyDescent="0.3">
      <c r="A325" s="1">
        <v>324</v>
      </c>
      <c r="B325" s="1" t="s">
        <v>59</v>
      </c>
      <c r="C325" s="1" t="s">
        <v>52</v>
      </c>
      <c r="D325" s="1" t="s">
        <v>484</v>
      </c>
      <c r="E325" s="1" t="s">
        <v>54</v>
      </c>
      <c r="F325" s="1" t="s">
        <v>55</v>
      </c>
      <c r="G325" s="1" t="s">
        <v>56</v>
      </c>
      <c r="H325" s="1" t="s">
        <v>73</v>
      </c>
      <c r="I325" s="1" t="s">
        <v>451</v>
      </c>
      <c r="J325" s="1">
        <v>251.52</v>
      </c>
      <c r="K325" s="1">
        <f>Aya_Gomaa[[#This Row],[Quantity]]*150</f>
        <v>900</v>
      </c>
      <c r="L325" s="1">
        <v>6</v>
      </c>
      <c r="M325" s="1">
        <v>0.2</v>
      </c>
      <c r="N325" s="2">
        <v>81.744</v>
      </c>
      <c r="O325" s="2">
        <f>Aya_Gomaa[[#This Row],[Profit]]-(Aya_Gomaa[[#This Row],[Profit]]*Aya_Gomaa[[#This Row],[Discount]])</f>
        <v>65.395200000000003</v>
      </c>
      <c r="P325" s="1">
        <f>Aya_Gomaa[[#This Row],[Quantity]]*150</f>
        <v>900</v>
      </c>
      <c r="R3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26" spans="1:18" x14ac:dyDescent="0.3">
      <c r="A326" s="1">
        <v>325</v>
      </c>
      <c r="B326" s="1" t="s">
        <v>59</v>
      </c>
      <c r="C326" s="1" t="s">
        <v>52</v>
      </c>
      <c r="D326" s="1" t="s">
        <v>484</v>
      </c>
      <c r="E326" s="1" t="s">
        <v>54</v>
      </c>
      <c r="F326" s="1" t="s">
        <v>55</v>
      </c>
      <c r="G326" s="1" t="s">
        <v>78</v>
      </c>
      <c r="H326" s="1" t="s">
        <v>113</v>
      </c>
      <c r="I326" s="1" t="s">
        <v>485</v>
      </c>
      <c r="J326" s="1">
        <v>99.99</v>
      </c>
      <c r="K326" s="1">
        <f>Aya_Gomaa[[#This Row],[Quantity]]*150</f>
        <v>150</v>
      </c>
      <c r="L326" s="1">
        <v>1</v>
      </c>
      <c r="M326" s="1">
        <v>0</v>
      </c>
      <c r="N326" s="2">
        <v>34.996499999999997</v>
      </c>
      <c r="O326" s="2">
        <f>Aya_Gomaa[[#This Row],[Profit]]-(Aya_Gomaa[[#This Row],[Profit]]*Aya_Gomaa[[#This Row],[Discount]])</f>
        <v>34.996499999999997</v>
      </c>
      <c r="P326" s="1">
        <f>Aya_Gomaa[[#This Row],[Quantity]]*150</f>
        <v>150</v>
      </c>
      <c r="R3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27" spans="1:18" x14ac:dyDescent="0.3">
      <c r="A327" s="1">
        <v>326</v>
      </c>
      <c r="B327" s="1" t="s">
        <v>42</v>
      </c>
      <c r="C327" s="1" t="s">
        <v>52</v>
      </c>
      <c r="D327" s="1" t="s">
        <v>486</v>
      </c>
      <c r="E327" s="1" t="s">
        <v>185</v>
      </c>
      <c r="F327" s="1" t="s">
        <v>46</v>
      </c>
      <c r="G327" s="1" t="s">
        <v>47</v>
      </c>
      <c r="H327" s="1" t="s">
        <v>66</v>
      </c>
      <c r="I327" s="1" t="s">
        <v>487</v>
      </c>
      <c r="J327" s="1">
        <v>15.991999999999999</v>
      </c>
      <c r="K327" s="1">
        <f>Aya_Gomaa[[#This Row],[Quantity]]*150</f>
        <v>150</v>
      </c>
      <c r="L327" s="1">
        <v>1</v>
      </c>
      <c r="M327" s="1">
        <v>0.2</v>
      </c>
      <c r="N327" s="2">
        <v>0.99949999999999894</v>
      </c>
      <c r="O327" s="2">
        <f>Aya_Gomaa[[#This Row],[Profit]]-(Aya_Gomaa[[#This Row],[Profit]]*Aya_Gomaa[[#This Row],[Discount]])</f>
        <v>0.7995999999999992</v>
      </c>
      <c r="P327" s="1">
        <f>Aya_Gomaa[[#This Row],[Quantity]]*150</f>
        <v>150</v>
      </c>
      <c r="R3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28" spans="1:18" x14ac:dyDescent="0.3">
      <c r="A328" s="1">
        <v>327</v>
      </c>
      <c r="B328" s="1" t="s">
        <v>125</v>
      </c>
      <c r="C328" s="1" t="s">
        <v>43</v>
      </c>
      <c r="D328" s="1" t="s">
        <v>107</v>
      </c>
      <c r="E328" s="1" t="s">
        <v>108</v>
      </c>
      <c r="F328" s="1" t="s">
        <v>109</v>
      </c>
      <c r="G328" s="1" t="s">
        <v>78</v>
      </c>
      <c r="H328" s="1" t="s">
        <v>71</v>
      </c>
      <c r="I328" s="1" t="s">
        <v>488</v>
      </c>
      <c r="J328" s="1">
        <v>290.89800000000002</v>
      </c>
      <c r="K328" s="1">
        <f>Aya_Gomaa[[#This Row],[Quantity]]*150</f>
        <v>450</v>
      </c>
      <c r="L328" s="1">
        <v>3</v>
      </c>
      <c r="M328" s="1">
        <v>0.4</v>
      </c>
      <c r="N328" s="2">
        <v>-67.876199999999997</v>
      </c>
      <c r="O328" s="2">
        <f>Aya_Gomaa[[#This Row],[Profit]]-(Aya_Gomaa[[#This Row],[Profit]]*Aya_Gomaa[[#This Row],[Discount]])</f>
        <v>-40.725719999999995</v>
      </c>
      <c r="P328" s="1">
        <f>Aya_Gomaa[[#This Row],[Quantity]]*150</f>
        <v>450</v>
      </c>
      <c r="R3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29" spans="1:18" x14ac:dyDescent="0.3">
      <c r="A329" s="1">
        <v>328</v>
      </c>
      <c r="B329" s="1" t="s">
        <v>125</v>
      </c>
      <c r="C329" s="1" t="s">
        <v>43</v>
      </c>
      <c r="D329" s="1" t="s">
        <v>107</v>
      </c>
      <c r="E329" s="1" t="s">
        <v>108</v>
      </c>
      <c r="F329" s="1" t="s">
        <v>109</v>
      </c>
      <c r="G329" s="1" t="s">
        <v>56</v>
      </c>
      <c r="H329" s="1" t="s">
        <v>64</v>
      </c>
      <c r="I329" s="1" t="s">
        <v>489</v>
      </c>
      <c r="J329" s="1">
        <v>54.224000000000004</v>
      </c>
      <c r="K329" s="1">
        <f>Aya_Gomaa[[#This Row],[Quantity]]*150</f>
        <v>300</v>
      </c>
      <c r="L329" s="1">
        <v>2</v>
      </c>
      <c r="M329" s="1">
        <v>0.2</v>
      </c>
      <c r="N329" s="2">
        <v>3.3889999999999993</v>
      </c>
      <c r="O329" s="2">
        <f>Aya_Gomaa[[#This Row],[Profit]]-(Aya_Gomaa[[#This Row],[Profit]]*Aya_Gomaa[[#This Row],[Discount]])</f>
        <v>2.7111999999999994</v>
      </c>
      <c r="P329" s="1">
        <f>Aya_Gomaa[[#This Row],[Quantity]]*150</f>
        <v>300</v>
      </c>
      <c r="R3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30" spans="1:18" x14ac:dyDescent="0.3">
      <c r="A330" s="1">
        <v>329</v>
      </c>
      <c r="B330" s="1" t="s">
        <v>125</v>
      </c>
      <c r="C330" s="1" t="s">
        <v>43</v>
      </c>
      <c r="D330" s="1" t="s">
        <v>107</v>
      </c>
      <c r="E330" s="1" t="s">
        <v>108</v>
      </c>
      <c r="F330" s="1" t="s">
        <v>109</v>
      </c>
      <c r="G330" s="1" t="s">
        <v>47</v>
      </c>
      <c r="H330" s="1" t="s">
        <v>50</v>
      </c>
      <c r="I330" s="1" t="s">
        <v>490</v>
      </c>
      <c r="J330" s="1">
        <v>786.74400000000003</v>
      </c>
      <c r="K330" s="1">
        <f>Aya_Gomaa[[#This Row],[Quantity]]*150</f>
        <v>600</v>
      </c>
      <c r="L330" s="1">
        <v>4</v>
      </c>
      <c r="M330" s="1">
        <v>0.3</v>
      </c>
      <c r="N330" s="2">
        <v>-258.50160000000011</v>
      </c>
      <c r="O330" s="2">
        <f>Aya_Gomaa[[#This Row],[Profit]]-(Aya_Gomaa[[#This Row],[Profit]]*Aya_Gomaa[[#This Row],[Discount]])</f>
        <v>-180.95112000000006</v>
      </c>
      <c r="P330" s="1">
        <f>Aya_Gomaa[[#This Row],[Quantity]]*150</f>
        <v>600</v>
      </c>
      <c r="R3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31" spans="1:18" x14ac:dyDescent="0.3">
      <c r="A331" s="1">
        <v>330</v>
      </c>
      <c r="B331" s="1" t="s">
        <v>125</v>
      </c>
      <c r="C331" s="1" t="s">
        <v>43</v>
      </c>
      <c r="D331" s="1" t="s">
        <v>107</v>
      </c>
      <c r="E331" s="1" t="s">
        <v>108</v>
      </c>
      <c r="F331" s="1" t="s">
        <v>109</v>
      </c>
      <c r="G331" s="1" t="s">
        <v>56</v>
      </c>
      <c r="H331" s="1" t="s">
        <v>57</v>
      </c>
      <c r="I331" s="1" t="s">
        <v>491</v>
      </c>
      <c r="J331" s="1">
        <v>100.24000000000001</v>
      </c>
      <c r="K331" s="1">
        <f>Aya_Gomaa[[#This Row],[Quantity]]*150</f>
        <v>1500</v>
      </c>
      <c r="L331" s="1">
        <v>10</v>
      </c>
      <c r="M331" s="1">
        <v>0.2</v>
      </c>
      <c r="N331" s="2">
        <v>33.830999999999989</v>
      </c>
      <c r="O331" s="2">
        <f>Aya_Gomaa[[#This Row],[Profit]]-(Aya_Gomaa[[#This Row],[Profit]]*Aya_Gomaa[[#This Row],[Discount]])</f>
        <v>27.064799999999991</v>
      </c>
      <c r="P331" s="1">
        <f>Aya_Gomaa[[#This Row],[Quantity]]*150</f>
        <v>1500</v>
      </c>
      <c r="R3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32" spans="1:18" x14ac:dyDescent="0.3">
      <c r="A332" s="1">
        <v>331</v>
      </c>
      <c r="B332" s="1" t="s">
        <v>125</v>
      </c>
      <c r="C332" s="1" t="s">
        <v>43</v>
      </c>
      <c r="D332" s="1" t="s">
        <v>107</v>
      </c>
      <c r="E332" s="1" t="s">
        <v>108</v>
      </c>
      <c r="F332" s="1" t="s">
        <v>109</v>
      </c>
      <c r="G332" s="1" t="s">
        <v>56</v>
      </c>
      <c r="H332" s="1" t="s">
        <v>73</v>
      </c>
      <c r="I332" s="1" t="s">
        <v>492</v>
      </c>
      <c r="J332" s="1">
        <v>37.76400000000001</v>
      </c>
      <c r="K332" s="1">
        <f>Aya_Gomaa[[#This Row],[Quantity]]*150</f>
        <v>900</v>
      </c>
      <c r="L332" s="1">
        <v>6</v>
      </c>
      <c r="M332" s="1">
        <v>0.7</v>
      </c>
      <c r="N332" s="2">
        <v>-27.693600000000004</v>
      </c>
      <c r="O332" s="2">
        <f>Aya_Gomaa[[#This Row],[Profit]]-(Aya_Gomaa[[#This Row],[Profit]]*Aya_Gomaa[[#This Row],[Discount]])</f>
        <v>-8.3080800000000039</v>
      </c>
      <c r="P332" s="1">
        <f>Aya_Gomaa[[#This Row],[Quantity]]*150</f>
        <v>900</v>
      </c>
      <c r="R3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33" spans="1:18" x14ac:dyDescent="0.3">
      <c r="A333" s="1">
        <v>332</v>
      </c>
      <c r="B333" s="1" t="s">
        <v>42</v>
      </c>
      <c r="C333" s="1" t="s">
        <v>43</v>
      </c>
      <c r="D333" s="1" t="s">
        <v>107</v>
      </c>
      <c r="E333" s="1" t="s">
        <v>108</v>
      </c>
      <c r="F333" s="1" t="s">
        <v>109</v>
      </c>
      <c r="G333" s="1" t="s">
        <v>78</v>
      </c>
      <c r="H333" s="1" t="s">
        <v>71</v>
      </c>
      <c r="I333" s="1" t="s">
        <v>493</v>
      </c>
      <c r="J333" s="1">
        <v>82.8</v>
      </c>
      <c r="K333" s="1">
        <f>Aya_Gomaa[[#This Row],[Quantity]]*150</f>
        <v>300</v>
      </c>
      <c r="L333" s="1">
        <v>2</v>
      </c>
      <c r="M333" s="1">
        <v>0.4</v>
      </c>
      <c r="N333" s="2">
        <v>-20.700000000000003</v>
      </c>
      <c r="O333" s="2">
        <f>Aya_Gomaa[[#This Row],[Profit]]-(Aya_Gomaa[[#This Row],[Profit]]*Aya_Gomaa[[#This Row],[Discount]])</f>
        <v>-12.420000000000002</v>
      </c>
      <c r="P333" s="1">
        <f>Aya_Gomaa[[#This Row],[Quantity]]*150</f>
        <v>300</v>
      </c>
      <c r="R3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34" spans="1:18" x14ac:dyDescent="0.3">
      <c r="A334" s="1">
        <v>333</v>
      </c>
      <c r="B334" s="1" t="s">
        <v>42</v>
      </c>
      <c r="C334" s="1" t="s">
        <v>43</v>
      </c>
      <c r="D334" s="1" t="s">
        <v>107</v>
      </c>
      <c r="E334" s="1" t="s">
        <v>108</v>
      </c>
      <c r="F334" s="1" t="s">
        <v>109</v>
      </c>
      <c r="G334" s="1" t="s">
        <v>56</v>
      </c>
      <c r="H334" s="1" t="s">
        <v>73</v>
      </c>
      <c r="I334" s="1" t="s">
        <v>494</v>
      </c>
      <c r="J334" s="1">
        <v>20.724000000000004</v>
      </c>
      <c r="K334" s="1">
        <f>Aya_Gomaa[[#This Row],[Quantity]]*150</f>
        <v>300</v>
      </c>
      <c r="L334" s="1">
        <v>2</v>
      </c>
      <c r="M334" s="1">
        <v>0.7</v>
      </c>
      <c r="N334" s="2">
        <v>-13.815999999999995</v>
      </c>
      <c r="O334" s="2">
        <f>Aya_Gomaa[[#This Row],[Profit]]-(Aya_Gomaa[[#This Row],[Profit]]*Aya_Gomaa[[#This Row],[Discount]])</f>
        <v>-4.1448</v>
      </c>
      <c r="P334" s="1">
        <f>Aya_Gomaa[[#This Row],[Quantity]]*150</f>
        <v>300</v>
      </c>
      <c r="R3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35" spans="1:18" x14ac:dyDescent="0.3">
      <c r="A335" s="1">
        <v>334</v>
      </c>
      <c r="B335" s="1" t="s">
        <v>42</v>
      </c>
      <c r="C335" s="1" t="s">
        <v>43</v>
      </c>
      <c r="D335" s="1" t="s">
        <v>107</v>
      </c>
      <c r="E335" s="1" t="s">
        <v>108</v>
      </c>
      <c r="F335" s="1" t="s">
        <v>109</v>
      </c>
      <c r="G335" s="1" t="s">
        <v>56</v>
      </c>
      <c r="H335" s="1" t="s">
        <v>73</v>
      </c>
      <c r="I335" s="1" t="s">
        <v>495</v>
      </c>
      <c r="J335" s="1">
        <v>4.8960000000000008</v>
      </c>
      <c r="K335" s="1">
        <f>Aya_Gomaa[[#This Row],[Quantity]]*150</f>
        <v>450</v>
      </c>
      <c r="L335" s="1">
        <v>3</v>
      </c>
      <c r="M335" s="1">
        <v>0.7</v>
      </c>
      <c r="N335" s="2">
        <v>-3.4271999999999991</v>
      </c>
      <c r="O335" s="2">
        <f>Aya_Gomaa[[#This Row],[Profit]]-(Aya_Gomaa[[#This Row],[Profit]]*Aya_Gomaa[[#This Row],[Discount]])</f>
        <v>-1.0281599999999997</v>
      </c>
      <c r="P335" s="1">
        <f>Aya_Gomaa[[#This Row],[Quantity]]*150</f>
        <v>450</v>
      </c>
      <c r="R3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36" spans="1:18" x14ac:dyDescent="0.3">
      <c r="A336" s="1">
        <v>335</v>
      </c>
      <c r="B336" s="1" t="s">
        <v>42</v>
      </c>
      <c r="C336" s="1" t="s">
        <v>43</v>
      </c>
      <c r="D336" s="1" t="s">
        <v>53</v>
      </c>
      <c r="E336" s="1" t="s">
        <v>54</v>
      </c>
      <c r="F336" s="1" t="s">
        <v>55</v>
      </c>
      <c r="G336" s="1" t="s">
        <v>56</v>
      </c>
      <c r="H336" s="1" t="s">
        <v>73</v>
      </c>
      <c r="I336" s="1" t="s">
        <v>496</v>
      </c>
      <c r="J336" s="1">
        <v>4.7520000000000007</v>
      </c>
      <c r="K336" s="1">
        <f>Aya_Gomaa[[#This Row],[Quantity]]*150</f>
        <v>150</v>
      </c>
      <c r="L336" s="1">
        <v>1</v>
      </c>
      <c r="M336" s="1">
        <v>0.2</v>
      </c>
      <c r="N336" s="2">
        <v>1.6037999999999997</v>
      </c>
      <c r="O336" s="2">
        <f>Aya_Gomaa[[#This Row],[Profit]]-(Aya_Gomaa[[#This Row],[Profit]]*Aya_Gomaa[[#This Row],[Discount]])</f>
        <v>1.2830399999999997</v>
      </c>
      <c r="P336" s="1">
        <f>Aya_Gomaa[[#This Row],[Quantity]]*150</f>
        <v>150</v>
      </c>
      <c r="R3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37" spans="1:18" x14ac:dyDescent="0.3">
      <c r="A337" s="1">
        <v>336</v>
      </c>
      <c r="B337" s="1" t="s">
        <v>42</v>
      </c>
      <c r="C337" s="1" t="s">
        <v>43</v>
      </c>
      <c r="D337" s="1" t="s">
        <v>53</v>
      </c>
      <c r="E337" s="1" t="s">
        <v>54</v>
      </c>
      <c r="F337" s="1" t="s">
        <v>55</v>
      </c>
      <c r="G337" s="1" t="s">
        <v>78</v>
      </c>
      <c r="H337" s="1" t="s">
        <v>497</v>
      </c>
      <c r="I337" s="1" t="s">
        <v>498</v>
      </c>
      <c r="J337" s="1">
        <v>959.98400000000004</v>
      </c>
      <c r="K337" s="1">
        <f>Aya_Gomaa[[#This Row],[Quantity]]*150</f>
        <v>300</v>
      </c>
      <c r="L337" s="1">
        <v>2</v>
      </c>
      <c r="M337" s="1">
        <v>0.2</v>
      </c>
      <c r="N337" s="2">
        <v>335.99440000000004</v>
      </c>
      <c r="O337" s="2">
        <f>Aya_Gomaa[[#This Row],[Profit]]-(Aya_Gomaa[[#This Row],[Profit]]*Aya_Gomaa[[#This Row],[Discount]])</f>
        <v>268.79552000000001</v>
      </c>
      <c r="P337" s="1">
        <f>Aya_Gomaa[[#This Row],[Quantity]]*150</f>
        <v>300</v>
      </c>
      <c r="R3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38" spans="1:18" x14ac:dyDescent="0.3">
      <c r="A338" s="1">
        <v>337</v>
      </c>
      <c r="B338" s="1" t="s">
        <v>42</v>
      </c>
      <c r="C338" s="1" t="s">
        <v>43</v>
      </c>
      <c r="D338" s="1" t="s">
        <v>53</v>
      </c>
      <c r="E338" s="1" t="s">
        <v>54</v>
      </c>
      <c r="F338" s="1" t="s">
        <v>55</v>
      </c>
      <c r="G338" s="1" t="s">
        <v>56</v>
      </c>
      <c r="H338" s="1" t="s">
        <v>73</v>
      </c>
      <c r="I338" s="1" t="s">
        <v>499</v>
      </c>
      <c r="J338" s="1">
        <v>14.368000000000002</v>
      </c>
      <c r="K338" s="1">
        <f>Aya_Gomaa[[#This Row],[Quantity]]*150</f>
        <v>600</v>
      </c>
      <c r="L338" s="1">
        <v>4</v>
      </c>
      <c r="M338" s="1">
        <v>0.2</v>
      </c>
      <c r="N338" s="2">
        <v>4.4899999999999984</v>
      </c>
      <c r="O338" s="2">
        <f>Aya_Gomaa[[#This Row],[Profit]]-(Aya_Gomaa[[#This Row],[Profit]]*Aya_Gomaa[[#This Row],[Discount]])</f>
        <v>3.5919999999999987</v>
      </c>
      <c r="P338" s="1">
        <f>Aya_Gomaa[[#This Row],[Quantity]]*150</f>
        <v>600</v>
      </c>
      <c r="R3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39" spans="1:18" x14ac:dyDescent="0.3">
      <c r="A339" s="1">
        <v>338</v>
      </c>
      <c r="B339" s="1" t="s">
        <v>59</v>
      </c>
      <c r="C339" s="1" t="s">
        <v>52</v>
      </c>
      <c r="D339" s="1" t="s">
        <v>99</v>
      </c>
      <c r="E339" s="1" t="s">
        <v>54</v>
      </c>
      <c r="F339" s="1" t="s">
        <v>55</v>
      </c>
      <c r="G339" s="1" t="s">
        <v>56</v>
      </c>
      <c r="H339" s="1" t="s">
        <v>73</v>
      </c>
      <c r="I339" s="1" t="s">
        <v>500</v>
      </c>
      <c r="J339" s="1">
        <v>7.7120000000000006</v>
      </c>
      <c r="K339" s="1">
        <f>Aya_Gomaa[[#This Row],[Quantity]]*150</f>
        <v>300</v>
      </c>
      <c r="L339" s="1">
        <v>2</v>
      </c>
      <c r="M339" s="1">
        <v>0.2</v>
      </c>
      <c r="N339" s="2">
        <v>2.7956000000000003</v>
      </c>
      <c r="O339" s="2">
        <f>Aya_Gomaa[[#This Row],[Profit]]-(Aya_Gomaa[[#This Row],[Profit]]*Aya_Gomaa[[#This Row],[Discount]])</f>
        <v>2.2364800000000002</v>
      </c>
      <c r="P339" s="1">
        <f>Aya_Gomaa[[#This Row],[Quantity]]*150</f>
        <v>300</v>
      </c>
      <c r="R3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40" spans="1:18" x14ac:dyDescent="0.3">
      <c r="A340" s="1">
        <v>339</v>
      </c>
      <c r="B340" s="1" t="s">
        <v>59</v>
      </c>
      <c r="C340" s="1" t="s">
        <v>52</v>
      </c>
      <c r="D340" s="1" t="s">
        <v>99</v>
      </c>
      <c r="E340" s="1" t="s">
        <v>54</v>
      </c>
      <c r="F340" s="1" t="s">
        <v>55</v>
      </c>
      <c r="G340" s="1" t="s">
        <v>47</v>
      </c>
      <c r="H340" s="1" t="s">
        <v>62</v>
      </c>
      <c r="I340" s="1" t="s">
        <v>501</v>
      </c>
      <c r="J340" s="1">
        <v>698.35200000000009</v>
      </c>
      <c r="K340" s="1">
        <f>Aya_Gomaa[[#This Row],[Quantity]]*150</f>
        <v>450</v>
      </c>
      <c r="L340" s="1">
        <v>3</v>
      </c>
      <c r="M340" s="1">
        <v>0.2</v>
      </c>
      <c r="N340" s="2">
        <v>-17.458800000000053</v>
      </c>
      <c r="O340" s="2">
        <f>Aya_Gomaa[[#This Row],[Profit]]-(Aya_Gomaa[[#This Row],[Profit]]*Aya_Gomaa[[#This Row],[Discount]])</f>
        <v>-13.967040000000043</v>
      </c>
      <c r="P340" s="1">
        <f>Aya_Gomaa[[#This Row],[Quantity]]*150</f>
        <v>450</v>
      </c>
      <c r="R3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41" spans="1:18" x14ac:dyDescent="0.3">
      <c r="A341" s="1">
        <v>340</v>
      </c>
      <c r="B341" s="1" t="s">
        <v>42</v>
      </c>
      <c r="C341" s="1" t="s">
        <v>43</v>
      </c>
      <c r="D341" s="1" t="s">
        <v>502</v>
      </c>
      <c r="E341" s="1" t="s">
        <v>97</v>
      </c>
      <c r="F341" s="1" t="s">
        <v>55</v>
      </c>
      <c r="G341" s="1" t="s">
        <v>56</v>
      </c>
      <c r="H341" s="1" t="s">
        <v>158</v>
      </c>
      <c r="I341" s="1" t="s">
        <v>503</v>
      </c>
      <c r="J341" s="1">
        <v>4.96</v>
      </c>
      <c r="K341" s="1">
        <f>Aya_Gomaa[[#This Row],[Quantity]]*150</f>
        <v>600</v>
      </c>
      <c r="L341" s="1">
        <v>4</v>
      </c>
      <c r="M341" s="1">
        <v>0</v>
      </c>
      <c r="N341" s="2">
        <v>2.3311999999999999</v>
      </c>
      <c r="O341" s="2">
        <f>Aya_Gomaa[[#This Row],[Profit]]-(Aya_Gomaa[[#This Row],[Profit]]*Aya_Gomaa[[#This Row],[Discount]])</f>
        <v>2.3311999999999999</v>
      </c>
      <c r="P341" s="1">
        <f>Aya_Gomaa[[#This Row],[Quantity]]*150</f>
        <v>600</v>
      </c>
      <c r="R3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42" spans="1:18" x14ac:dyDescent="0.3">
      <c r="A342" s="1">
        <v>341</v>
      </c>
      <c r="B342" s="1" t="s">
        <v>42</v>
      </c>
      <c r="C342" s="1" t="s">
        <v>52</v>
      </c>
      <c r="D342" s="1" t="s">
        <v>107</v>
      </c>
      <c r="E342" s="1" t="s">
        <v>108</v>
      </c>
      <c r="F342" s="1" t="s">
        <v>109</v>
      </c>
      <c r="G342" s="1" t="s">
        <v>56</v>
      </c>
      <c r="H342" s="1" t="s">
        <v>68</v>
      </c>
      <c r="I342" s="1" t="s">
        <v>504</v>
      </c>
      <c r="J342" s="1">
        <v>17.856000000000002</v>
      </c>
      <c r="K342" s="1">
        <f>Aya_Gomaa[[#This Row],[Quantity]]*150</f>
        <v>600</v>
      </c>
      <c r="L342" s="1">
        <v>4</v>
      </c>
      <c r="M342" s="1">
        <v>0.2</v>
      </c>
      <c r="N342" s="2">
        <v>1.1159999999999979</v>
      </c>
      <c r="O342" s="2">
        <f>Aya_Gomaa[[#This Row],[Profit]]-(Aya_Gomaa[[#This Row],[Profit]]*Aya_Gomaa[[#This Row],[Discount]])</f>
        <v>0.89279999999999826</v>
      </c>
      <c r="P342" s="1">
        <f>Aya_Gomaa[[#This Row],[Quantity]]*150</f>
        <v>600</v>
      </c>
      <c r="R3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43" spans="1:18" x14ac:dyDescent="0.3">
      <c r="A343" s="1">
        <v>342</v>
      </c>
      <c r="B343" s="1" t="s">
        <v>42</v>
      </c>
      <c r="C343" s="1" t="s">
        <v>52</v>
      </c>
      <c r="D343" s="1" t="s">
        <v>107</v>
      </c>
      <c r="E343" s="1" t="s">
        <v>108</v>
      </c>
      <c r="F343" s="1" t="s">
        <v>109</v>
      </c>
      <c r="G343" s="1" t="s">
        <v>56</v>
      </c>
      <c r="H343" s="1" t="s">
        <v>73</v>
      </c>
      <c r="I343" s="1" t="s">
        <v>86</v>
      </c>
      <c r="J343" s="1">
        <v>509.97000000000008</v>
      </c>
      <c r="K343" s="1">
        <f>Aya_Gomaa[[#This Row],[Quantity]]*150</f>
        <v>1500</v>
      </c>
      <c r="L343" s="1">
        <v>10</v>
      </c>
      <c r="M343" s="1">
        <v>0.7</v>
      </c>
      <c r="N343" s="2">
        <v>-407.97599999999989</v>
      </c>
      <c r="O343" s="2">
        <f>Aya_Gomaa[[#This Row],[Profit]]-(Aya_Gomaa[[#This Row],[Profit]]*Aya_Gomaa[[#This Row],[Discount]])</f>
        <v>-122.39279999999997</v>
      </c>
      <c r="P343" s="1">
        <f>Aya_Gomaa[[#This Row],[Quantity]]*150</f>
        <v>1500</v>
      </c>
      <c r="R3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44" spans="1:18" x14ac:dyDescent="0.3">
      <c r="A344" s="1">
        <v>343</v>
      </c>
      <c r="B344" s="1" t="s">
        <v>42</v>
      </c>
      <c r="C344" s="1" t="s">
        <v>52</v>
      </c>
      <c r="D344" s="1" t="s">
        <v>107</v>
      </c>
      <c r="E344" s="1" t="s">
        <v>108</v>
      </c>
      <c r="F344" s="1" t="s">
        <v>109</v>
      </c>
      <c r="G344" s="1" t="s">
        <v>56</v>
      </c>
      <c r="H344" s="1" t="s">
        <v>158</v>
      </c>
      <c r="I344" s="1" t="s">
        <v>266</v>
      </c>
      <c r="J344" s="1">
        <v>30.991999999999997</v>
      </c>
      <c r="K344" s="1">
        <f>Aya_Gomaa[[#This Row],[Quantity]]*150</f>
        <v>1950</v>
      </c>
      <c r="L344" s="1">
        <v>13</v>
      </c>
      <c r="M344" s="1">
        <v>0.2</v>
      </c>
      <c r="N344" s="2">
        <v>10.072399999999996</v>
      </c>
      <c r="O344" s="2">
        <f>Aya_Gomaa[[#This Row],[Profit]]-(Aya_Gomaa[[#This Row],[Profit]]*Aya_Gomaa[[#This Row],[Discount]])</f>
        <v>8.0579199999999975</v>
      </c>
      <c r="P344" s="1">
        <f>Aya_Gomaa[[#This Row],[Quantity]]*150</f>
        <v>1950</v>
      </c>
      <c r="R3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45" spans="1:18" x14ac:dyDescent="0.3">
      <c r="A345" s="1">
        <v>344</v>
      </c>
      <c r="B345" s="1" t="s">
        <v>42</v>
      </c>
      <c r="C345" s="1" t="s">
        <v>52</v>
      </c>
      <c r="D345" s="1" t="s">
        <v>107</v>
      </c>
      <c r="E345" s="1" t="s">
        <v>108</v>
      </c>
      <c r="F345" s="1" t="s">
        <v>109</v>
      </c>
      <c r="G345" s="1" t="s">
        <v>78</v>
      </c>
      <c r="H345" s="1" t="s">
        <v>71</v>
      </c>
      <c r="I345" s="1" t="s">
        <v>505</v>
      </c>
      <c r="J345" s="1">
        <v>71.927999999999997</v>
      </c>
      <c r="K345" s="1">
        <f>Aya_Gomaa[[#This Row],[Quantity]]*150</f>
        <v>1800</v>
      </c>
      <c r="L345" s="1">
        <v>12</v>
      </c>
      <c r="M345" s="1">
        <v>0.4</v>
      </c>
      <c r="N345" s="2">
        <v>8.3915999999999897</v>
      </c>
      <c r="O345" s="2">
        <f>Aya_Gomaa[[#This Row],[Profit]]-(Aya_Gomaa[[#This Row],[Profit]]*Aya_Gomaa[[#This Row],[Discount]])</f>
        <v>5.0349599999999937</v>
      </c>
      <c r="P345" s="1">
        <f>Aya_Gomaa[[#This Row],[Quantity]]*150</f>
        <v>1800</v>
      </c>
      <c r="R3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46" spans="1:18" x14ac:dyDescent="0.3">
      <c r="A346" s="1">
        <v>345</v>
      </c>
      <c r="B346" s="1" t="s">
        <v>59</v>
      </c>
      <c r="C346" s="1" t="s">
        <v>43</v>
      </c>
      <c r="D346" s="1" t="s">
        <v>506</v>
      </c>
      <c r="E346" s="1" t="s">
        <v>89</v>
      </c>
      <c r="F346" s="1" t="s">
        <v>90</v>
      </c>
      <c r="G346" s="1" t="s">
        <v>56</v>
      </c>
      <c r="H346" s="1" t="s">
        <v>64</v>
      </c>
      <c r="I346" s="1" t="s">
        <v>98</v>
      </c>
      <c r="J346" s="1">
        <v>88.800000000000011</v>
      </c>
      <c r="K346" s="1">
        <f>Aya_Gomaa[[#This Row],[Quantity]]*150</f>
        <v>600</v>
      </c>
      <c r="L346" s="1">
        <v>4</v>
      </c>
      <c r="M346" s="1">
        <v>0.2</v>
      </c>
      <c r="N346" s="2">
        <v>-2.2200000000000131</v>
      </c>
      <c r="O346" s="2">
        <f>Aya_Gomaa[[#This Row],[Profit]]-(Aya_Gomaa[[#This Row],[Profit]]*Aya_Gomaa[[#This Row],[Discount]])</f>
        <v>-1.7760000000000105</v>
      </c>
      <c r="P346" s="1">
        <f>Aya_Gomaa[[#This Row],[Quantity]]*150</f>
        <v>600</v>
      </c>
      <c r="R3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47" spans="1:18" x14ac:dyDescent="0.3">
      <c r="A347" s="1">
        <v>346</v>
      </c>
      <c r="B347" s="1" t="s">
        <v>59</v>
      </c>
      <c r="C347" s="1" t="s">
        <v>43</v>
      </c>
      <c r="D347" s="1" t="s">
        <v>99</v>
      </c>
      <c r="E347" s="1" t="s">
        <v>54</v>
      </c>
      <c r="F347" s="1" t="s">
        <v>55</v>
      </c>
      <c r="G347" s="1" t="s">
        <v>78</v>
      </c>
      <c r="H347" s="1" t="s">
        <v>71</v>
      </c>
      <c r="I347" s="1" t="s">
        <v>264</v>
      </c>
      <c r="J347" s="1">
        <v>47.975999999999999</v>
      </c>
      <c r="K347" s="1">
        <f>Aya_Gomaa[[#This Row],[Quantity]]*150</f>
        <v>450</v>
      </c>
      <c r="L347" s="1">
        <v>3</v>
      </c>
      <c r="M347" s="1">
        <v>0.2</v>
      </c>
      <c r="N347" s="2">
        <v>4.7976000000000028</v>
      </c>
      <c r="O347" s="2">
        <f>Aya_Gomaa[[#This Row],[Profit]]-(Aya_Gomaa[[#This Row],[Profit]]*Aya_Gomaa[[#This Row],[Discount]])</f>
        <v>3.8380800000000024</v>
      </c>
      <c r="P347" s="1">
        <f>Aya_Gomaa[[#This Row],[Quantity]]*150</f>
        <v>450</v>
      </c>
      <c r="R3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48" spans="1:18" x14ac:dyDescent="0.3">
      <c r="A348" s="1">
        <v>347</v>
      </c>
      <c r="B348" s="1" t="s">
        <v>59</v>
      </c>
      <c r="C348" s="1" t="s">
        <v>43</v>
      </c>
      <c r="D348" s="1" t="s">
        <v>507</v>
      </c>
      <c r="E348" s="1" t="s">
        <v>508</v>
      </c>
      <c r="F348" s="1" t="s">
        <v>109</v>
      </c>
      <c r="G348" s="1" t="s">
        <v>56</v>
      </c>
      <c r="H348" s="1" t="s">
        <v>68</v>
      </c>
      <c r="I348" s="1" t="s">
        <v>344</v>
      </c>
      <c r="J348" s="1">
        <v>7.5600000000000005</v>
      </c>
      <c r="K348" s="1">
        <f>Aya_Gomaa[[#This Row],[Quantity]]*150</f>
        <v>450</v>
      </c>
      <c r="L348" s="1">
        <v>3</v>
      </c>
      <c r="M348" s="1">
        <v>0</v>
      </c>
      <c r="N348" s="2">
        <v>3.0996000000000006</v>
      </c>
      <c r="O348" s="2">
        <f>Aya_Gomaa[[#This Row],[Profit]]-(Aya_Gomaa[[#This Row],[Profit]]*Aya_Gomaa[[#This Row],[Discount]])</f>
        <v>3.0996000000000006</v>
      </c>
      <c r="P348" s="1">
        <f>Aya_Gomaa[[#This Row],[Quantity]]*150</f>
        <v>450</v>
      </c>
      <c r="R3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49" spans="1:18" x14ac:dyDescent="0.3">
      <c r="A349" s="1">
        <v>348</v>
      </c>
      <c r="B349" s="1" t="s">
        <v>59</v>
      </c>
      <c r="C349" s="1" t="s">
        <v>43</v>
      </c>
      <c r="D349" s="1" t="s">
        <v>507</v>
      </c>
      <c r="E349" s="1" t="s">
        <v>508</v>
      </c>
      <c r="F349" s="1" t="s">
        <v>109</v>
      </c>
      <c r="G349" s="1" t="s">
        <v>56</v>
      </c>
      <c r="H349" s="1" t="s">
        <v>82</v>
      </c>
      <c r="I349" s="1" t="s">
        <v>124</v>
      </c>
      <c r="J349" s="1">
        <v>24.56</v>
      </c>
      <c r="K349" s="1">
        <f>Aya_Gomaa[[#This Row],[Quantity]]*150</f>
        <v>300</v>
      </c>
      <c r="L349" s="1">
        <v>2</v>
      </c>
      <c r="M349" s="1">
        <v>0</v>
      </c>
      <c r="N349" s="2">
        <v>11.543199999999999</v>
      </c>
      <c r="O349" s="2">
        <f>Aya_Gomaa[[#This Row],[Profit]]-(Aya_Gomaa[[#This Row],[Profit]]*Aya_Gomaa[[#This Row],[Discount]])</f>
        <v>11.543199999999999</v>
      </c>
      <c r="P349" s="1">
        <f>Aya_Gomaa[[#This Row],[Quantity]]*150</f>
        <v>300</v>
      </c>
      <c r="R3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50" spans="1:18" x14ac:dyDescent="0.3">
      <c r="A350" s="1">
        <v>349</v>
      </c>
      <c r="B350" s="1" t="s">
        <v>59</v>
      </c>
      <c r="C350" s="1" t="s">
        <v>43</v>
      </c>
      <c r="D350" s="1" t="s">
        <v>507</v>
      </c>
      <c r="E350" s="1" t="s">
        <v>508</v>
      </c>
      <c r="F350" s="1" t="s">
        <v>109</v>
      </c>
      <c r="G350" s="1" t="s">
        <v>56</v>
      </c>
      <c r="H350" s="1" t="s">
        <v>68</v>
      </c>
      <c r="I350" s="1" t="s">
        <v>509</v>
      </c>
      <c r="J350" s="1">
        <v>12.96</v>
      </c>
      <c r="K350" s="1">
        <f>Aya_Gomaa[[#This Row],[Quantity]]*150</f>
        <v>300</v>
      </c>
      <c r="L350" s="1">
        <v>2</v>
      </c>
      <c r="M350" s="1">
        <v>0</v>
      </c>
      <c r="N350" s="2">
        <v>4.1471999999999998</v>
      </c>
      <c r="O350" s="2">
        <f>Aya_Gomaa[[#This Row],[Profit]]-(Aya_Gomaa[[#This Row],[Profit]]*Aya_Gomaa[[#This Row],[Discount]])</f>
        <v>4.1471999999999998</v>
      </c>
      <c r="P350" s="1">
        <f>Aya_Gomaa[[#This Row],[Quantity]]*150</f>
        <v>300</v>
      </c>
      <c r="R3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51" spans="1:18" x14ac:dyDescent="0.3">
      <c r="A351" s="1">
        <v>350</v>
      </c>
      <c r="B351" s="1" t="s">
        <v>125</v>
      </c>
      <c r="C351" s="1" t="s">
        <v>87</v>
      </c>
      <c r="D351" s="1" t="s">
        <v>156</v>
      </c>
      <c r="E351" s="1" t="s">
        <v>157</v>
      </c>
      <c r="F351" s="1" t="s">
        <v>109</v>
      </c>
      <c r="G351" s="1" t="s">
        <v>78</v>
      </c>
      <c r="H351" s="1" t="s">
        <v>113</v>
      </c>
      <c r="I351" s="1" t="s">
        <v>409</v>
      </c>
      <c r="J351" s="1">
        <v>6.79</v>
      </c>
      <c r="K351" s="1">
        <f>Aya_Gomaa[[#This Row],[Quantity]]*150</f>
        <v>150</v>
      </c>
      <c r="L351" s="1">
        <v>1</v>
      </c>
      <c r="M351" s="1">
        <v>0</v>
      </c>
      <c r="N351" s="2">
        <v>2.3086000000000002</v>
      </c>
      <c r="O351" s="2">
        <f>Aya_Gomaa[[#This Row],[Profit]]-(Aya_Gomaa[[#This Row],[Profit]]*Aya_Gomaa[[#This Row],[Discount]])</f>
        <v>2.3086000000000002</v>
      </c>
      <c r="P351" s="1">
        <f>Aya_Gomaa[[#This Row],[Quantity]]*150</f>
        <v>150</v>
      </c>
      <c r="R3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52" spans="1:18" x14ac:dyDescent="0.3">
      <c r="A352" s="1">
        <v>351</v>
      </c>
      <c r="B352" s="1" t="s">
        <v>125</v>
      </c>
      <c r="C352" s="1" t="s">
        <v>87</v>
      </c>
      <c r="D352" s="1" t="s">
        <v>156</v>
      </c>
      <c r="E352" s="1" t="s">
        <v>157</v>
      </c>
      <c r="F352" s="1" t="s">
        <v>109</v>
      </c>
      <c r="G352" s="1" t="s">
        <v>56</v>
      </c>
      <c r="H352" s="1" t="s">
        <v>82</v>
      </c>
      <c r="I352" s="1" t="s">
        <v>510</v>
      </c>
      <c r="J352" s="1">
        <v>24.56</v>
      </c>
      <c r="K352" s="1">
        <f>Aya_Gomaa[[#This Row],[Quantity]]*150</f>
        <v>300</v>
      </c>
      <c r="L352" s="1">
        <v>2</v>
      </c>
      <c r="M352" s="1">
        <v>0</v>
      </c>
      <c r="N352" s="2">
        <v>11.543199999999999</v>
      </c>
      <c r="O352" s="2">
        <f>Aya_Gomaa[[#This Row],[Profit]]-(Aya_Gomaa[[#This Row],[Profit]]*Aya_Gomaa[[#This Row],[Discount]])</f>
        <v>11.543199999999999</v>
      </c>
      <c r="P352" s="1">
        <f>Aya_Gomaa[[#This Row],[Quantity]]*150</f>
        <v>300</v>
      </c>
      <c r="R3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53" spans="1:18" x14ac:dyDescent="0.3">
      <c r="A353" s="1">
        <v>352</v>
      </c>
      <c r="B353" s="1" t="s">
        <v>125</v>
      </c>
      <c r="C353" s="1" t="s">
        <v>87</v>
      </c>
      <c r="D353" s="1" t="s">
        <v>156</v>
      </c>
      <c r="E353" s="1" t="s">
        <v>157</v>
      </c>
      <c r="F353" s="1" t="s">
        <v>109</v>
      </c>
      <c r="G353" s="1" t="s">
        <v>56</v>
      </c>
      <c r="H353" s="1" t="s">
        <v>73</v>
      </c>
      <c r="I353" s="1" t="s">
        <v>511</v>
      </c>
      <c r="J353" s="1">
        <v>3.048</v>
      </c>
      <c r="K353" s="1">
        <f>Aya_Gomaa[[#This Row],[Quantity]]*150</f>
        <v>150</v>
      </c>
      <c r="L353" s="1">
        <v>1</v>
      </c>
      <c r="M353" s="1">
        <v>0.2</v>
      </c>
      <c r="N353" s="2">
        <v>1.0668</v>
      </c>
      <c r="O353" s="2">
        <f>Aya_Gomaa[[#This Row],[Profit]]-(Aya_Gomaa[[#This Row],[Profit]]*Aya_Gomaa[[#This Row],[Discount]])</f>
        <v>0.85343999999999998</v>
      </c>
      <c r="P353" s="1">
        <f>Aya_Gomaa[[#This Row],[Quantity]]*150</f>
        <v>150</v>
      </c>
      <c r="R3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54" spans="1:18" x14ac:dyDescent="0.3">
      <c r="A354" s="1">
        <v>353</v>
      </c>
      <c r="B354" s="1" t="s">
        <v>125</v>
      </c>
      <c r="C354" s="1" t="s">
        <v>87</v>
      </c>
      <c r="D354" s="1" t="s">
        <v>156</v>
      </c>
      <c r="E354" s="1" t="s">
        <v>157</v>
      </c>
      <c r="F354" s="1" t="s">
        <v>109</v>
      </c>
      <c r="G354" s="1" t="s">
        <v>56</v>
      </c>
      <c r="H354" s="1" t="s">
        <v>82</v>
      </c>
      <c r="I354" s="1" t="s">
        <v>510</v>
      </c>
      <c r="J354" s="1">
        <v>49.12</v>
      </c>
      <c r="K354" s="1">
        <f>Aya_Gomaa[[#This Row],[Quantity]]*150</f>
        <v>600</v>
      </c>
      <c r="L354" s="1">
        <v>4</v>
      </c>
      <c r="M354" s="1">
        <v>0</v>
      </c>
      <c r="N354" s="2">
        <v>23.086399999999998</v>
      </c>
      <c r="O354" s="2">
        <f>Aya_Gomaa[[#This Row],[Profit]]-(Aya_Gomaa[[#This Row],[Profit]]*Aya_Gomaa[[#This Row],[Discount]])</f>
        <v>23.086399999999998</v>
      </c>
      <c r="P354" s="1">
        <f>Aya_Gomaa[[#This Row],[Quantity]]*150</f>
        <v>600</v>
      </c>
      <c r="R3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55" spans="1:18" x14ac:dyDescent="0.3">
      <c r="A355" s="1">
        <v>354</v>
      </c>
      <c r="B355" s="1" t="s">
        <v>125</v>
      </c>
      <c r="C355" s="1" t="s">
        <v>87</v>
      </c>
      <c r="D355" s="1" t="s">
        <v>156</v>
      </c>
      <c r="E355" s="1" t="s">
        <v>157</v>
      </c>
      <c r="F355" s="1" t="s">
        <v>109</v>
      </c>
      <c r="G355" s="1" t="s">
        <v>56</v>
      </c>
      <c r="H355" s="1" t="s">
        <v>73</v>
      </c>
      <c r="I355" s="1" t="s">
        <v>512</v>
      </c>
      <c r="J355" s="1">
        <v>4355.1680000000006</v>
      </c>
      <c r="K355" s="1">
        <f>Aya_Gomaa[[#This Row],[Quantity]]*150</f>
        <v>600</v>
      </c>
      <c r="L355" s="1">
        <v>4</v>
      </c>
      <c r="M355" s="1">
        <v>0.2</v>
      </c>
      <c r="N355" s="2">
        <v>1415.4295999999997</v>
      </c>
      <c r="O355" s="2">
        <f>Aya_Gomaa[[#This Row],[Profit]]-(Aya_Gomaa[[#This Row],[Profit]]*Aya_Gomaa[[#This Row],[Discount]])</f>
        <v>1132.3436799999997</v>
      </c>
      <c r="P355" s="1">
        <f>Aya_Gomaa[[#This Row],[Quantity]]*150</f>
        <v>600</v>
      </c>
      <c r="R3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56" spans="1:18" x14ac:dyDescent="0.3">
      <c r="A356" s="1">
        <v>355</v>
      </c>
      <c r="B356" s="1" t="s">
        <v>59</v>
      </c>
      <c r="C356" s="1" t="s">
        <v>43</v>
      </c>
      <c r="D356" s="1" t="s">
        <v>156</v>
      </c>
      <c r="E356" s="1" t="s">
        <v>157</v>
      </c>
      <c r="F356" s="1" t="s">
        <v>109</v>
      </c>
      <c r="G356" s="1" t="s">
        <v>47</v>
      </c>
      <c r="H356" s="1" t="s">
        <v>48</v>
      </c>
      <c r="I356" s="1" t="s">
        <v>513</v>
      </c>
      <c r="J356" s="1">
        <v>388.70400000000006</v>
      </c>
      <c r="K356" s="1">
        <f>Aya_Gomaa[[#This Row],[Quantity]]*150</f>
        <v>900</v>
      </c>
      <c r="L356" s="1">
        <v>6</v>
      </c>
      <c r="M356" s="1">
        <v>0.2</v>
      </c>
      <c r="N356" s="2">
        <v>-4.8588000000000022</v>
      </c>
      <c r="O356" s="2">
        <f>Aya_Gomaa[[#This Row],[Profit]]-(Aya_Gomaa[[#This Row],[Profit]]*Aya_Gomaa[[#This Row],[Discount]])</f>
        <v>-3.8870400000000016</v>
      </c>
      <c r="P356" s="1">
        <f>Aya_Gomaa[[#This Row],[Quantity]]*150</f>
        <v>900</v>
      </c>
      <c r="R3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57" spans="1:18" x14ac:dyDescent="0.3">
      <c r="A357" s="1">
        <v>356</v>
      </c>
      <c r="B357" s="1" t="s">
        <v>59</v>
      </c>
      <c r="C357" s="1" t="s">
        <v>43</v>
      </c>
      <c r="D357" s="1" t="s">
        <v>156</v>
      </c>
      <c r="E357" s="1" t="s">
        <v>157</v>
      </c>
      <c r="F357" s="1" t="s">
        <v>109</v>
      </c>
      <c r="G357" s="1" t="s">
        <v>56</v>
      </c>
      <c r="H357" s="1" t="s">
        <v>118</v>
      </c>
      <c r="I357" s="1" t="s">
        <v>514</v>
      </c>
      <c r="J357" s="1">
        <v>8.26</v>
      </c>
      <c r="K357" s="1">
        <f>Aya_Gomaa[[#This Row],[Quantity]]*150</f>
        <v>300</v>
      </c>
      <c r="L357" s="1">
        <v>2</v>
      </c>
      <c r="M357" s="1">
        <v>0</v>
      </c>
      <c r="N357" s="2">
        <v>3.7995999999999999</v>
      </c>
      <c r="O357" s="2">
        <f>Aya_Gomaa[[#This Row],[Profit]]-(Aya_Gomaa[[#This Row],[Profit]]*Aya_Gomaa[[#This Row],[Discount]])</f>
        <v>3.7995999999999999</v>
      </c>
      <c r="P357" s="1">
        <f>Aya_Gomaa[[#This Row],[Quantity]]*150</f>
        <v>300</v>
      </c>
      <c r="R3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58" spans="1:18" x14ac:dyDescent="0.3">
      <c r="A358" s="1">
        <v>357</v>
      </c>
      <c r="B358" s="1" t="s">
        <v>59</v>
      </c>
      <c r="C358" s="1" t="s">
        <v>43</v>
      </c>
      <c r="D358" s="1" t="s">
        <v>156</v>
      </c>
      <c r="E358" s="1" t="s">
        <v>157</v>
      </c>
      <c r="F358" s="1" t="s">
        <v>109</v>
      </c>
      <c r="G358" s="1" t="s">
        <v>56</v>
      </c>
      <c r="H358" s="1" t="s">
        <v>68</v>
      </c>
      <c r="I358" s="1" t="s">
        <v>515</v>
      </c>
      <c r="J358" s="1">
        <v>17.04</v>
      </c>
      <c r="K358" s="1">
        <f>Aya_Gomaa[[#This Row],[Quantity]]*150</f>
        <v>600</v>
      </c>
      <c r="L358" s="1">
        <v>4</v>
      </c>
      <c r="M358" s="1">
        <v>0</v>
      </c>
      <c r="N358" s="2">
        <v>6.9863999999999997</v>
      </c>
      <c r="O358" s="2">
        <f>Aya_Gomaa[[#This Row],[Profit]]-(Aya_Gomaa[[#This Row],[Profit]]*Aya_Gomaa[[#This Row],[Discount]])</f>
        <v>6.9863999999999997</v>
      </c>
      <c r="P358" s="1">
        <f>Aya_Gomaa[[#This Row],[Quantity]]*150</f>
        <v>600</v>
      </c>
      <c r="R3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59" spans="1:18" x14ac:dyDescent="0.3">
      <c r="A359" s="1">
        <v>358</v>
      </c>
      <c r="B359" s="1" t="s">
        <v>59</v>
      </c>
      <c r="C359" s="1" t="s">
        <v>43</v>
      </c>
      <c r="D359" s="1" t="s">
        <v>156</v>
      </c>
      <c r="E359" s="1" t="s">
        <v>157</v>
      </c>
      <c r="F359" s="1" t="s">
        <v>109</v>
      </c>
      <c r="G359" s="1" t="s">
        <v>56</v>
      </c>
      <c r="H359" s="1" t="s">
        <v>82</v>
      </c>
      <c r="I359" s="1" t="s">
        <v>516</v>
      </c>
      <c r="J359" s="1">
        <v>34.4</v>
      </c>
      <c r="K359" s="1">
        <f>Aya_Gomaa[[#This Row],[Quantity]]*150</f>
        <v>750</v>
      </c>
      <c r="L359" s="1">
        <v>5</v>
      </c>
      <c r="M359" s="1">
        <v>0</v>
      </c>
      <c r="N359" s="2">
        <v>15.823999999999998</v>
      </c>
      <c r="O359" s="2">
        <f>Aya_Gomaa[[#This Row],[Profit]]-(Aya_Gomaa[[#This Row],[Profit]]*Aya_Gomaa[[#This Row],[Discount]])</f>
        <v>15.823999999999998</v>
      </c>
      <c r="P359" s="1">
        <f>Aya_Gomaa[[#This Row],[Quantity]]*150</f>
        <v>750</v>
      </c>
      <c r="R3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60" spans="1:18" x14ac:dyDescent="0.3">
      <c r="A360" s="1">
        <v>359</v>
      </c>
      <c r="B360" s="1" t="s">
        <v>59</v>
      </c>
      <c r="C360" s="1" t="s">
        <v>52</v>
      </c>
      <c r="D360" s="1" t="s">
        <v>231</v>
      </c>
      <c r="E360" s="1" t="s">
        <v>81</v>
      </c>
      <c r="F360" s="1" t="s">
        <v>46</v>
      </c>
      <c r="G360" s="1" t="s">
        <v>56</v>
      </c>
      <c r="H360" s="1" t="s">
        <v>82</v>
      </c>
      <c r="I360" s="1" t="s">
        <v>351</v>
      </c>
      <c r="J360" s="1">
        <v>36.240000000000009</v>
      </c>
      <c r="K360" s="1">
        <f>Aya_Gomaa[[#This Row],[Quantity]]*150</f>
        <v>750</v>
      </c>
      <c r="L360" s="1">
        <v>5</v>
      </c>
      <c r="M360" s="1">
        <v>0.2</v>
      </c>
      <c r="N360" s="2">
        <v>11.324999999999996</v>
      </c>
      <c r="O360" s="2">
        <f>Aya_Gomaa[[#This Row],[Profit]]-(Aya_Gomaa[[#This Row],[Profit]]*Aya_Gomaa[[#This Row],[Discount]])</f>
        <v>9.0599999999999969</v>
      </c>
      <c r="P360" s="1">
        <f>Aya_Gomaa[[#This Row],[Quantity]]*150</f>
        <v>750</v>
      </c>
      <c r="R3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61" spans="1:18" x14ac:dyDescent="0.3">
      <c r="A361" s="1">
        <v>360</v>
      </c>
      <c r="B361" s="1" t="s">
        <v>125</v>
      </c>
      <c r="C361" s="1" t="s">
        <v>52</v>
      </c>
      <c r="D361" s="1" t="s">
        <v>242</v>
      </c>
      <c r="E361" s="1" t="s">
        <v>517</v>
      </c>
      <c r="F361" s="1" t="s">
        <v>46</v>
      </c>
      <c r="G361" s="1" t="s">
        <v>56</v>
      </c>
      <c r="H361" s="1" t="s">
        <v>75</v>
      </c>
      <c r="I361" s="1" t="s">
        <v>518</v>
      </c>
      <c r="J361" s="1">
        <v>647.84</v>
      </c>
      <c r="K361" s="1">
        <f>Aya_Gomaa[[#This Row],[Quantity]]*150</f>
        <v>1200</v>
      </c>
      <c r="L361" s="1">
        <v>8</v>
      </c>
      <c r="M361" s="1">
        <v>0</v>
      </c>
      <c r="N361" s="2">
        <v>168.4384</v>
      </c>
      <c r="O361" s="2">
        <f>Aya_Gomaa[[#This Row],[Profit]]-(Aya_Gomaa[[#This Row],[Profit]]*Aya_Gomaa[[#This Row],[Discount]])</f>
        <v>168.4384</v>
      </c>
      <c r="P361" s="1">
        <f>Aya_Gomaa[[#This Row],[Quantity]]*150</f>
        <v>1200</v>
      </c>
      <c r="R3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62" spans="1:18" x14ac:dyDescent="0.3">
      <c r="A362" s="1">
        <v>361</v>
      </c>
      <c r="B362" s="1" t="s">
        <v>125</v>
      </c>
      <c r="C362" s="1" t="s">
        <v>52</v>
      </c>
      <c r="D362" s="1" t="s">
        <v>242</v>
      </c>
      <c r="E362" s="1" t="s">
        <v>517</v>
      </c>
      <c r="F362" s="1" t="s">
        <v>46</v>
      </c>
      <c r="G362" s="1" t="s">
        <v>56</v>
      </c>
      <c r="H362" s="1" t="s">
        <v>57</v>
      </c>
      <c r="I362" s="1" t="s">
        <v>519</v>
      </c>
      <c r="J362" s="1">
        <v>20.7</v>
      </c>
      <c r="K362" s="1">
        <f>Aya_Gomaa[[#This Row],[Quantity]]*150</f>
        <v>300</v>
      </c>
      <c r="L362" s="1">
        <v>2</v>
      </c>
      <c r="M362" s="1">
        <v>0</v>
      </c>
      <c r="N362" s="2">
        <v>9.9359999999999999</v>
      </c>
      <c r="O362" s="2">
        <f>Aya_Gomaa[[#This Row],[Profit]]-(Aya_Gomaa[[#This Row],[Profit]]*Aya_Gomaa[[#This Row],[Discount]])</f>
        <v>9.9359999999999999</v>
      </c>
      <c r="P362" s="1">
        <f>Aya_Gomaa[[#This Row],[Quantity]]*150</f>
        <v>300</v>
      </c>
      <c r="R3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63" spans="1:18" x14ac:dyDescent="0.3">
      <c r="A363" s="1">
        <v>362</v>
      </c>
      <c r="B363" s="1" t="s">
        <v>59</v>
      </c>
      <c r="C363" s="1" t="s">
        <v>43</v>
      </c>
      <c r="D363" s="1" t="s">
        <v>156</v>
      </c>
      <c r="E363" s="1" t="s">
        <v>157</v>
      </c>
      <c r="F363" s="1" t="s">
        <v>109</v>
      </c>
      <c r="G363" s="1" t="s">
        <v>56</v>
      </c>
      <c r="H363" s="1" t="s">
        <v>57</v>
      </c>
      <c r="I363" s="1" t="s">
        <v>519</v>
      </c>
      <c r="J363" s="1">
        <v>20.7</v>
      </c>
      <c r="K363" s="1">
        <f>Aya_Gomaa[[#This Row],[Quantity]]*150</f>
        <v>300</v>
      </c>
      <c r="L363" s="1">
        <v>2</v>
      </c>
      <c r="M363" s="1">
        <v>0</v>
      </c>
      <c r="N363" s="2">
        <v>9.9359999999999999</v>
      </c>
      <c r="O363" s="2">
        <f>Aya_Gomaa[[#This Row],[Profit]]-(Aya_Gomaa[[#This Row],[Profit]]*Aya_Gomaa[[#This Row],[Discount]])</f>
        <v>9.9359999999999999</v>
      </c>
      <c r="P363" s="1">
        <f>Aya_Gomaa[[#This Row],[Quantity]]*150</f>
        <v>300</v>
      </c>
      <c r="R3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64" spans="1:18" x14ac:dyDescent="0.3">
      <c r="A364" s="1">
        <v>363</v>
      </c>
      <c r="B364" s="1" t="s">
        <v>59</v>
      </c>
      <c r="C364" s="1" t="s">
        <v>43</v>
      </c>
      <c r="D364" s="1" t="s">
        <v>156</v>
      </c>
      <c r="E364" s="1" t="s">
        <v>157</v>
      </c>
      <c r="F364" s="1" t="s">
        <v>109</v>
      </c>
      <c r="G364" s="1" t="s">
        <v>47</v>
      </c>
      <c r="H364" s="1" t="s">
        <v>50</v>
      </c>
      <c r="I364" s="1" t="s">
        <v>520</v>
      </c>
      <c r="J364" s="1">
        <v>488.64600000000002</v>
      </c>
      <c r="K364" s="1">
        <f>Aya_Gomaa[[#This Row],[Quantity]]*150</f>
        <v>450</v>
      </c>
      <c r="L364" s="1">
        <v>3</v>
      </c>
      <c r="M364" s="1">
        <v>0.1</v>
      </c>
      <c r="N364" s="2">
        <v>86.870400000000004</v>
      </c>
      <c r="O364" s="2">
        <f>Aya_Gomaa[[#This Row],[Profit]]-(Aya_Gomaa[[#This Row],[Profit]]*Aya_Gomaa[[#This Row],[Discount]])</f>
        <v>78.183360000000008</v>
      </c>
      <c r="P364" s="1">
        <f>Aya_Gomaa[[#This Row],[Quantity]]*150</f>
        <v>450</v>
      </c>
      <c r="R3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65" spans="1:18" x14ac:dyDescent="0.3">
      <c r="A365" s="1">
        <v>364</v>
      </c>
      <c r="B365" s="1" t="s">
        <v>59</v>
      </c>
      <c r="C365" s="1" t="s">
        <v>43</v>
      </c>
      <c r="D365" s="1" t="s">
        <v>156</v>
      </c>
      <c r="E365" s="1" t="s">
        <v>157</v>
      </c>
      <c r="F365" s="1" t="s">
        <v>109</v>
      </c>
      <c r="G365" s="1" t="s">
        <v>56</v>
      </c>
      <c r="H365" s="1" t="s">
        <v>68</v>
      </c>
      <c r="I365" s="1" t="s">
        <v>521</v>
      </c>
      <c r="J365" s="1">
        <v>5.56</v>
      </c>
      <c r="K365" s="1">
        <f>Aya_Gomaa[[#This Row],[Quantity]]*150</f>
        <v>300</v>
      </c>
      <c r="L365" s="1">
        <v>2</v>
      </c>
      <c r="M365" s="1">
        <v>0</v>
      </c>
      <c r="N365" s="2">
        <v>1.4455999999999998</v>
      </c>
      <c r="O365" s="2">
        <f>Aya_Gomaa[[#This Row],[Profit]]-(Aya_Gomaa[[#This Row],[Profit]]*Aya_Gomaa[[#This Row],[Discount]])</f>
        <v>1.4455999999999998</v>
      </c>
      <c r="P365" s="1">
        <f>Aya_Gomaa[[#This Row],[Quantity]]*150</f>
        <v>300</v>
      </c>
      <c r="R3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66" spans="1:18" x14ac:dyDescent="0.3">
      <c r="A366" s="1">
        <v>365</v>
      </c>
      <c r="B366" s="1" t="s">
        <v>59</v>
      </c>
      <c r="C366" s="1" t="s">
        <v>43</v>
      </c>
      <c r="D366" s="1" t="s">
        <v>156</v>
      </c>
      <c r="E366" s="1" t="s">
        <v>157</v>
      </c>
      <c r="F366" s="1" t="s">
        <v>109</v>
      </c>
      <c r="G366" s="1" t="s">
        <v>47</v>
      </c>
      <c r="H366" s="1" t="s">
        <v>66</v>
      </c>
      <c r="I366" s="1" t="s">
        <v>522</v>
      </c>
      <c r="J366" s="1">
        <v>47.12</v>
      </c>
      <c r="K366" s="1">
        <f>Aya_Gomaa[[#This Row],[Quantity]]*150</f>
        <v>1200</v>
      </c>
      <c r="L366" s="1">
        <v>8</v>
      </c>
      <c r="M366" s="1">
        <v>0</v>
      </c>
      <c r="N366" s="2">
        <v>20.732800000000001</v>
      </c>
      <c r="O366" s="2">
        <f>Aya_Gomaa[[#This Row],[Profit]]-(Aya_Gomaa[[#This Row],[Profit]]*Aya_Gomaa[[#This Row],[Discount]])</f>
        <v>20.732800000000001</v>
      </c>
      <c r="P366" s="1">
        <f>Aya_Gomaa[[#This Row],[Quantity]]*150</f>
        <v>1200</v>
      </c>
      <c r="R3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67" spans="1:18" x14ac:dyDescent="0.3">
      <c r="A367" s="1">
        <v>366</v>
      </c>
      <c r="B367" s="1" t="s">
        <v>59</v>
      </c>
      <c r="C367" s="1" t="s">
        <v>43</v>
      </c>
      <c r="D367" s="1" t="s">
        <v>99</v>
      </c>
      <c r="E367" s="1" t="s">
        <v>54</v>
      </c>
      <c r="F367" s="1" t="s">
        <v>55</v>
      </c>
      <c r="G367" s="1" t="s">
        <v>56</v>
      </c>
      <c r="H367" s="1" t="s">
        <v>64</v>
      </c>
      <c r="I367" s="1" t="s">
        <v>145</v>
      </c>
      <c r="J367" s="1">
        <v>211.96</v>
      </c>
      <c r="K367" s="1">
        <f>Aya_Gomaa[[#This Row],[Quantity]]*150</f>
        <v>600</v>
      </c>
      <c r="L367" s="1">
        <v>4</v>
      </c>
      <c r="M367" s="1">
        <v>0</v>
      </c>
      <c r="N367" s="2">
        <v>8.4783999999999935</v>
      </c>
      <c r="O367" s="2">
        <f>Aya_Gomaa[[#This Row],[Profit]]-(Aya_Gomaa[[#This Row],[Profit]]*Aya_Gomaa[[#This Row],[Discount]])</f>
        <v>8.4783999999999935</v>
      </c>
      <c r="P367" s="1">
        <f>Aya_Gomaa[[#This Row],[Quantity]]*150</f>
        <v>600</v>
      </c>
      <c r="R3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68" spans="1:18" x14ac:dyDescent="0.3">
      <c r="A368" s="1">
        <v>367</v>
      </c>
      <c r="B368" s="1" t="s">
        <v>523</v>
      </c>
      <c r="C368" s="1" t="s">
        <v>52</v>
      </c>
      <c r="D368" s="1" t="s">
        <v>524</v>
      </c>
      <c r="E368" s="1" t="s">
        <v>332</v>
      </c>
      <c r="F368" s="1" t="s">
        <v>109</v>
      </c>
      <c r="G368" s="1" t="s">
        <v>56</v>
      </c>
      <c r="H368" s="1" t="s">
        <v>73</v>
      </c>
      <c r="I368" s="1" t="s">
        <v>525</v>
      </c>
      <c r="J368" s="1">
        <v>23.2</v>
      </c>
      <c r="K368" s="1">
        <f>Aya_Gomaa[[#This Row],[Quantity]]*150</f>
        <v>600</v>
      </c>
      <c r="L368" s="1">
        <v>4</v>
      </c>
      <c r="M368" s="1">
        <v>0</v>
      </c>
      <c r="N368" s="2">
        <v>10.44</v>
      </c>
      <c r="O368" s="2">
        <f>Aya_Gomaa[[#This Row],[Profit]]-(Aya_Gomaa[[#This Row],[Profit]]*Aya_Gomaa[[#This Row],[Discount]])</f>
        <v>10.44</v>
      </c>
      <c r="P368" s="1">
        <f>Aya_Gomaa[[#This Row],[Quantity]]*150</f>
        <v>600</v>
      </c>
      <c r="R3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69" spans="1:18" x14ac:dyDescent="0.3">
      <c r="A369" s="1">
        <v>368</v>
      </c>
      <c r="B369" s="1" t="s">
        <v>523</v>
      </c>
      <c r="C369" s="1" t="s">
        <v>52</v>
      </c>
      <c r="D369" s="1" t="s">
        <v>524</v>
      </c>
      <c r="E369" s="1" t="s">
        <v>332</v>
      </c>
      <c r="F369" s="1" t="s">
        <v>109</v>
      </c>
      <c r="G369" s="1" t="s">
        <v>56</v>
      </c>
      <c r="H369" s="1" t="s">
        <v>273</v>
      </c>
      <c r="I369" s="1" t="s">
        <v>526</v>
      </c>
      <c r="J369" s="1">
        <v>7.36</v>
      </c>
      <c r="K369" s="1">
        <f>Aya_Gomaa[[#This Row],[Quantity]]*150</f>
        <v>300</v>
      </c>
      <c r="L369" s="1">
        <v>2</v>
      </c>
      <c r="M369" s="1">
        <v>0</v>
      </c>
      <c r="N369" s="2">
        <v>0.14719999999999978</v>
      </c>
      <c r="O369" s="2">
        <f>Aya_Gomaa[[#This Row],[Profit]]-(Aya_Gomaa[[#This Row],[Profit]]*Aya_Gomaa[[#This Row],[Discount]])</f>
        <v>0.14719999999999978</v>
      </c>
      <c r="P369" s="1">
        <f>Aya_Gomaa[[#This Row],[Quantity]]*150</f>
        <v>300</v>
      </c>
      <c r="R3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70" spans="1:18" x14ac:dyDescent="0.3">
      <c r="A370" s="1">
        <v>369</v>
      </c>
      <c r="B370" s="1" t="s">
        <v>523</v>
      </c>
      <c r="C370" s="1" t="s">
        <v>52</v>
      </c>
      <c r="D370" s="1" t="s">
        <v>524</v>
      </c>
      <c r="E370" s="1" t="s">
        <v>332</v>
      </c>
      <c r="F370" s="1" t="s">
        <v>109</v>
      </c>
      <c r="G370" s="1" t="s">
        <v>56</v>
      </c>
      <c r="H370" s="1" t="s">
        <v>64</v>
      </c>
      <c r="I370" s="1" t="s">
        <v>527</v>
      </c>
      <c r="J370" s="1">
        <v>104.79</v>
      </c>
      <c r="K370" s="1">
        <f>Aya_Gomaa[[#This Row],[Quantity]]*150</f>
        <v>1050</v>
      </c>
      <c r="L370" s="1">
        <v>7</v>
      </c>
      <c r="M370" s="1">
        <v>0</v>
      </c>
      <c r="N370" s="2">
        <v>29.341200000000008</v>
      </c>
      <c r="O370" s="2">
        <f>Aya_Gomaa[[#This Row],[Profit]]-(Aya_Gomaa[[#This Row],[Profit]]*Aya_Gomaa[[#This Row],[Discount]])</f>
        <v>29.341200000000008</v>
      </c>
      <c r="P370" s="1">
        <f>Aya_Gomaa[[#This Row],[Quantity]]*150</f>
        <v>1050</v>
      </c>
      <c r="R3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71" spans="1:18" x14ac:dyDescent="0.3">
      <c r="A371" s="1">
        <v>370</v>
      </c>
      <c r="B371" s="1" t="s">
        <v>523</v>
      </c>
      <c r="C371" s="1" t="s">
        <v>52</v>
      </c>
      <c r="D371" s="1" t="s">
        <v>524</v>
      </c>
      <c r="E371" s="1" t="s">
        <v>332</v>
      </c>
      <c r="F371" s="1" t="s">
        <v>109</v>
      </c>
      <c r="G371" s="1" t="s">
        <v>47</v>
      </c>
      <c r="H371" s="1" t="s">
        <v>48</v>
      </c>
      <c r="I371" s="1" t="s">
        <v>130</v>
      </c>
      <c r="J371" s="1">
        <v>1043.92</v>
      </c>
      <c r="K371" s="1">
        <f>Aya_Gomaa[[#This Row],[Quantity]]*150</f>
        <v>600</v>
      </c>
      <c r="L371" s="1">
        <v>4</v>
      </c>
      <c r="M371" s="1">
        <v>0</v>
      </c>
      <c r="N371" s="2">
        <v>271.41920000000005</v>
      </c>
      <c r="O371" s="2">
        <f>Aya_Gomaa[[#This Row],[Profit]]-(Aya_Gomaa[[#This Row],[Profit]]*Aya_Gomaa[[#This Row],[Discount]])</f>
        <v>271.41920000000005</v>
      </c>
      <c r="P371" s="1">
        <f>Aya_Gomaa[[#This Row],[Quantity]]*150</f>
        <v>600</v>
      </c>
      <c r="R3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72" spans="1:18" x14ac:dyDescent="0.3">
      <c r="A372" s="1">
        <v>371</v>
      </c>
      <c r="B372" s="1" t="s">
        <v>59</v>
      </c>
      <c r="C372" s="1" t="s">
        <v>43</v>
      </c>
      <c r="D372" s="1" t="s">
        <v>528</v>
      </c>
      <c r="E372" s="1" t="s">
        <v>89</v>
      </c>
      <c r="F372" s="1" t="s">
        <v>90</v>
      </c>
      <c r="G372" s="1" t="s">
        <v>56</v>
      </c>
      <c r="H372" s="1" t="s">
        <v>82</v>
      </c>
      <c r="I372" s="1" t="s">
        <v>529</v>
      </c>
      <c r="J372" s="1">
        <v>25.920000000000005</v>
      </c>
      <c r="K372" s="1">
        <f>Aya_Gomaa[[#This Row],[Quantity]]*150</f>
        <v>750</v>
      </c>
      <c r="L372" s="1">
        <v>5</v>
      </c>
      <c r="M372" s="1">
        <v>0.2</v>
      </c>
      <c r="N372" s="2">
        <v>9.3960000000000008</v>
      </c>
      <c r="O372" s="2">
        <f>Aya_Gomaa[[#This Row],[Profit]]-(Aya_Gomaa[[#This Row],[Profit]]*Aya_Gomaa[[#This Row],[Discount]])</f>
        <v>7.5168000000000008</v>
      </c>
      <c r="P372" s="1">
        <f>Aya_Gomaa[[#This Row],[Quantity]]*150</f>
        <v>750</v>
      </c>
      <c r="R3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73" spans="1:18" x14ac:dyDescent="0.3">
      <c r="A373" s="1">
        <v>372</v>
      </c>
      <c r="B373" s="1" t="s">
        <v>59</v>
      </c>
      <c r="C373" s="1" t="s">
        <v>43</v>
      </c>
      <c r="D373" s="1" t="s">
        <v>528</v>
      </c>
      <c r="E373" s="1" t="s">
        <v>89</v>
      </c>
      <c r="F373" s="1" t="s">
        <v>90</v>
      </c>
      <c r="G373" s="1" t="s">
        <v>56</v>
      </c>
      <c r="H373" s="1" t="s">
        <v>64</v>
      </c>
      <c r="I373" s="1" t="s">
        <v>530</v>
      </c>
      <c r="J373" s="1">
        <v>53.424000000000007</v>
      </c>
      <c r="K373" s="1">
        <f>Aya_Gomaa[[#This Row],[Quantity]]*150</f>
        <v>450</v>
      </c>
      <c r="L373" s="1">
        <v>3</v>
      </c>
      <c r="M373" s="1">
        <v>0.2</v>
      </c>
      <c r="N373" s="2">
        <v>4.6746000000000016</v>
      </c>
      <c r="O373" s="2">
        <f>Aya_Gomaa[[#This Row],[Profit]]-(Aya_Gomaa[[#This Row],[Profit]]*Aya_Gomaa[[#This Row],[Discount]])</f>
        <v>3.7396800000000012</v>
      </c>
      <c r="P373" s="1">
        <f>Aya_Gomaa[[#This Row],[Quantity]]*150</f>
        <v>450</v>
      </c>
      <c r="R3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74" spans="1:18" x14ac:dyDescent="0.3">
      <c r="A374" s="1">
        <v>373</v>
      </c>
      <c r="B374" s="1" t="s">
        <v>59</v>
      </c>
      <c r="C374" s="1" t="s">
        <v>43</v>
      </c>
      <c r="D374" s="1" t="s">
        <v>531</v>
      </c>
      <c r="E374" s="1" t="s">
        <v>175</v>
      </c>
      <c r="F374" s="1" t="s">
        <v>55</v>
      </c>
      <c r="G374" s="1" t="s">
        <v>56</v>
      </c>
      <c r="H374" s="1" t="s">
        <v>73</v>
      </c>
      <c r="I374" s="1" t="s">
        <v>495</v>
      </c>
      <c r="J374" s="1">
        <v>8.1600000000000019</v>
      </c>
      <c r="K374" s="1">
        <f>Aya_Gomaa[[#This Row],[Quantity]]*150</f>
        <v>750</v>
      </c>
      <c r="L374" s="1">
        <v>5</v>
      </c>
      <c r="M374" s="1">
        <v>0.7</v>
      </c>
      <c r="N374" s="2">
        <v>-5.7119999999999997</v>
      </c>
      <c r="O374" s="2">
        <f>Aya_Gomaa[[#This Row],[Profit]]-(Aya_Gomaa[[#This Row],[Profit]]*Aya_Gomaa[[#This Row],[Discount]])</f>
        <v>-1.7136</v>
      </c>
      <c r="P374" s="1">
        <f>Aya_Gomaa[[#This Row],[Quantity]]*150</f>
        <v>750</v>
      </c>
      <c r="R3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75" spans="1:18" x14ac:dyDescent="0.3">
      <c r="A375" s="1">
        <v>374</v>
      </c>
      <c r="B375" s="1" t="s">
        <v>59</v>
      </c>
      <c r="C375" s="1" t="s">
        <v>43</v>
      </c>
      <c r="D375" s="1" t="s">
        <v>531</v>
      </c>
      <c r="E375" s="1" t="s">
        <v>175</v>
      </c>
      <c r="F375" s="1" t="s">
        <v>55</v>
      </c>
      <c r="G375" s="1" t="s">
        <v>78</v>
      </c>
      <c r="H375" s="1" t="s">
        <v>113</v>
      </c>
      <c r="I375" s="1" t="s">
        <v>532</v>
      </c>
      <c r="J375" s="1">
        <v>1023.9360000000001</v>
      </c>
      <c r="K375" s="1">
        <f>Aya_Gomaa[[#This Row],[Quantity]]*150</f>
        <v>1200</v>
      </c>
      <c r="L375" s="1">
        <v>8</v>
      </c>
      <c r="M375" s="1">
        <v>0.2</v>
      </c>
      <c r="N375" s="2">
        <v>179.1887999999999</v>
      </c>
      <c r="O375" s="2">
        <f>Aya_Gomaa[[#This Row],[Profit]]-(Aya_Gomaa[[#This Row],[Profit]]*Aya_Gomaa[[#This Row],[Discount]])</f>
        <v>143.35103999999993</v>
      </c>
      <c r="P375" s="1">
        <f>Aya_Gomaa[[#This Row],[Quantity]]*150</f>
        <v>1200</v>
      </c>
      <c r="R3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76" spans="1:18" x14ac:dyDescent="0.3">
      <c r="A376" s="1">
        <v>375</v>
      </c>
      <c r="B376" s="1" t="s">
        <v>59</v>
      </c>
      <c r="C376" s="1" t="s">
        <v>43</v>
      </c>
      <c r="D376" s="1" t="s">
        <v>531</v>
      </c>
      <c r="E376" s="1" t="s">
        <v>175</v>
      </c>
      <c r="F376" s="1" t="s">
        <v>55</v>
      </c>
      <c r="G376" s="1" t="s">
        <v>56</v>
      </c>
      <c r="H376" s="1" t="s">
        <v>68</v>
      </c>
      <c r="I376" s="1" t="s">
        <v>533</v>
      </c>
      <c r="J376" s="1">
        <v>9.24</v>
      </c>
      <c r="K376" s="1">
        <f>Aya_Gomaa[[#This Row],[Quantity]]*150</f>
        <v>150</v>
      </c>
      <c r="L376" s="1">
        <v>1</v>
      </c>
      <c r="M376" s="1">
        <v>0.2</v>
      </c>
      <c r="N376" s="2">
        <v>0.92399999999999993</v>
      </c>
      <c r="O376" s="2">
        <f>Aya_Gomaa[[#This Row],[Profit]]-(Aya_Gomaa[[#This Row],[Profit]]*Aya_Gomaa[[#This Row],[Discount]])</f>
        <v>0.73919999999999997</v>
      </c>
      <c r="P376" s="1">
        <f>Aya_Gomaa[[#This Row],[Quantity]]*150</f>
        <v>150</v>
      </c>
      <c r="R3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77" spans="1:18" x14ac:dyDescent="0.3">
      <c r="A377" s="1">
        <v>376</v>
      </c>
      <c r="B377" s="1" t="s">
        <v>59</v>
      </c>
      <c r="C377" s="1" t="s">
        <v>43</v>
      </c>
      <c r="D377" s="1" t="s">
        <v>531</v>
      </c>
      <c r="E377" s="1" t="s">
        <v>175</v>
      </c>
      <c r="F377" s="1" t="s">
        <v>55</v>
      </c>
      <c r="G377" s="1" t="s">
        <v>78</v>
      </c>
      <c r="H377" s="1" t="s">
        <v>113</v>
      </c>
      <c r="I377" s="1" t="s">
        <v>534</v>
      </c>
      <c r="J377" s="1">
        <v>479.04</v>
      </c>
      <c r="K377" s="1">
        <f>Aya_Gomaa[[#This Row],[Quantity]]*150</f>
        <v>1500</v>
      </c>
      <c r="L377" s="1">
        <v>10</v>
      </c>
      <c r="M377" s="1">
        <v>0.2</v>
      </c>
      <c r="N377" s="2">
        <v>-29.940000000000012</v>
      </c>
      <c r="O377" s="2">
        <f>Aya_Gomaa[[#This Row],[Profit]]-(Aya_Gomaa[[#This Row],[Profit]]*Aya_Gomaa[[#This Row],[Discount]])</f>
        <v>-23.952000000000009</v>
      </c>
      <c r="P377" s="1">
        <f>Aya_Gomaa[[#This Row],[Quantity]]*150</f>
        <v>1500</v>
      </c>
      <c r="R3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78" spans="1:18" x14ac:dyDescent="0.3">
      <c r="A378" s="1">
        <v>377</v>
      </c>
      <c r="B378" s="1" t="s">
        <v>125</v>
      </c>
      <c r="C378" s="1" t="s">
        <v>52</v>
      </c>
      <c r="D378" s="1" t="s">
        <v>535</v>
      </c>
      <c r="E378" s="1" t="s">
        <v>134</v>
      </c>
      <c r="F378" s="1" t="s">
        <v>90</v>
      </c>
      <c r="G378" s="1" t="s">
        <v>56</v>
      </c>
      <c r="H378" s="1" t="s">
        <v>82</v>
      </c>
      <c r="I378" s="1" t="s">
        <v>536</v>
      </c>
      <c r="J378" s="1">
        <v>99.13600000000001</v>
      </c>
      <c r="K378" s="1">
        <f>Aya_Gomaa[[#This Row],[Quantity]]*150</f>
        <v>600</v>
      </c>
      <c r="L378" s="1">
        <v>4</v>
      </c>
      <c r="M378" s="1">
        <v>0.2</v>
      </c>
      <c r="N378" s="2">
        <v>30.979999999999993</v>
      </c>
      <c r="O378" s="2">
        <f>Aya_Gomaa[[#This Row],[Profit]]-(Aya_Gomaa[[#This Row],[Profit]]*Aya_Gomaa[[#This Row],[Discount]])</f>
        <v>24.783999999999995</v>
      </c>
      <c r="P378" s="1">
        <f>Aya_Gomaa[[#This Row],[Quantity]]*150</f>
        <v>600</v>
      </c>
      <c r="R3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79" spans="1:18" x14ac:dyDescent="0.3">
      <c r="A379" s="1">
        <v>378</v>
      </c>
      <c r="B379" s="1" t="s">
        <v>59</v>
      </c>
      <c r="C379" s="1" t="s">
        <v>52</v>
      </c>
      <c r="D379" s="1" t="s">
        <v>284</v>
      </c>
      <c r="E379" s="1" t="s">
        <v>508</v>
      </c>
      <c r="F379" s="1" t="s">
        <v>109</v>
      </c>
      <c r="G379" s="1" t="s">
        <v>47</v>
      </c>
      <c r="H379" s="1" t="s">
        <v>62</v>
      </c>
      <c r="I379" s="1" t="s">
        <v>537</v>
      </c>
      <c r="J379" s="1">
        <v>1488.4239999999998</v>
      </c>
      <c r="K379" s="1">
        <f>Aya_Gomaa[[#This Row],[Quantity]]*150</f>
        <v>1050</v>
      </c>
      <c r="L379" s="1">
        <v>7</v>
      </c>
      <c r="M379" s="1">
        <v>0.3</v>
      </c>
      <c r="N379" s="2">
        <v>-297.68479999999983</v>
      </c>
      <c r="O379" s="2">
        <f>Aya_Gomaa[[#This Row],[Profit]]-(Aya_Gomaa[[#This Row],[Profit]]*Aya_Gomaa[[#This Row],[Discount]])</f>
        <v>-208.37935999999988</v>
      </c>
      <c r="P379" s="1">
        <f>Aya_Gomaa[[#This Row],[Quantity]]*150</f>
        <v>1050</v>
      </c>
      <c r="R3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80" spans="1:18" x14ac:dyDescent="0.3">
      <c r="A380" s="1">
        <v>379</v>
      </c>
      <c r="B380" s="1" t="s">
        <v>59</v>
      </c>
      <c r="C380" s="1" t="s">
        <v>43</v>
      </c>
      <c r="D380" s="1" t="s">
        <v>123</v>
      </c>
      <c r="E380" s="1" t="s">
        <v>89</v>
      </c>
      <c r="F380" s="1" t="s">
        <v>90</v>
      </c>
      <c r="G380" s="1" t="s">
        <v>56</v>
      </c>
      <c r="H380" s="1" t="s">
        <v>75</v>
      </c>
      <c r="I380" s="1" t="s">
        <v>538</v>
      </c>
      <c r="J380" s="1">
        <v>8.6519999999999975</v>
      </c>
      <c r="K380" s="1">
        <f>Aya_Gomaa[[#This Row],[Quantity]]*150</f>
        <v>450</v>
      </c>
      <c r="L380" s="1">
        <v>3</v>
      </c>
      <c r="M380" s="1">
        <v>0.8</v>
      </c>
      <c r="N380" s="2">
        <v>-20.332200000000007</v>
      </c>
      <c r="O380" s="2">
        <f>Aya_Gomaa[[#This Row],[Profit]]-(Aya_Gomaa[[#This Row],[Profit]]*Aya_Gomaa[[#This Row],[Discount]])</f>
        <v>-4.0664400000000001</v>
      </c>
      <c r="P380" s="1">
        <f>Aya_Gomaa[[#This Row],[Quantity]]*150</f>
        <v>450</v>
      </c>
      <c r="R3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81" spans="1:18" x14ac:dyDescent="0.3">
      <c r="A381" s="1">
        <v>380</v>
      </c>
      <c r="B381" s="1" t="s">
        <v>59</v>
      </c>
      <c r="C381" s="1" t="s">
        <v>43</v>
      </c>
      <c r="D381" s="1" t="s">
        <v>123</v>
      </c>
      <c r="E381" s="1" t="s">
        <v>89</v>
      </c>
      <c r="F381" s="1" t="s">
        <v>90</v>
      </c>
      <c r="G381" s="1" t="s">
        <v>56</v>
      </c>
      <c r="H381" s="1" t="s">
        <v>64</v>
      </c>
      <c r="I381" s="1" t="s">
        <v>539</v>
      </c>
      <c r="J381" s="1">
        <v>23.832000000000001</v>
      </c>
      <c r="K381" s="1">
        <f>Aya_Gomaa[[#This Row],[Quantity]]*150</f>
        <v>450</v>
      </c>
      <c r="L381" s="1">
        <v>3</v>
      </c>
      <c r="M381" s="1">
        <v>0.2</v>
      </c>
      <c r="N381" s="2">
        <v>2.6810999999999954</v>
      </c>
      <c r="O381" s="2">
        <f>Aya_Gomaa[[#This Row],[Profit]]-(Aya_Gomaa[[#This Row],[Profit]]*Aya_Gomaa[[#This Row],[Discount]])</f>
        <v>2.1448799999999961</v>
      </c>
      <c r="P381" s="1">
        <f>Aya_Gomaa[[#This Row],[Quantity]]*150</f>
        <v>450</v>
      </c>
      <c r="R3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82" spans="1:18" x14ac:dyDescent="0.3">
      <c r="A382" s="1">
        <v>381</v>
      </c>
      <c r="B382" s="1" t="s">
        <v>59</v>
      </c>
      <c r="C382" s="1" t="s">
        <v>43</v>
      </c>
      <c r="D382" s="1" t="s">
        <v>123</v>
      </c>
      <c r="E382" s="1" t="s">
        <v>89</v>
      </c>
      <c r="F382" s="1" t="s">
        <v>90</v>
      </c>
      <c r="G382" s="1" t="s">
        <v>56</v>
      </c>
      <c r="H382" s="1" t="s">
        <v>73</v>
      </c>
      <c r="I382" s="1" t="s">
        <v>540</v>
      </c>
      <c r="J382" s="1">
        <v>12.175999999999998</v>
      </c>
      <c r="K382" s="1">
        <f>Aya_Gomaa[[#This Row],[Quantity]]*150</f>
        <v>600</v>
      </c>
      <c r="L382" s="1">
        <v>4</v>
      </c>
      <c r="M382" s="1">
        <v>0.8</v>
      </c>
      <c r="N382" s="2">
        <v>-18.872800000000009</v>
      </c>
      <c r="O382" s="2">
        <f>Aya_Gomaa[[#This Row],[Profit]]-(Aya_Gomaa[[#This Row],[Profit]]*Aya_Gomaa[[#This Row],[Discount]])</f>
        <v>-3.774560000000001</v>
      </c>
      <c r="P382" s="1">
        <f>Aya_Gomaa[[#This Row],[Quantity]]*150</f>
        <v>600</v>
      </c>
      <c r="R3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83" spans="1:18" x14ac:dyDescent="0.3">
      <c r="A383" s="1">
        <v>382</v>
      </c>
      <c r="B383" s="1" t="s">
        <v>125</v>
      </c>
      <c r="C383" s="1" t="s">
        <v>52</v>
      </c>
      <c r="D383" s="1" t="s">
        <v>99</v>
      </c>
      <c r="E383" s="1" t="s">
        <v>54</v>
      </c>
      <c r="F383" s="1" t="s">
        <v>55</v>
      </c>
      <c r="G383" s="1" t="s">
        <v>56</v>
      </c>
      <c r="H383" s="1" t="s">
        <v>82</v>
      </c>
      <c r="I383" s="1" t="s">
        <v>541</v>
      </c>
      <c r="J383" s="1">
        <v>50.96</v>
      </c>
      <c r="K383" s="1">
        <f>Aya_Gomaa[[#This Row],[Quantity]]*150</f>
        <v>1050</v>
      </c>
      <c r="L383" s="1">
        <v>7</v>
      </c>
      <c r="M383" s="1">
        <v>0</v>
      </c>
      <c r="N383" s="2">
        <v>25.48</v>
      </c>
      <c r="O383" s="2">
        <f>Aya_Gomaa[[#This Row],[Profit]]-(Aya_Gomaa[[#This Row],[Profit]]*Aya_Gomaa[[#This Row],[Discount]])</f>
        <v>25.48</v>
      </c>
      <c r="P383" s="1">
        <f>Aya_Gomaa[[#This Row],[Quantity]]*150</f>
        <v>1050</v>
      </c>
      <c r="R3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84" spans="1:18" x14ac:dyDescent="0.3">
      <c r="A384" s="1">
        <v>383</v>
      </c>
      <c r="B384" s="1" t="s">
        <v>125</v>
      </c>
      <c r="C384" s="1" t="s">
        <v>52</v>
      </c>
      <c r="D384" s="1" t="s">
        <v>99</v>
      </c>
      <c r="E384" s="1" t="s">
        <v>54</v>
      </c>
      <c r="F384" s="1" t="s">
        <v>55</v>
      </c>
      <c r="G384" s="1" t="s">
        <v>56</v>
      </c>
      <c r="H384" s="1" t="s">
        <v>73</v>
      </c>
      <c r="I384" s="1" t="s">
        <v>542</v>
      </c>
      <c r="J384" s="1">
        <v>49.536000000000001</v>
      </c>
      <c r="K384" s="1">
        <f>Aya_Gomaa[[#This Row],[Quantity]]*150</f>
        <v>450</v>
      </c>
      <c r="L384" s="1">
        <v>3</v>
      </c>
      <c r="M384" s="1">
        <v>0.2</v>
      </c>
      <c r="N384" s="2">
        <v>17.337599999999998</v>
      </c>
      <c r="O384" s="2">
        <f>Aya_Gomaa[[#This Row],[Profit]]-(Aya_Gomaa[[#This Row],[Profit]]*Aya_Gomaa[[#This Row],[Discount]])</f>
        <v>13.870079999999998</v>
      </c>
      <c r="P384" s="1">
        <f>Aya_Gomaa[[#This Row],[Quantity]]*150</f>
        <v>450</v>
      </c>
      <c r="R3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85" spans="1:18" x14ac:dyDescent="0.3">
      <c r="A385" s="1">
        <v>384</v>
      </c>
      <c r="B385" s="1" t="s">
        <v>42</v>
      </c>
      <c r="C385" s="1" t="s">
        <v>52</v>
      </c>
      <c r="D385" s="1" t="s">
        <v>461</v>
      </c>
      <c r="E385" s="1" t="s">
        <v>144</v>
      </c>
      <c r="F385" s="1" t="s">
        <v>90</v>
      </c>
      <c r="G385" s="1" t="s">
        <v>78</v>
      </c>
      <c r="H385" s="1" t="s">
        <v>113</v>
      </c>
      <c r="I385" s="1" t="s">
        <v>543</v>
      </c>
      <c r="J385" s="1">
        <v>41.9</v>
      </c>
      <c r="K385" s="1">
        <f>Aya_Gomaa[[#This Row],[Quantity]]*150</f>
        <v>300</v>
      </c>
      <c r="L385" s="1">
        <v>2</v>
      </c>
      <c r="M385" s="1">
        <v>0</v>
      </c>
      <c r="N385" s="2">
        <v>8.7989999999999995</v>
      </c>
      <c r="O385" s="2">
        <f>Aya_Gomaa[[#This Row],[Profit]]-(Aya_Gomaa[[#This Row],[Profit]]*Aya_Gomaa[[#This Row],[Discount]])</f>
        <v>8.7989999999999995</v>
      </c>
      <c r="P385" s="1">
        <f>Aya_Gomaa[[#This Row],[Quantity]]*150</f>
        <v>300</v>
      </c>
      <c r="R3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86" spans="1:18" x14ac:dyDescent="0.3">
      <c r="A386" s="1">
        <v>385</v>
      </c>
      <c r="B386" s="1" t="s">
        <v>59</v>
      </c>
      <c r="C386" s="1" t="s">
        <v>43</v>
      </c>
      <c r="D386" s="1" t="s">
        <v>544</v>
      </c>
      <c r="E386" s="1" t="s">
        <v>61</v>
      </c>
      <c r="F386" s="1" t="s">
        <v>46</v>
      </c>
      <c r="G386" s="1" t="s">
        <v>47</v>
      </c>
      <c r="H386" s="1" t="s">
        <v>62</v>
      </c>
      <c r="I386" s="1" t="s">
        <v>545</v>
      </c>
      <c r="J386" s="1">
        <v>375.45750000000004</v>
      </c>
      <c r="K386" s="1">
        <f>Aya_Gomaa[[#This Row],[Quantity]]*150</f>
        <v>450</v>
      </c>
      <c r="L386" s="1">
        <v>3</v>
      </c>
      <c r="M386" s="1">
        <v>0.45</v>
      </c>
      <c r="N386" s="2">
        <v>-157.00949999999997</v>
      </c>
      <c r="O386" s="2">
        <f>Aya_Gomaa[[#This Row],[Profit]]-(Aya_Gomaa[[#This Row],[Profit]]*Aya_Gomaa[[#This Row],[Discount]])</f>
        <v>-86.35522499999999</v>
      </c>
      <c r="P386" s="1">
        <f>Aya_Gomaa[[#This Row],[Quantity]]*150</f>
        <v>450</v>
      </c>
      <c r="R3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87" spans="1:18" x14ac:dyDescent="0.3">
      <c r="A387" s="1">
        <v>386</v>
      </c>
      <c r="B387" s="1" t="s">
        <v>59</v>
      </c>
      <c r="C387" s="1" t="s">
        <v>43</v>
      </c>
      <c r="D387" s="1" t="s">
        <v>544</v>
      </c>
      <c r="E387" s="1" t="s">
        <v>61</v>
      </c>
      <c r="F387" s="1" t="s">
        <v>46</v>
      </c>
      <c r="G387" s="1" t="s">
        <v>78</v>
      </c>
      <c r="H387" s="1" t="s">
        <v>113</v>
      </c>
      <c r="I387" s="1" t="s">
        <v>546</v>
      </c>
      <c r="J387" s="1">
        <v>83.976000000000013</v>
      </c>
      <c r="K387" s="1">
        <f>Aya_Gomaa[[#This Row],[Quantity]]*150</f>
        <v>450</v>
      </c>
      <c r="L387" s="1">
        <v>3</v>
      </c>
      <c r="M387" s="1">
        <v>0.2</v>
      </c>
      <c r="N387" s="2">
        <v>-1.049700000000005</v>
      </c>
      <c r="O387" s="2">
        <f>Aya_Gomaa[[#This Row],[Profit]]-(Aya_Gomaa[[#This Row],[Profit]]*Aya_Gomaa[[#This Row],[Discount]])</f>
        <v>-0.83976000000000395</v>
      </c>
      <c r="P387" s="1">
        <f>Aya_Gomaa[[#This Row],[Quantity]]*150</f>
        <v>450</v>
      </c>
      <c r="R3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88" spans="1:18" x14ac:dyDescent="0.3">
      <c r="A388" s="1">
        <v>387</v>
      </c>
      <c r="B388" s="1" t="s">
        <v>59</v>
      </c>
      <c r="C388" s="1" t="s">
        <v>52</v>
      </c>
      <c r="D388" s="1" t="s">
        <v>107</v>
      </c>
      <c r="E388" s="1" t="s">
        <v>108</v>
      </c>
      <c r="F388" s="1" t="s">
        <v>109</v>
      </c>
      <c r="G388" s="1" t="s">
        <v>78</v>
      </c>
      <c r="H388" s="1" t="s">
        <v>308</v>
      </c>
      <c r="I388" s="1" t="s">
        <v>547</v>
      </c>
      <c r="J388" s="1">
        <v>482.34000000000003</v>
      </c>
      <c r="K388" s="1">
        <f>Aya_Gomaa[[#This Row],[Quantity]]*150</f>
        <v>600</v>
      </c>
      <c r="L388" s="1">
        <v>4</v>
      </c>
      <c r="M388" s="1">
        <v>0.7</v>
      </c>
      <c r="N388" s="2">
        <v>-337.63799999999981</v>
      </c>
      <c r="O388" s="2">
        <f>Aya_Gomaa[[#This Row],[Profit]]-(Aya_Gomaa[[#This Row],[Profit]]*Aya_Gomaa[[#This Row],[Discount]])</f>
        <v>-101.29139999999995</v>
      </c>
      <c r="P388" s="1">
        <f>Aya_Gomaa[[#This Row],[Quantity]]*150</f>
        <v>600</v>
      </c>
      <c r="R3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89" spans="1:18" x14ac:dyDescent="0.3">
      <c r="A389" s="1">
        <v>388</v>
      </c>
      <c r="B389" s="1" t="s">
        <v>59</v>
      </c>
      <c r="C389" s="1" t="s">
        <v>52</v>
      </c>
      <c r="D389" s="1" t="s">
        <v>107</v>
      </c>
      <c r="E389" s="1" t="s">
        <v>108</v>
      </c>
      <c r="F389" s="1" t="s">
        <v>109</v>
      </c>
      <c r="G389" s="1" t="s">
        <v>47</v>
      </c>
      <c r="H389" s="1" t="s">
        <v>66</v>
      </c>
      <c r="I389" s="1" t="s">
        <v>548</v>
      </c>
      <c r="J389" s="1">
        <v>2.9600000000000004</v>
      </c>
      <c r="K389" s="1">
        <f>Aya_Gomaa[[#This Row],[Quantity]]*150</f>
        <v>150</v>
      </c>
      <c r="L389" s="1">
        <v>1</v>
      </c>
      <c r="M389" s="1">
        <v>0.2</v>
      </c>
      <c r="N389" s="2">
        <v>0.77700000000000025</v>
      </c>
      <c r="O389" s="2">
        <f>Aya_Gomaa[[#This Row],[Profit]]-(Aya_Gomaa[[#This Row],[Profit]]*Aya_Gomaa[[#This Row],[Discount]])</f>
        <v>0.62160000000000015</v>
      </c>
      <c r="P389" s="1">
        <f>Aya_Gomaa[[#This Row],[Quantity]]*150</f>
        <v>150</v>
      </c>
      <c r="R3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90" spans="1:18" x14ac:dyDescent="0.3">
      <c r="A390" s="1">
        <v>389</v>
      </c>
      <c r="B390" s="1" t="s">
        <v>125</v>
      </c>
      <c r="C390" s="1" t="s">
        <v>43</v>
      </c>
      <c r="D390" s="1" t="s">
        <v>421</v>
      </c>
      <c r="E390" s="1" t="s">
        <v>243</v>
      </c>
      <c r="F390" s="1" t="s">
        <v>109</v>
      </c>
      <c r="G390" s="1" t="s">
        <v>56</v>
      </c>
      <c r="H390" s="1" t="s">
        <v>68</v>
      </c>
      <c r="I390" s="1" t="s">
        <v>549</v>
      </c>
      <c r="J390" s="1">
        <v>2.6240000000000001</v>
      </c>
      <c r="K390" s="1">
        <f>Aya_Gomaa[[#This Row],[Quantity]]*150</f>
        <v>150</v>
      </c>
      <c r="L390" s="1">
        <v>1</v>
      </c>
      <c r="M390" s="1">
        <v>0.2</v>
      </c>
      <c r="N390" s="2">
        <v>0.42639999999999978</v>
      </c>
      <c r="O390" s="2">
        <f>Aya_Gomaa[[#This Row],[Profit]]-(Aya_Gomaa[[#This Row],[Profit]]*Aya_Gomaa[[#This Row],[Discount]])</f>
        <v>0.34111999999999981</v>
      </c>
      <c r="P390" s="1">
        <f>Aya_Gomaa[[#This Row],[Quantity]]*150</f>
        <v>150</v>
      </c>
      <c r="R3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91" spans="1:18" x14ac:dyDescent="0.3">
      <c r="A391" s="1">
        <v>390</v>
      </c>
      <c r="B391" s="1" t="s">
        <v>59</v>
      </c>
      <c r="C391" s="1" t="s">
        <v>43</v>
      </c>
      <c r="D391" s="1" t="s">
        <v>156</v>
      </c>
      <c r="E391" s="1" t="s">
        <v>157</v>
      </c>
      <c r="F391" s="1" t="s">
        <v>109</v>
      </c>
      <c r="G391" s="1" t="s">
        <v>56</v>
      </c>
      <c r="H391" s="1" t="s">
        <v>73</v>
      </c>
      <c r="I391" s="1" t="s">
        <v>550</v>
      </c>
      <c r="J391" s="1">
        <v>23.36</v>
      </c>
      <c r="K391" s="1">
        <f>Aya_Gomaa[[#This Row],[Quantity]]*150</f>
        <v>600</v>
      </c>
      <c r="L391" s="1">
        <v>4</v>
      </c>
      <c r="M391" s="1">
        <v>0.2</v>
      </c>
      <c r="N391" s="2">
        <v>7.8839999999999986</v>
      </c>
      <c r="O391" s="2">
        <f>Aya_Gomaa[[#This Row],[Profit]]-(Aya_Gomaa[[#This Row],[Profit]]*Aya_Gomaa[[#This Row],[Discount]])</f>
        <v>6.307199999999999</v>
      </c>
      <c r="P391" s="1">
        <f>Aya_Gomaa[[#This Row],[Quantity]]*150</f>
        <v>600</v>
      </c>
      <c r="R3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92" spans="1:18" x14ac:dyDescent="0.3">
      <c r="A392" s="1">
        <v>391</v>
      </c>
      <c r="B392" s="1" t="s">
        <v>59</v>
      </c>
      <c r="C392" s="1" t="s">
        <v>43</v>
      </c>
      <c r="D392" s="1" t="s">
        <v>156</v>
      </c>
      <c r="E392" s="1" t="s">
        <v>157</v>
      </c>
      <c r="F392" s="1" t="s">
        <v>109</v>
      </c>
      <c r="G392" s="1" t="s">
        <v>78</v>
      </c>
      <c r="H392" s="1" t="s">
        <v>113</v>
      </c>
      <c r="I392" s="1" t="s">
        <v>206</v>
      </c>
      <c r="J392" s="1">
        <v>39.979999999999997</v>
      </c>
      <c r="K392" s="1">
        <f>Aya_Gomaa[[#This Row],[Quantity]]*150</f>
        <v>300</v>
      </c>
      <c r="L392" s="1">
        <v>2</v>
      </c>
      <c r="M392" s="1">
        <v>0</v>
      </c>
      <c r="N392" s="2">
        <v>13.593199999999996</v>
      </c>
      <c r="O392" s="2">
        <f>Aya_Gomaa[[#This Row],[Profit]]-(Aya_Gomaa[[#This Row],[Profit]]*Aya_Gomaa[[#This Row],[Discount]])</f>
        <v>13.593199999999996</v>
      </c>
      <c r="P392" s="1">
        <f>Aya_Gomaa[[#This Row],[Quantity]]*150</f>
        <v>300</v>
      </c>
      <c r="R3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93" spans="1:18" x14ac:dyDescent="0.3">
      <c r="A393" s="1">
        <v>392</v>
      </c>
      <c r="B393" s="1" t="s">
        <v>42</v>
      </c>
      <c r="C393" s="1" t="s">
        <v>43</v>
      </c>
      <c r="D393" s="1" t="s">
        <v>551</v>
      </c>
      <c r="E393" s="1" t="s">
        <v>85</v>
      </c>
      <c r="F393" s="1" t="s">
        <v>55</v>
      </c>
      <c r="G393" s="1" t="s">
        <v>78</v>
      </c>
      <c r="H393" s="1" t="s">
        <v>71</v>
      </c>
      <c r="I393" s="1" t="s">
        <v>552</v>
      </c>
      <c r="J393" s="1">
        <v>246.38400000000001</v>
      </c>
      <c r="K393" s="1">
        <f>Aya_Gomaa[[#This Row],[Quantity]]*150</f>
        <v>300</v>
      </c>
      <c r="L393" s="1">
        <v>2</v>
      </c>
      <c r="M393" s="1">
        <v>0.2</v>
      </c>
      <c r="N393" s="2">
        <v>27.718199999999968</v>
      </c>
      <c r="O393" s="2">
        <f>Aya_Gomaa[[#This Row],[Profit]]-(Aya_Gomaa[[#This Row],[Profit]]*Aya_Gomaa[[#This Row],[Discount]])</f>
        <v>22.174559999999975</v>
      </c>
      <c r="P393" s="1">
        <f>Aya_Gomaa[[#This Row],[Quantity]]*150</f>
        <v>300</v>
      </c>
      <c r="R3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94" spans="1:18" x14ac:dyDescent="0.3">
      <c r="A394" s="1">
        <v>393</v>
      </c>
      <c r="B394" s="1" t="s">
        <v>42</v>
      </c>
      <c r="C394" s="1" t="s">
        <v>43</v>
      </c>
      <c r="D394" s="1" t="s">
        <v>551</v>
      </c>
      <c r="E394" s="1" t="s">
        <v>85</v>
      </c>
      <c r="F394" s="1" t="s">
        <v>55</v>
      </c>
      <c r="G394" s="1" t="s">
        <v>78</v>
      </c>
      <c r="H394" s="1" t="s">
        <v>497</v>
      </c>
      <c r="I394" s="1" t="s">
        <v>553</v>
      </c>
      <c r="J394" s="1">
        <v>1799.97</v>
      </c>
      <c r="K394" s="1">
        <f>Aya_Gomaa[[#This Row],[Quantity]]*150</f>
        <v>450</v>
      </c>
      <c r="L394" s="1">
        <v>3</v>
      </c>
      <c r="M394" s="1">
        <v>0</v>
      </c>
      <c r="N394" s="2">
        <v>701.98829999999998</v>
      </c>
      <c r="O394" s="2">
        <f>Aya_Gomaa[[#This Row],[Profit]]-(Aya_Gomaa[[#This Row],[Profit]]*Aya_Gomaa[[#This Row],[Discount]])</f>
        <v>701.98829999999998</v>
      </c>
      <c r="P394" s="1">
        <f>Aya_Gomaa[[#This Row],[Quantity]]*150</f>
        <v>450</v>
      </c>
      <c r="R3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95" spans="1:18" x14ac:dyDescent="0.3">
      <c r="A395" s="1">
        <v>394</v>
      </c>
      <c r="B395" s="1" t="s">
        <v>42</v>
      </c>
      <c r="C395" s="1" t="s">
        <v>52</v>
      </c>
      <c r="D395" s="1" t="s">
        <v>554</v>
      </c>
      <c r="E395" s="1" t="s">
        <v>134</v>
      </c>
      <c r="F395" s="1" t="s">
        <v>90</v>
      </c>
      <c r="G395" s="1" t="s">
        <v>56</v>
      </c>
      <c r="H395" s="1" t="s">
        <v>73</v>
      </c>
      <c r="I395" s="1" t="s">
        <v>555</v>
      </c>
      <c r="J395" s="1">
        <v>12.461999999999996</v>
      </c>
      <c r="K395" s="1">
        <f>Aya_Gomaa[[#This Row],[Quantity]]*150</f>
        <v>450</v>
      </c>
      <c r="L395" s="1">
        <v>3</v>
      </c>
      <c r="M395" s="1">
        <v>0.8</v>
      </c>
      <c r="N395" s="2">
        <v>-20.5623</v>
      </c>
      <c r="O395" s="2">
        <f>Aya_Gomaa[[#This Row],[Profit]]-(Aya_Gomaa[[#This Row],[Profit]]*Aya_Gomaa[[#This Row],[Discount]])</f>
        <v>-4.1124599999999987</v>
      </c>
      <c r="P395" s="1">
        <f>Aya_Gomaa[[#This Row],[Quantity]]*150</f>
        <v>450</v>
      </c>
      <c r="R3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96" spans="1:18" x14ac:dyDescent="0.3">
      <c r="A396" s="1">
        <v>395</v>
      </c>
      <c r="B396" s="1" t="s">
        <v>59</v>
      </c>
      <c r="C396" s="1" t="s">
        <v>87</v>
      </c>
      <c r="D396" s="1" t="s">
        <v>556</v>
      </c>
      <c r="E396" s="1" t="s">
        <v>557</v>
      </c>
      <c r="F396" s="1" t="s">
        <v>55</v>
      </c>
      <c r="G396" s="1" t="s">
        <v>56</v>
      </c>
      <c r="H396" s="1" t="s">
        <v>73</v>
      </c>
      <c r="I396" s="1" t="s">
        <v>558</v>
      </c>
      <c r="J396" s="1">
        <v>75.792000000000002</v>
      </c>
      <c r="K396" s="1">
        <f>Aya_Gomaa[[#This Row],[Quantity]]*150</f>
        <v>450</v>
      </c>
      <c r="L396" s="1">
        <v>3</v>
      </c>
      <c r="M396" s="1">
        <v>0.2</v>
      </c>
      <c r="N396" s="2">
        <v>25.579799999999992</v>
      </c>
      <c r="O396" s="2">
        <f>Aya_Gomaa[[#This Row],[Profit]]-(Aya_Gomaa[[#This Row],[Profit]]*Aya_Gomaa[[#This Row],[Discount]])</f>
        <v>20.463839999999994</v>
      </c>
      <c r="P396" s="1">
        <f>Aya_Gomaa[[#This Row],[Quantity]]*150</f>
        <v>450</v>
      </c>
      <c r="R3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97" spans="1:18" x14ac:dyDescent="0.3">
      <c r="A397" s="1">
        <v>396</v>
      </c>
      <c r="B397" s="1" t="s">
        <v>42</v>
      </c>
      <c r="C397" s="1" t="s">
        <v>52</v>
      </c>
      <c r="D397" s="1" t="s">
        <v>559</v>
      </c>
      <c r="E397" s="1" t="s">
        <v>560</v>
      </c>
      <c r="F397" s="1" t="s">
        <v>109</v>
      </c>
      <c r="G397" s="1" t="s">
        <v>56</v>
      </c>
      <c r="H397" s="1" t="s">
        <v>64</v>
      </c>
      <c r="I397" s="1" t="s">
        <v>561</v>
      </c>
      <c r="J397" s="1">
        <v>49.96</v>
      </c>
      <c r="K397" s="1">
        <f>Aya_Gomaa[[#This Row],[Quantity]]*150</f>
        <v>300</v>
      </c>
      <c r="L397" s="1">
        <v>2</v>
      </c>
      <c r="M397" s="1">
        <v>0</v>
      </c>
      <c r="N397" s="2">
        <v>9.4923999999999964</v>
      </c>
      <c r="O397" s="2">
        <f>Aya_Gomaa[[#This Row],[Profit]]-(Aya_Gomaa[[#This Row],[Profit]]*Aya_Gomaa[[#This Row],[Discount]])</f>
        <v>9.4923999999999964</v>
      </c>
      <c r="P397" s="1">
        <f>Aya_Gomaa[[#This Row],[Quantity]]*150</f>
        <v>300</v>
      </c>
      <c r="R3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98" spans="1:18" x14ac:dyDescent="0.3">
      <c r="A398" s="1">
        <v>397</v>
      </c>
      <c r="B398" s="1" t="s">
        <v>42</v>
      </c>
      <c r="C398" s="1" t="s">
        <v>52</v>
      </c>
      <c r="D398" s="1" t="s">
        <v>559</v>
      </c>
      <c r="E398" s="1" t="s">
        <v>560</v>
      </c>
      <c r="F398" s="1" t="s">
        <v>109</v>
      </c>
      <c r="G398" s="1" t="s">
        <v>56</v>
      </c>
      <c r="H398" s="1" t="s">
        <v>82</v>
      </c>
      <c r="I398" s="1" t="s">
        <v>562</v>
      </c>
      <c r="J398" s="1">
        <v>12.96</v>
      </c>
      <c r="K398" s="1">
        <f>Aya_Gomaa[[#This Row],[Quantity]]*150</f>
        <v>300</v>
      </c>
      <c r="L398" s="1">
        <v>2</v>
      </c>
      <c r="M398" s="1">
        <v>0</v>
      </c>
      <c r="N398" s="2">
        <v>6.2208000000000006</v>
      </c>
      <c r="O398" s="2">
        <f>Aya_Gomaa[[#This Row],[Profit]]-(Aya_Gomaa[[#This Row],[Profit]]*Aya_Gomaa[[#This Row],[Discount]])</f>
        <v>6.2208000000000006</v>
      </c>
      <c r="P398" s="1">
        <f>Aya_Gomaa[[#This Row],[Quantity]]*150</f>
        <v>300</v>
      </c>
      <c r="R3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399" spans="1:18" x14ac:dyDescent="0.3">
      <c r="A399" s="1">
        <v>398</v>
      </c>
      <c r="B399" s="1" t="s">
        <v>59</v>
      </c>
      <c r="C399" s="1" t="s">
        <v>87</v>
      </c>
      <c r="D399" s="1" t="s">
        <v>182</v>
      </c>
      <c r="E399" s="1" t="s">
        <v>144</v>
      </c>
      <c r="F399" s="1" t="s">
        <v>90</v>
      </c>
      <c r="G399" s="1" t="s">
        <v>56</v>
      </c>
      <c r="H399" s="1" t="s">
        <v>273</v>
      </c>
      <c r="I399" s="1" t="s">
        <v>563</v>
      </c>
      <c r="J399" s="1">
        <v>70.12</v>
      </c>
      <c r="K399" s="1">
        <f>Aya_Gomaa[[#This Row],[Quantity]]*150</f>
        <v>600</v>
      </c>
      <c r="L399" s="1">
        <v>4</v>
      </c>
      <c r="M399" s="1">
        <v>0</v>
      </c>
      <c r="N399" s="2">
        <v>21.035999999999994</v>
      </c>
      <c r="O399" s="2">
        <f>Aya_Gomaa[[#This Row],[Profit]]-(Aya_Gomaa[[#This Row],[Profit]]*Aya_Gomaa[[#This Row],[Discount]])</f>
        <v>21.035999999999994</v>
      </c>
      <c r="P399" s="1">
        <f>Aya_Gomaa[[#This Row],[Quantity]]*150</f>
        <v>600</v>
      </c>
      <c r="R3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00" spans="1:18" x14ac:dyDescent="0.3">
      <c r="A400" s="1">
        <v>399</v>
      </c>
      <c r="B400" s="1" t="s">
        <v>42</v>
      </c>
      <c r="C400" s="1" t="s">
        <v>43</v>
      </c>
      <c r="D400" s="1" t="s">
        <v>123</v>
      </c>
      <c r="E400" s="1" t="s">
        <v>89</v>
      </c>
      <c r="F400" s="1" t="s">
        <v>90</v>
      </c>
      <c r="G400" s="1" t="s">
        <v>56</v>
      </c>
      <c r="H400" s="1" t="s">
        <v>64</v>
      </c>
      <c r="I400" s="1" t="s">
        <v>564</v>
      </c>
      <c r="J400" s="1">
        <v>35.952000000000005</v>
      </c>
      <c r="K400" s="1">
        <f>Aya_Gomaa[[#This Row],[Quantity]]*150</f>
        <v>450</v>
      </c>
      <c r="L400" s="1">
        <v>3</v>
      </c>
      <c r="M400" s="1">
        <v>0.2</v>
      </c>
      <c r="N400" s="2">
        <v>3.5951999999999984</v>
      </c>
      <c r="O400" s="2">
        <f>Aya_Gomaa[[#This Row],[Profit]]-(Aya_Gomaa[[#This Row],[Profit]]*Aya_Gomaa[[#This Row],[Discount]])</f>
        <v>2.8761599999999987</v>
      </c>
      <c r="P400" s="1">
        <f>Aya_Gomaa[[#This Row],[Quantity]]*150</f>
        <v>450</v>
      </c>
      <c r="R4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01" spans="1:18" x14ac:dyDescent="0.3">
      <c r="A401" s="1">
        <v>400</v>
      </c>
      <c r="B401" s="1" t="s">
        <v>42</v>
      </c>
      <c r="C401" s="1" t="s">
        <v>43</v>
      </c>
      <c r="D401" s="1" t="s">
        <v>123</v>
      </c>
      <c r="E401" s="1" t="s">
        <v>89</v>
      </c>
      <c r="F401" s="1" t="s">
        <v>90</v>
      </c>
      <c r="G401" s="1" t="s">
        <v>47</v>
      </c>
      <c r="H401" s="1" t="s">
        <v>48</v>
      </c>
      <c r="I401" s="1" t="s">
        <v>115</v>
      </c>
      <c r="J401" s="1">
        <v>2396.2655999999997</v>
      </c>
      <c r="K401" s="1">
        <f>Aya_Gomaa[[#This Row],[Quantity]]*150</f>
        <v>600</v>
      </c>
      <c r="L401" s="1">
        <v>4</v>
      </c>
      <c r="M401" s="1">
        <v>0.32</v>
      </c>
      <c r="N401" s="2">
        <v>-317.15280000000007</v>
      </c>
      <c r="O401" s="2">
        <f>Aya_Gomaa[[#This Row],[Profit]]-(Aya_Gomaa[[#This Row],[Profit]]*Aya_Gomaa[[#This Row],[Discount]])</f>
        <v>-215.66390400000006</v>
      </c>
      <c r="P401" s="1">
        <f>Aya_Gomaa[[#This Row],[Quantity]]*150</f>
        <v>600</v>
      </c>
      <c r="R4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02" spans="1:18" x14ac:dyDescent="0.3">
      <c r="A402" s="1">
        <v>401</v>
      </c>
      <c r="B402" s="1" t="s">
        <v>42</v>
      </c>
      <c r="C402" s="1" t="s">
        <v>43</v>
      </c>
      <c r="D402" s="1" t="s">
        <v>123</v>
      </c>
      <c r="E402" s="1" t="s">
        <v>89</v>
      </c>
      <c r="F402" s="1" t="s">
        <v>90</v>
      </c>
      <c r="G402" s="1" t="s">
        <v>56</v>
      </c>
      <c r="H402" s="1" t="s">
        <v>64</v>
      </c>
      <c r="I402" s="1" t="s">
        <v>565</v>
      </c>
      <c r="J402" s="1">
        <v>131.136</v>
      </c>
      <c r="K402" s="1">
        <f>Aya_Gomaa[[#This Row],[Quantity]]*150</f>
        <v>600</v>
      </c>
      <c r="L402" s="1">
        <v>4</v>
      </c>
      <c r="M402" s="1">
        <v>0.2</v>
      </c>
      <c r="N402" s="2">
        <v>-32.783999999999999</v>
      </c>
      <c r="O402" s="2">
        <f>Aya_Gomaa[[#This Row],[Profit]]-(Aya_Gomaa[[#This Row],[Profit]]*Aya_Gomaa[[#This Row],[Discount]])</f>
        <v>-26.2272</v>
      </c>
      <c r="P402" s="1">
        <f>Aya_Gomaa[[#This Row],[Quantity]]*150</f>
        <v>600</v>
      </c>
      <c r="R4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03" spans="1:18" x14ac:dyDescent="0.3">
      <c r="A403" s="1">
        <v>402</v>
      </c>
      <c r="B403" s="1" t="s">
        <v>42</v>
      </c>
      <c r="C403" s="1" t="s">
        <v>43</v>
      </c>
      <c r="D403" s="1" t="s">
        <v>123</v>
      </c>
      <c r="E403" s="1" t="s">
        <v>89</v>
      </c>
      <c r="F403" s="1" t="s">
        <v>90</v>
      </c>
      <c r="G403" s="1" t="s">
        <v>78</v>
      </c>
      <c r="H403" s="1" t="s">
        <v>113</v>
      </c>
      <c r="I403" s="1" t="s">
        <v>566</v>
      </c>
      <c r="J403" s="1">
        <v>57.584000000000003</v>
      </c>
      <c r="K403" s="1">
        <f>Aya_Gomaa[[#This Row],[Quantity]]*150</f>
        <v>300</v>
      </c>
      <c r="L403" s="1">
        <v>2</v>
      </c>
      <c r="M403" s="1">
        <v>0.2</v>
      </c>
      <c r="N403" s="2">
        <v>0.71979999999999933</v>
      </c>
      <c r="O403" s="2">
        <f>Aya_Gomaa[[#This Row],[Profit]]-(Aya_Gomaa[[#This Row],[Profit]]*Aya_Gomaa[[#This Row],[Discount]])</f>
        <v>0.57583999999999946</v>
      </c>
      <c r="P403" s="1">
        <f>Aya_Gomaa[[#This Row],[Quantity]]*150</f>
        <v>300</v>
      </c>
      <c r="R4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04" spans="1:18" x14ac:dyDescent="0.3">
      <c r="A404" s="1">
        <v>403</v>
      </c>
      <c r="B404" s="1" t="s">
        <v>125</v>
      </c>
      <c r="C404" s="1" t="s">
        <v>43</v>
      </c>
      <c r="D404" s="1" t="s">
        <v>567</v>
      </c>
      <c r="E404" s="1" t="s">
        <v>61</v>
      </c>
      <c r="F404" s="1" t="s">
        <v>46</v>
      </c>
      <c r="G404" s="1" t="s">
        <v>56</v>
      </c>
      <c r="H404" s="1" t="s">
        <v>82</v>
      </c>
      <c r="I404" s="1" t="s">
        <v>568</v>
      </c>
      <c r="J404" s="1">
        <v>9.5680000000000014</v>
      </c>
      <c r="K404" s="1">
        <f>Aya_Gomaa[[#This Row],[Quantity]]*150</f>
        <v>300</v>
      </c>
      <c r="L404" s="1">
        <v>2</v>
      </c>
      <c r="M404" s="1">
        <v>0.2</v>
      </c>
      <c r="N404" s="2">
        <v>3.4683999999999999</v>
      </c>
      <c r="O404" s="2">
        <f>Aya_Gomaa[[#This Row],[Profit]]-(Aya_Gomaa[[#This Row],[Profit]]*Aya_Gomaa[[#This Row],[Discount]])</f>
        <v>2.7747199999999999</v>
      </c>
      <c r="P404" s="1">
        <f>Aya_Gomaa[[#This Row],[Quantity]]*150</f>
        <v>300</v>
      </c>
      <c r="R4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05" spans="1:18" x14ac:dyDescent="0.3">
      <c r="A405" s="1">
        <v>404</v>
      </c>
      <c r="B405" s="1" t="s">
        <v>59</v>
      </c>
      <c r="C405" s="1" t="s">
        <v>52</v>
      </c>
      <c r="D405" s="1" t="s">
        <v>251</v>
      </c>
      <c r="E405" s="1" t="s">
        <v>81</v>
      </c>
      <c r="F405" s="1" t="s">
        <v>46</v>
      </c>
      <c r="G405" s="1" t="s">
        <v>56</v>
      </c>
      <c r="H405" s="1" t="s">
        <v>68</v>
      </c>
      <c r="I405" s="1" t="s">
        <v>569</v>
      </c>
      <c r="J405" s="1">
        <v>39.072000000000003</v>
      </c>
      <c r="K405" s="1">
        <f>Aya_Gomaa[[#This Row],[Quantity]]*150</f>
        <v>900</v>
      </c>
      <c r="L405" s="1">
        <v>6</v>
      </c>
      <c r="M405" s="1">
        <v>0.2</v>
      </c>
      <c r="N405" s="2">
        <v>9.7680000000000007</v>
      </c>
      <c r="O405" s="2">
        <f>Aya_Gomaa[[#This Row],[Profit]]-(Aya_Gomaa[[#This Row],[Profit]]*Aya_Gomaa[[#This Row],[Discount]])</f>
        <v>7.8144000000000009</v>
      </c>
      <c r="P405" s="1">
        <f>Aya_Gomaa[[#This Row],[Quantity]]*150</f>
        <v>900</v>
      </c>
      <c r="R4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06" spans="1:18" x14ac:dyDescent="0.3">
      <c r="A406" s="1">
        <v>405</v>
      </c>
      <c r="B406" s="1" t="s">
        <v>59</v>
      </c>
      <c r="C406" s="1" t="s">
        <v>43</v>
      </c>
      <c r="D406" s="1" t="s">
        <v>156</v>
      </c>
      <c r="E406" s="1" t="s">
        <v>157</v>
      </c>
      <c r="F406" s="1" t="s">
        <v>109</v>
      </c>
      <c r="G406" s="1" t="s">
        <v>56</v>
      </c>
      <c r="H406" s="1" t="s">
        <v>75</v>
      </c>
      <c r="I406" s="1" t="s">
        <v>570</v>
      </c>
      <c r="J406" s="1">
        <v>35.910000000000004</v>
      </c>
      <c r="K406" s="1">
        <f>Aya_Gomaa[[#This Row],[Quantity]]*150</f>
        <v>450</v>
      </c>
      <c r="L406" s="1">
        <v>3</v>
      </c>
      <c r="M406" s="1">
        <v>0</v>
      </c>
      <c r="N406" s="2">
        <v>9.6956999999999987</v>
      </c>
      <c r="O406" s="2">
        <f>Aya_Gomaa[[#This Row],[Profit]]-(Aya_Gomaa[[#This Row],[Profit]]*Aya_Gomaa[[#This Row],[Discount]])</f>
        <v>9.6956999999999987</v>
      </c>
      <c r="P406" s="1">
        <f>Aya_Gomaa[[#This Row],[Quantity]]*150</f>
        <v>450</v>
      </c>
      <c r="R4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07" spans="1:18" x14ac:dyDescent="0.3">
      <c r="A407" s="1">
        <v>406</v>
      </c>
      <c r="B407" s="1" t="s">
        <v>59</v>
      </c>
      <c r="C407" s="1" t="s">
        <v>43</v>
      </c>
      <c r="D407" s="1" t="s">
        <v>99</v>
      </c>
      <c r="E407" s="1" t="s">
        <v>54</v>
      </c>
      <c r="F407" s="1" t="s">
        <v>55</v>
      </c>
      <c r="G407" s="1" t="s">
        <v>78</v>
      </c>
      <c r="H407" s="1" t="s">
        <v>113</v>
      </c>
      <c r="I407" s="1" t="s">
        <v>566</v>
      </c>
      <c r="J407" s="1">
        <v>179.95000000000002</v>
      </c>
      <c r="K407" s="1">
        <f>Aya_Gomaa[[#This Row],[Quantity]]*150</f>
        <v>750</v>
      </c>
      <c r="L407" s="1">
        <v>5</v>
      </c>
      <c r="M407" s="1">
        <v>0</v>
      </c>
      <c r="N407" s="2">
        <v>37.789500000000004</v>
      </c>
      <c r="O407" s="2">
        <f>Aya_Gomaa[[#This Row],[Profit]]-(Aya_Gomaa[[#This Row],[Profit]]*Aya_Gomaa[[#This Row],[Discount]])</f>
        <v>37.789500000000004</v>
      </c>
      <c r="P407" s="1">
        <f>Aya_Gomaa[[#This Row],[Quantity]]*150</f>
        <v>750</v>
      </c>
      <c r="R4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08" spans="1:18" x14ac:dyDescent="0.3">
      <c r="A408" s="1">
        <v>407</v>
      </c>
      <c r="B408" s="1" t="s">
        <v>59</v>
      </c>
      <c r="C408" s="1" t="s">
        <v>43</v>
      </c>
      <c r="D408" s="1" t="s">
        <v>99</v>
      </c>
      <c r="E408" s="1" t="s">
        <v>54</v>
      </c>
      <c r="F408" s="1" t="s">
        <v>55</v>
      </c>
      <c r="G408" s="1" t="s">
        <v>78</v>
      </c>
      <c r="H408" s="1" t="s">
        <v>497</v>
      </c>
      <c r="I408" s="1" t="s">
        <v>571</v>
      </c>
      <c r="J408" s="1">
        <v>1199.9760000000001</v>
      </c>
      <c r="K408" s="1">
        <f>Aya_Gomaa[[#This Row],[Quantity]]*150</f>
        <v>450</v>
      </c>
      <c r="L408" s="1">
        <v>3</v>
      </c>
      <c r="M408" s="1">
        <v>0.2</v>
      </c>
      <c r="N408" s="2">
        <v>434.99130000000002</v>
      </c>
      <c r="O408" s="2">
        <f>Aya_Gomaa[[#This Row],[Profit]]-(Aya_Gomaa[[#This Row],[Profit]]*Aya_Gomaa[[#This Row],[Discount]])</f>
        <v>347.99304000000001</v>
      </c>
      <c r="P408" s="1">
        <f>Aya_Gomaa[[#This Row],[Quantity]]*150</f>
        <v>450</v>
      </c>
      <c r="R4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09" spans="1:18" x14ac:dyDescent="0.3">
      <c r="A409" s="1">
        <v>408</v>
      </c>
      <c r="B409" s="1" t="s">
        <v>59</v>
      </c>
      <c r="C409" s="1" t="s">
        <v>43</v>
      </c>
      <c r="D409" s="1" t="s">
        <v>99</v>
      </c>
      <c r="E409" s="1" t="s">
        <v>54</v>
      </c>
      <c r="F409" s="1" t="s">
        <v>55</v>
      </c>
      <c r="G409" s="1" t="s">
        <v>56</v>
      </c>
      <c r="H409" s="1" t="s">
        <v>82</v>
      </c>
      <c r="I409" s="1" t="s">
        <v>572</v>
      </c>
      <c r="J409" s="1">
        <v>27.15</v>
      </c>
      <c r="K409" s="1">
        <f>Aya_Gomaa[[#This Row],[Quantity]]*150</f>
        <v>750</v>
      </c>
      <c r="L409" s="1">
        <v>5</v>
      </c>
      <c r="M409" s="1">
        <v>0</v>
      </c>
      <c r="N409" s="2">
        <v>13.3035</v>
      </c>
      <c r="O409" s="2">
        <f>Aya_Gomaa[[#This Row],[Profit]]-(Aya_Gomaa[[#This Row],[Profit]]*Aya_Gomaa[[#This Row],[Discount]])</f>
        <v>13.3035</v>
      </c>
      <c r="P409" s="1">
        <f>Aya_Gomaa[[#This Row],[Quantity]]*150</f>
        <v>750</v>
      </c>
      <c r="R4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10" spans="1:18" x14ac:dyDescent="0.3">
      <c r="A410" s="1">
        <v>409</v>
      </c>
      <c r="B410" s="1" t="s">
        <v>59</v>
      </c>
      <c r="C410" s="1" t="s">
        <v>43</v>
      </c>
      <c r="D410" s="1" t="s">
        <v>99</v>
      </c>
      <c r="E410" s="1" t="s">
        <v>54</v>
      </c>
      <c r="F410" s="1" t="s">
        <v>55</v>
      </c>
      <c r="G410" s="1" t="s">
        <v>47</v>
      </c>
      <c r="H410" s="1" t="s">
        <v>62</v>
      </c>
      <c r="I410" s="1" t="s">
        <v>573</v>
      </c>
      <c r="J410" s="1">
        <v>1004.0239999999999</v>
      </c>
      <c r="K410" s="1">
        <f>Aya_Gomaa[[#This Row],[Quantity]]*150</f>
        <v>1050</v>
      </c>
      <c r="L410" s="1">
        <v>7</v>
      </c>
      <c r="M410" s="1">
        <v>0.2</v>
      </c>
      <c r="N410" s="2">
        <v>-112.95269999999994</v>
      </c>
      <c r="O410" s="2">
        <f>Aya_Gomaa[[#This Row],[Profit]]-(Aya_Gomaa[[#This Row],[Profit]]*Aya_Gomaa[[#This Row],[Discount]])</f>
        <v>-90.362159999999946</v>
      </c>
      <c r="P410" s="1">
        <f>Aya_Gomaa[[#This Row],[Quantity]]*150</f>
        <v>1050</v>
      </c>
      <c r="R4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11" spans="1:18" x14ac:dyDescent="0.3">
      <c r="A411" s="1">
        <v>410</v>
      </c>
      <c r="B411" s="1" t="s">
        <v>59</v>
      </c>
      <c r="C411" s="1" t="s">
        <v>43</v>
      </c>
      <c r="D411" s="1" t="s">
        <v>99</v>
      </c>
      <c r="E411" s="1" t="s">
        <v>54</v>
      </c>
      <c r="F411" s="1" t="s">
        <v>55</v>
      </c>
      <c r="G411" s="1" t="s">
        <v>56</v>
      </c>
      <c r="H411" s="1" t="s">
        <v>82</v>
      </c>
      <c r="I411" s="1" t="s">
        <v>574</v>
      </c>
      <c r="J411" s="1">
        <v>9.68</v>
      </c>
      <c r="K411" s="1">
        <f>Aya_Gomaa[[#This Row],[Quantity]]*150</f>
        <v>150</v>
      </c>
      <c r="L411" s="1">
        <v>1</v>
      </c>
      <c r="M411" s="1">
        <v>0</v>
      </c>
      <c r="N411" s="2">
        <v>4.6463999999999999</v>
      </c>
      <c r="O411" s="2">
        <f>Aya_Gomaa[[#This Row],[Profit]]-(Aya_Gomaa[[#This Row],[Profit]]*Aya_Gomaa[[#This Row],[Discount]])</f>
        <v>4.6463999999999999</v>
      </c>
      <c r="P411" s="1">
        <f>Aya_Gomaa[[#This Row],[Quantity]]*150</f>
        <v>150</v>
      </c>
      <c r="R4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12" spans="1:18" x14ac:dyDescent="0.3">
      <c r="A412" s="1">
        <v>411</v>
      </c>
      <c r="B412" s="1" t="s">
        <v>59</v>
      </c>
      <c r="C412" s="1" t="s">
        <v>43</v>
      </c>
      <c r="D412" s="1" t="s">
        <v>99</v>
      </c>
      <c r="E412" s="1" t="s">
        <v>54</v>
      </c>
      <c r="F412" s="1" t="s">
        <v>55</v>
      </c>
      <c r="G412" s="1" t="s">
        <v>56</v>
      </c>
      <c r="H412" s="1" t="s">
        <v>57</v>
      </c>
      <c r="I412" s="1" t="s">
        <v>575</v>
      </c>
      <c r="J412" s="1">
        <v>28.349999999999998</v>
      </c>
      <c r="K412" s="1">
        <f>Aya_Gomaa[[#This Row],[Quantity]]*150</f>
        <v>1350</v>
      </c>
      <c r="L412" s="1">
        <v>9</v>
      </c>
      <c r="M412" s="1">
        <v>0</v>
      </c>
      <c r="N412" s="2">
        <v>13.608000000000001</v>
      </c>
      <c r="O412" s="2">
        <f>Aya_Gomaa[[#This Row],[Profit]]-(Aya_Gomaa[[#This Row],[Profit]]*Aya_Gomaa[[#This Row],[Discount]])</f>
        <v>13.608000000000001</v>
      </c>
      <c r="P412" s="1">
        <f>Aya_Gomaa[[#This Row],[Quantity]]*150</f>
        <v>1350</v>
      </c>
      <c r="R4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13" spans="1:18" x14ac:dyDescent="0.3">
      <c r="A413" s="1">
        <v>412</v>
      </c>
      <c r="B413" s="1" t="s">
        <v>59</v>
      </c>
      <c r="C413" s="1" t="s">
        <v>43</v>
      </c>
      <c r="D413" s="1" t="s">
        <v>99</v>
      </c>
      <c r="E413" s="1" t="s">
        <v>54</v>
      </c>
      <c r="F413" s="1" t="s">
        <v>55</v>
      </c>
      <c r="G413" s="1" t="s">
        <v>56</v>
      </c>
      <c r="H413" s="1" t="s">
        <v>82</v>
      </c>
      <c r="I413" s="1" t="s">
        <v>576</v>
      </c>
      <c r="J413" s="1">
        <v>55.98</v>
      </c>
      <c r="K413" s="1">
        <f>Aya_Gomaa[[#This Row],[Quantity]]*150</f>
        <v>150</v>
      </c>
      <c r="L413" s="1">
        <v>1</v>
      </c>
      <c r="M413" s="1">
        <v>0</v>
      </c>
      <c r="N413" s="2">
        <v>27.430199999999999</v>
      </c>
      <c r="O413" s="2">
        <f>Aya_Gomaa[[#This Row],[Profit]]-(Aya_Gomaa[[#This Row],[Profit]]*Aya_Gomaa[[#This Row],[Discount]])</f>
        <v>27.430199999999999</v>
      </c>
      <c r="P413" s="1">
        <f>Aya_Gomaa[[#This Row],[Quantity]]*150</f>
        <v>150</v>
      </c>
      <c r="R4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14" spans="1:18" x14ac:dyDescent="0.3">
      <c r="A414" s="1">
        <v>413</v>
      </c>
      <c r="B414" s="1" t="s">
        <v>59</v>
      </c>
      <c r="C414" s="1" t="s">
        <v>43</v>
      </c>
      <c r="D414" s="1" t="s">
        <v>99</v>
      </c>
      <c r="E414" s="1" t="s">
        <v>54</v>
      </c>
      <c r="F414" s="1" t="s">
        <v>55</v>
      </c>
      <c r="G414" s="1" t="s">
        <v>47</v>
      </c>
      <c r="H414" s="1" t="s">
        <v>48</v>
      </c>
      <c r="I414" s="1" t="s">
        <v>577</v>
      </c>
      <c r="J414" s="1">
        <v>1336.829</v>
      </c>
      <c r="K414" s="1">
        <f>Aya_Gomaa[[#This Row],[Quantity]]*150</f>
        <v>1950</v>
      </c>
      <c r="L414" s="1">
        <v>13</v>
      </c>
      <c r="M414" s="1">
        <v>0.15</v>
      </c>
      <c r="N414" s="2">
        <v>31.454799999999949</v>
      </c>
      <c r="O414" s="2">
        <f>Aya_Gomaa[[#This Row],[Profit]]-(Aya_Gomaa[[#This Row],[Profit]]*Aya_Gomaa[[#This Row],[Discount]])</f>
        <v>26.736579999999957</v>
      </c>
      <c r="P414" s="1">
        <f>Aya_Gomaa[[#This Row],[Quantity]]*150</f>
        <v>1950</v>
      </c>
      <c r="R4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15" spans="1:18" x14ac:dyDescent="0.3">
      <c r="A415" s="1">
        <v>414</v>
      </c>
      <c r="B415" s="1" t="s">
        <v>59</v>
      </c>
      <c r="C415" s="1" t="s">
        <v>43</v>
      </c>
      <c r="D415" s="1" t="s">
        <v>99</v>
      </c>
      <c r="E415" s="1" t="s">
        <v>54</v>
      </c>
      <c r="F415" s="1" t="s">
        <v>55</v>
      </c>
      <c r="G415" s="1" t="s">
        <v>47</v>
      </c>
      <c r="H415" s="1" t="s">
        <v>50</v>
      </c>
      <c r="I415" s="1" t="s">
        <v>578</v>
      </c>
      <c r="J415" s="1">
        <v>113.56800000000001</v>
      </c>
      <c r="K415" s="1">
        <f>Aya_Gomaa[[#This Row],[Quantity]]*150</f>
        <v>300</v>
      </c>
      <c r="L415" s="1">
        <v>2</v>
      </c>
      <c r="M415" s="1">
        <v>0.2</v>
      </c>
      <c r="N415" s="2">
        <v>-18.454800000000013</v>
      </c>
      <c r="O415" s="2">
        <f>Aya_Gomaa[[#This Row],[Profit]]-(Aya_Gomaa[[#This Row],[Profit]]*Aya_Gomaa[[#This Row],[Discount]])</f>
        <v>-14.763840000000011</v>
      </c>
      <c r="P415" s="1">
        <f>Aya_Gomaa[[#This Row],[Quantity]]*150</f>
        <v>300</v>
      </c>
      <c r="R4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16" spans="1:18" x14ac:dyDescent="0.3">
      <c r="A416" s="1">
        <v>415</v>
      </c>
      <c r="B416" s="1" t="s">
        <v>59</v>
      </c>
      <c r="C416" s="1" t="s">
        <v>52</v>
      </c>
      <c r="D416" s="1" t="s">
        <v>84</v>
      </c>
      <c r="E416" s="1" t="s">
        <v>85</v>
      </c>
      <c r="F416" s="1" t="s">
        <v>55</v>
      </c>
      <c r="G416" s="1" t="s">
        <v>56</v>
      </c>
      <c r="H416" s="1" t="s">
        <v>82</v>
      </c>
      <c r="I416" s="1" t="s">
        <v>579</v>
      </c>
      <c r="J416" s="1">
        <v>139.86000000000001</v>
      </c>
      <c r="K416" s="1">
        <f>Aya_Gomaa[[#This Row],[Quantity]]*150</f>
        <v>1050</v>
      </c>
      <c r="L416" s="1">
        <v>7</v>
      </c>
      <c r="M416" s="1">
        <v>0</v>
      </c>
      <c r="N416" s="2">
        <v>65.734199999999987</v>
      </c>
      <c r="O416" s="2">
        <f>Aya_Gomaa[[#This Row],[Profit]]-(Aya_Gomaa[[#This Row],[Profit]]*Aya_Gomaa[[#This Row],[Discount]])</f>
        <v>65.734199999999987</v>
      </c>
      <c r="P416" s="1">
        <f>Aya_Gomaa[[#This Row],[Quantity]]*150</f>
        <v>1050</v>
      </c>
      <c r="R4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17" spans="1:18" x14ac:dyDescent="0.3">
      <c r="A417" s="1">
        <v>416</v>
      </c>
      <c r="B417" s="1" t="s">
        <v>59</v>
      </c>
      <c r="C417" s="1" t="s">
        <v>52</v>
      </c>
      <c r="D417" s="1" t="s">
        <v>84</v>
      </c>
      <c r="E417" s="1" t="s">
        <v>85</v>
      </c>
      <c r="F417" s="1" t="s">
        <v>55</v>
      </c>
      <c r="G417" s="1" t="s">
        <v>47</v>
      </c>
      <c r="H417" s="1" t="s">
        <v>50</v>
      </c>
      <c r="I417" s="1" t="s">
        <v>449</v>
      </c>
      <c r="J417" s="1">
        <v>307.13600000000002</v>
      </c>
      <c r="K417" s="1">
        <f>Aya_Gomaa[[#This Row],[Quantity]]*150</f>
        <v>600</v>
      </c>
      <c r="L417" s="1">
        <v>4</v>
      </c>
      <c r="M417" s="1">
        <v>0.2</v>
      </c>
      <c r="N417" s="2">
        <v>26.874400000000023</v>
      </c>
      <c r="O417" s="2">
        <f>Aya_Gomaa[[#This Row],[Profit]]-(Aya_Gomaa[[#This Row],[Profit]]*Aya_Gomaa[[#This Row],[Discount]])</f>
        <v>21.499520000000018</v>
      </c>
      <c r="P417" s="1">
        <f>Aya_Gomaa[[#This Row],[Quantity]]*150</f>
        <v>600</v>
      </c>
      <c r="R4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18" spans="1:18" x14ac:dyDescent="0.3">
      <c r="A418" s="1">
        <v>417</v>
      </c>
      <c r="B418" s="1" t="s">
        <v>59</v>
      </c>
      <c r="C418" s="1" t="s">
        <v>43</v>
      </c>
      <c r="D418" s="1" t="s">
        <v>580</v>
      </c>
      <c r="E418" s="1" t="s">
        <v>54</v>
      </c>
      <c r="F418" s="1" t="s">
        <v>55</v>
      </c>
      <c r="G418" s="1" t="s">
        <v>56</v>
      </c>
      <c r="H418" s="1" t="s">
        <v>68</v>
      </c>
      <c r="I418" s="1" t="s">
        <v>581</v>
      </c>
      <c r="J418" s="1">
        <v>95.92</v>
      </c>
      <c r="K418" s="1">
        <f>Aya_Gomaa[[#This Row],[Quantity]]*150</f>
        <v>1200</v>
      </c>
      <c r="L418" s="1">
        <v>8</v>
      </c>
      <c r="M418" s="1">
        <v>0</v>
      </c>
      <c r="N418" s="2">
        <v>25.898399999999995</v>
      </c>
      <c r="O418" s="2">
        <f>Aya_Gomaa[[#This Row],[Profit]]-(Aya_Gomaa[[#This Row],[Profit]]*Aya_Gomaa[[#This Row],[Discount]])</f>
        <v>25.898399999999995</v>
      </c>
      <c r="P418" s="1">
        <f>Aya_Gomaa[[#This Row],[Quantity]]*150</f>
        <v>1200</v>
      </c>
      <c r="R4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19" spans="1:18" x14ac:dyDescent="0.3">
      <c r="A419" s="1">
        <v>418</v>
      </c>
      <c r="B419" s="1" t="s">
        <v>59</v>
      </c>
      <c r="C419" s="1" t="s">
        <v>43</v>
      </c>
      <c r="D419" s="1" t="s">
        <v>53</v>
      </c>
      <c r="E419" s="1" t="s">
        <v>54</v>
      </c>
      <c r="F419" s="1" t="s">
        <v>55</v>
      </c>
      <c r="G419" s="1" t="s">
        <v>47</v>
      </c>
      <c r="H419" s="1" t="s">
        <v>50</v>
      </c>
      <c r="I419" s="1" t="s">
        <v>582</v>
      </c>
      <c r="J419" s="1">
        <v>383.8</v>
      </c>
      <c r="K419" s="1">
        <f>Aya_Gomaa[[#This Row],[Quantity]]*150</f>
        <v>750</v>
      </c>
      <c r="L419" s="1">
        <v>5</v>
      </c>
      <c r="M419" s="1">
        <v>0.2</v>
      </c>
      <c r="N419" s="2">
        <v>38.379999999999981</v>
      </c>
      <c r="O419" s="2">
        <f>Aya_Gomaa[[#This Row],[Profit]]-(Aya_Gomaa[[#This Row],[Profit]]*Aya_Gomaa[[#This Row],[Discount]])</f>
        <v>30.703999999999986</v>
      </c>
      <c r="P419" s="1">
        <f>Aya_Gomaa[[#This Row],[Quantity]]*150</f>
        <v>750</v>
      </c>
      <c r="R4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20" spans="1:18" x14ac:dyDescent="0.3">
      <c r="A420" s="1">
        <v>419</v>
      </c>
      <c r="B420" s="1" t="s">
        <v>59</v>
      </c>
      <c r="C420" s="1" t="s">
        <v>52</v>
      </c>
      <c r="D420" s="1" t="s">
        <v>583</v>
      </c>
      <c r="E420" s="1" t="s">
        <v>45</v>
      </c>
      <c r="F420" s="1" t="s">
        <v>46</v>
      </c>
      <c r="G420" s="1" t="s">
        <v>56</v>
      </c>
      <c r="H420" s="1" t="s">
        <v>82</v>
      </c>
      <c r="I420" s="1" t="s">
        <v>584</v>
      </c>
      <c r="J420" s="1">
        <v>5.78</v>
      </c>
      <c r="K420" s="1">
        <f>Aya_Gomaa[[#This Row],[Quantity]]*150</f>
        <v>150</v>
      </c>
      <c r="L420" s="1">
        <v>1</v>
      </c>
      <c r="M420" s="1">
        <v>0</v>
      </c>
      <c r="N420" s="2">
        <v>2.8322000000000003</v>
      </c>
      <c r="O420" s="2">
        <f>Aya_Gomaa[[#This Row],[Profit]]-(Aya_Gomaa[[#This Row],[Profit]]*Aya_Gomaa[[#This Row],[Discount]])</f>
        <v>2.8322000000000003</v>
      </c>
      <c r="P420" s="1">
        <f>Aya_Gomaa[[#This Row],[Quantity]]*150</f>
        <v>150</v>
      </c>
      <c r="R4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21" spans="1:18" x14ac:dyDescent="0.3">
      <c r="A421" s="1">
        <v>420</v>
      </c>
      <c r="B421" s="1" t="s">
        <v>59</v>
      </c>
      <c r="C421" s="1" t="s">
        <v>52</v>
      </c>
      <c r="D421" s="1" t="s">
        <v>53</v>
      </c>
      <c r="E421" s="1" t="s">
        <v>54</v>
      </c>
      <c r="F421" s="1" t="s">
        <v>55</v>
      </c>
      <c r="G421" s="1" t="s">
        <v>56</v>
      </c>
      <c r="H421" s="1" t="s">
        <v>68</v>
      </c>
      <c r="I421" s="1" t="s">
        <v>585</v>
      </c>
      <c r="J421" s="1">
        <v>9.32</v>
      </c>
      <c r="K421" s="1">
        <f>Aya_Gomaa[[#This Row],[Quantity]]*150</f>
        <v>600</v>
      </c>
      <c r="L421" s="1">
        <v>4</v>
      </c>
      <c r="M421" s="1">
        <v>0</v>
      </c>
      <c r="N421" s="2">
        <v>2.702799999999999</v>
      </c>
      <c r="O421" s="2">
        <f>Aya_Gomaa[[#This Row],[Profit]]-(Aya_Gomaa[[#This Row],[Profit]]*Aya_Gomaa[[#This Row],[Discount]])</f>
        <v>2.702799999999999</v>
      </c>
      <c r="P421" s="1">
        <f>Aya_Gomaa[[#This Row],[Quantity]]*150</f>
        <v>600</v>
      </c>
      <c r="R4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22" spans="1:18" x14ac:dyDescent="0.3">
      <c r="A422" s="1">
        <v>421</v>
      </c>
      <c r="B422" s="1" t="s">
        <v>59</v>
      </c>
      <c r="C422" s="1" t="s">
        <v>52</v>
      </c>
      <c r="D422" s="1" t="s">
        <v>53</v>
      </c>
      <c r="E422" s="1" t="s">
        <v>54</v>
      </c>
      <c r="F422" s="1" t="s">
        <v>55</v>
      </c>
      <c r="G422" s="1" t="s">
        <v>56</v>
      </c>
      <c r="H422" s="1" t="s">
        <v>118</v>
      </c>
      <c r="I422" s="1" t="s">
        <v>586</v>
      </c>
      <c r="J422" s="1">
        <v>15.25</v>
      </c>
      <c r="K422" s="1">
        <f>Aya_Gomaa[[#This Row],[Quantity]]*150</f>
        <v>150</v>
      </c>
      <c r="L422" s="1">
        <v>1</v>
      </c>
      <c r="M422" s="1">
        <v>0</v>
      </c>
      <c r="N422" s="2">
        <v>7.0149999999999988</v>
      </c>
      <c r="O422" s="2">
        <f>Aya_Gomaa[[#This Row],[Profit]]-(Aya_Gomaa[[#This Row],[Profit]]*Aya_Gomaa[[#This Row],[Discount]])</f>
        <v>7.0149999999999988</v>
      </c>
      <c r="P422" s="1">
        <f>Aya_Gomaa[[#This Row],[Quantity]]*150</f>
        <v>150</v>
      </c>
      <c r="R4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23" spans="1:18" x14ac:dyDescent="0.3">
      <c r="A423" s="1">
        <v>422</v>
      </c>
      <c r="B423" s="1" t="s">
        <v>125</v>
      </c>
      <c r="C423" s="1" t="s">
        <v>43</v>
      </c>
      <c r="D423" s="1" t="s">
        <v>587</v>
      </c>
      <c r="E423" s="1" t="s">
        <v>227</v>
      </c>
      <c r="F423" s="1" t="s">
        <v>55</v>
      </c>
      <c r="G423" s="1" t="s">
        <v>78</v>
      </c>
      <c r="H423" s="1" t="s">
        <v>113</v>
      </c>
      <c r="I423" s="1" t="s">
        <v>588</v>
      </c>
      <c r="J423" s="1">
        <v>196.75200000000001</v>
      </c>
      <c r="K423" s="1">
        <f>Aya_Gomaa[[#This Row],[Quantity]]*150</f>
        <v>900</v>
      </c>
      <c r="L423" s="1">
        <v>6</v>
      </c>
      <c r="M423" s="1">
        <v>0.2</v>
      </c>
      <c r="N423" s="2">
        <v>56.566200000000009</v>
      </c>
      <c r="O423" s="2">
        <f>Aya_Gomaa[[#This Row],[Profit]]-(Aya_Gomaa[[#This Row],[Profit]]*Aya_Gomaa[[#This Row],[Discount]])</f>
        <v>45.252960000000009</v>
      </c>
      <c r="P423" s="1">
        <f>Aya_Gomaa[[#This Row],[Quantity]]*150</f>
        <v>900</v>
      </c>
      <c r="R4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24" spans="1:18" x14ac:dyDescent="0.3">
      <c r="A424" s="1">
        <v>423</v>
      </c>
      <c r="B424" s="1" t="s">
        <v>59</v>
      </c>
      <c r="C424" s="1" t="s">
        <v>52</v>
      </c>
      <c r="D424" s="1" t="s">
        <v>589</v>
      </c>
      <c r="E424" s="1" t="s">
        <v>508</v>
      </c>
      <c r="F424" s="1" t="s">
        <v>109</v>
      </c>
      <c r="G424" s="1" t="s">
        <v>47</v>
      </c>
      <c r="H424" s="1" t="s">
        <v>66</v>
      </c>
      <c r="I424" s="1" t="s">
        <v>590</v>
      </c>
      <c r="J424" s="1">
        <v>56.56</v>
      </c>
      <c r="K424" s="1">
        <f>Aya_Gomaa[[#This Row],[Quantity]]*150</f>
        <v>600</v>
      </c>
      <c r="L424" s="1">
        <v>4</v>
      </c>
      <c r="M424" s="1">
        <v>0</v>
      </c>
      <c r="N424" s="2">
        <v>14.705600000000004</v>
      </c>
      <c r="O424" s="2">
        <f>Aya_Gomaa[[#This Row],[Profit]]-(Aya_Gomaa[[#This Row],[Profit]]*Aya_Gomaa[[#This Row],[Discount]])</f>
        <v>14.705600000000004</v>
      </c>
      <c r="P424" s="1">
        <f>Aya_Gomaa[[#This Row],[Quantity]]*150</f>
        <v>600</v>
      </c>
      <c r="R4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25" spans="1:18" x14ac:dyDescent="0.3">
      <c r="A425" s="1">
        <v>424</v>
      </c>
      <c r="B425" s="1" t="s">
        <v>59</v>
      </c>
      <c r="C425" s="1" t="s">
        <v>52</v>
      </c>
      <c r="D425" s="1" t="s">
        <v>589</v>
      </c>
      <c r="E425" s="1" t="s">
        <v>508</v>
      </c>
      <c r="F425" s="1" t="s">
        <v>109</v>
      </c>
      <c r="G425" s="1" t="s">
        <v>56</v>
      </c>
      <c r="H425" s="1" t="s">
        <v>64</v>
      </c>
      <c r="I425" s="1" t="s">
        <v>591</v>
      </c>
      <c r="J425" s="1">
        <v>32.700000000000003</v>
      </c>
      <c r="K425" s="1">
        <f>Aya_Gomaa[[#This Row],[Quantity]]*150</f>
        <v>450</v>
      </c>
      <c r="L425" s="1">
        <v>3</v>
      </c>
      <c r="M425" s="1">
        <v>0</v>
      </c>
      <c r="N425" s="2">
        <v>8.5019999999999989</v>
      </c>
      <c r="O425" s="2">
        <f>Aya_Gomaa[[#This Row],[Profit]]-(Aya_Gomaa[[#This Row],[Profit]]*Aya_Gomaa[[#This Row],[Discount]])</f>
        <v>8.5019999999999989</v>
      </c>
      <c r="P425" s="1">
        <f>Aya_Gomaa[[#This Row],[Quantity]]*150</f>
        <v>450</v>
      </c>
      <c r="R4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26" spans="1:18" x14ac:dyDescent="0.3">
      <c r="A426" s="1">
        <v>425</v>
      </c>
      <c r="B426" s="1" t="s">
        <v>42</v>
      </c>
      <c r="C426" s="1" t="s">
        <v>43</v>
      </c>
      <c r="D426" s="1" t="s">
        <v>182</v>
      </c>
      <c r="E426" s="1" t="s">
        <v>592</v>
      </c>
      <c r="F426" s="1" t="s">
        <v>46</v>
      </c>
      <c r="G426" s="1" t="s">
        <v>47</v>
      </c>
      <c r="H426" s="1" t="s">
        <v>50</v>
      </c>
      <c r="I426" s="1" t="s">
        <v>593</v>
      </c>
      <c r="J426" s="1">
        <v>866.4</v>
      </c>
      <c r="K426" s="1">
        <f>Aya_Gomaa[[#This Row],[Quantity]]*150</f>
        <v>600</v>
      </c>
      <c r="L426" s="1">
        <v>4</v>
      </c>
      <c r="M426" s="1">
        <v>0</v>
      </c>
      <c r="N426" s="2">
        <v>225.26400000000001</v>
      </c>
      <c r="O426" s="2">
        <f>Aya_Gomaa[[#This Row],[Profit]]-(Aya_Gomaa[[#This Row],[Profit]]*Aya_Gomaa[[#This Row],[Discount]])</f>
        <v>225.26400000000001</v>
      </c>
      <c r="P426" s="1">
        <f>Aya_Gomaa[[#This Row],[Quantity]]*150</f>
        <v>600</v>
      </c>
      <c r="R4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27" spans="1:18" x14ac:dyDescent="0.3">
      <c r="A427" s="1">
        <v>426</v>
      </c>
      <c r="B427" s="1" t="s">
        <v>42</v>
      </c>
      <c r="C427" s="1" t="s">
        <v>52</v>
      </c>
      <c r="D427" s="1" t="s">
        <v>594</v>
      </c>
      <c r="E427" s="1" t="s">
        <v>144</v>
      </c>
      <c r="F427" s="1" t="s">
        <v>90</v>
      </c>
      <c r="G427" s="1" t="s">
        <v>47</v>
      </c>
      <c r="H427" s="1" t="s">
        <v>66</v>
      </c>
      <c r="I427" s="1" t="s">
        <v>595</v>
      </c>
      <c r="J427" s="1">
        <v>28.4</v>
      </c>
      <c r="K427" s="1">
        <f>Aya_Gomaa[[#This Row],[Quantity]]*150</f>
        <v>300</v>
      </c>
      <c r="L427" s="1">
        <v>2</v>
      </c>
      <c r="M427" s="1">
        <v>0</v>
      </c>
      <c r="N427" s="2">
        <v>11.076000000000001</v>
      </c>
      <c r="O427" s="2">
        <f>Aya_Gomaa[[#This Row],[Profit]]-(Aya_Gomaa[[#This Row],[Profit]]*Aya_Gomaa[[#This Row],[Discount]])</f>
        <v>11.076000000000001</v>
      </c>
      <c r="P427" s="1">
        <f>Aya_Gomaa[[#This Row],[Quantity]]*150</f>
        <v>300</v>
      </c>
      <c r="R4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28" spans="1:18" x14ac:dyDescent="0.3">
      <c r="A428" s="1">
        <v>427</v>
      </c>
      <c r="B428" s="1" t="s">
        <v>42</v>
      </c>
      <c r="C428" s="1" t="s">
        <v>52</v>
      </c>
      <c r="D428" s="1" t="s">
        <v>594</v>
      </c>
      <c r="E428" s="1" t="s">
        <v>144</v>
      </c>
      <c r="F428" s="1" t="s">
        <v>90</v>
      </c>
      <c r="G428" s="1" t="s">
        <v>56</v>
      </c>
      <c r="H428" s="1" t="s">
        <v>73</v>
      </c>
      <c r="I428" s="1" t="s">
        <v>596</v>
      </c>
      <c r="J428" s="1">
        <v>287.92</v>
      </c>
      <c r="K428" s="1">
        <f>Aya_Gomaa[[#This Row],[Quantity]]*150</f>
        <v>1200</v>
      </c>
      <c r="L428" s="1">
        <v>8</v>
      </c>
      <c r="M428" s="1">
        <v>0</v>
      </c>
      <c r="N428" s="2">
        <v>138.20160000000001</v>
      </c>
      <c r="O428" s="2">
        <f>Aya_Gomaa[[#This Row],[Profit]]-(Aya_Gomaa[[#This Row],[Profit]]*Aya_Gomaa[[#This Row],[Discount]])</f>
        <v>138.20160000000001</v>
      </c>
      <c r="P428" s="1">
        <f>Aya_Gomaa[[#This Row],[Quantity]]*150</f>
        <v>1200</v>
      </c>
      <c r="R4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29" spans="1:18" x14ac:dyDescent="0.3">
      <c r="A429" s="1">
        <v>428</v>
      </c>
      <c r="B429" s="1" t="s">
        <v>125</v>
      </c>
      <c r="C429" s="1" t="s">
        <v>87</v>
      </c>
      <c r="D429" s="1" t="s">
        <v>597</v>
      </c>
      <c r="E429" s="1" t="s">
        <v>157</v>
      </c>
      <c r="F429" s="1" t="s">
        <v>109</v>
      </c>
      <c r="G429" s="1" t="s">
        <v>78</v>
      </c>
      <c r="H429" s="1" t="s">
        <v>308</v>
      </c>
      <c r="I429" s="1" t="s">
        <v>598</v>
      </c>
      <c r="J429" s="1">
        <v>69.989999999999995</v>
      </c>
      <c r="K429" s="1">
        <f>Aya_Gomaa[[#This Row],[Quantity]]*150</f>
        <v>150</v>
      </c>
      <c r="L429" s="1">
        <v>1</v>
      </c>
      <c r="M429" s="1">
        <v>0</v>
      </c>
      <c r="N429" s="2">
        <v>30.095700000000001</v>
      </c>
      <c r="O429" s="2">
        <f>Aya_Gomaa[[#This Row],[Profit]]-(Aya_Gomaa[[#This Row],[Profit]]*Aya_Gomaa[[#This Row],[Discount]])</f>
        <v>30.095700000000001</v>
      </c>
      <c r="P429" s="1">
        <f>Aya_Gomaa[[#This Row],[Quantity]]*150</f>
        <v>150</v>
      </c>
      <c r="R4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30" spans="1:18" x14ac:dyDescent="0.3">
      <c r="A430" s="1">
        <v>429</v>
      </c>
      <c r="B430" s="1" t="s">
        <v>59</v>
      </c>
      <c r="C430" s="1" t="s">
        <v>52</v>
      </c>
      <c r="D430" s="1" t="s">
        <v>306</v>
      </c>
      <c r="E430" s="1" t="s">
        <v>89</v>
      </c>
      <c r="F430" s="1" t="s">
        <v>90</v>
      </c>
      <c r="G430" s="1" t="s">
        <v>56</v>
      </c>
      <c r="H430" s="1" t="s">
        <v>68</v>
      </c>
      <c r="I430" s="1" t="s">
        <v>599</v>
      </c>
      <c r="J430" s="1">
        <v>6.6719999999999988</v>
      </c>
      <c r="K430" s="1">
        <f>Aya_Gomaa[[#This Row],[Quantity]]*150</f>
        <v>900</v>
      </c>
      <c r="L430" s="1">
        <v>6</v>
      </c>
      <c r="M430" s="1">
        <v>0.2</v>
      </c>
      <c r="N430" s="2">
        <v>0.50039999999999996</v>
      </c>
      <c r="O430" s="2">
        <f>Aya_Gomaa[[#This Row],[Profit]]-(Aya_Gomaa[[#This Row],[Profit]]*Aya_Gomaa[[#This Row],[Discount]])</f>
        <v>0.40031999999999995</v>
      </c>
      <c r="P430" s="1">
        <f>Aya_Gomaa[[#This Row],[Quantity]]*150</f>
        <v>900</v>
      </c>
      <c r="R4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31" spans="1:18" x14ac:dyDescent="0.3">
      <c r="A431" s="1">
        <v>430</v>
      </c>
      <c r="B431" s="1" t="s">
        <v>59</v>
      </c>
      <c r="C431" s="1" t="s">
        <v>87</v>
      </c>
      <c r="D431" s="1" t="s">
        <v>600</v>
      </c>
      <c r="E431" s="1" t="s">
        <v>81</v>
      </c>
      <c r="F431" s="1" t="s">
        <v>46</v>
      </c>
      <c r="G431" s="1" t="s">
        <v>56</v>
      </c>
      <c r="H431" s="1" t="s">
        <v>73</v>
      </c>
      <c r="I431" s="1" t="s">
        <v>601</v>
      </c>
      <c r="J431" s="1">
        <v>189.58800000000005</v>
      </c>
      <c r="K431" s="1">
        <f>Aya_Gomaa[[#This Row],[Quantity]]*150</f>
        <v>300</v>
      </c>
      <c r="L431" s="1">
        <v>2</v>
      </c>
      <c r="M431" s="1">
        <v>0.7</v>
      </c>
      <c r="N431" s="2">
        <v>-145.35079999999999</v>
      </c>
      <c r="O431" s="2">
        <f>Aya_Gomaa[[#This Row],[Profit]]-(Aya_Gomaa[[#This Row],[Profit]]*Aya_Gomaa[[#This Row],[Discount]])</f>
        <v>-43.605240000000009</v>
      </c>
      <c r="P431" s="1">
        <f>Aya_Gomaa[[#This Row],[Quantity]]*150</f>
        <v>300</v>
      </c>
      <c r="R4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32" spans="1:18" x14ac:dyDescent="0.3">
      <c r="A432" s="1">
        <v>431</v>
      </c>
      <c r="B432" s="1" t="s">
        <v>59</v>
      </c>
      <c r="C432" s="1" t="s">
        <v>87</v>
      </c>
      <c r="D432" s="1" t="s">
        <v>600</v>
      </c>
      <c r="E432" s="1" t="s">
        <v>81</v>
      </c>
      <c r="F432" s="1" t="s">
        <v>46</v>
      </c>
      <c r="G432" s="1" t="s">
        <v>78</v>
      </c>
      <c r="H432" s="1" t="s">
        <v>113</v>
      </c>
      <c r="I432" s="1" t="s">
        <v>325</v>
      </c>
      <c r="J432" s="1">
        <v>408.74399999999997</v>
      </c>
      <c r="K432" s="1">
        <f>Aya_Gomaa[[#This Row],[Quantity]]*150</f>
        <v>1050</v>
      </c>
      <c r="L432" s="1">
        <v>7</v>
      </c>
      <c r="M432" s="1">
        <v>0.2</v>
      </c>
      <c r="N432" s="2">
        <v>76.639499999999984</v>
      </c>
      <c r="O432" s="2">
        <f>Aya_Gomaa[[#This Row],[Profit]]-(Aya_Gomaa[[#This Row],[Profit]]*Aya_Gomaa[[#This Row],[Discount]])</f>
        <v>61.311599999999984</v>
      </c>
      <c r="P432" s="1">
        <f>Aya_Gomaa[[#This Row],[Quantity]]*150</f>
        <v>1050</v>
      </c>
      <c r="R4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33" spans="1:18" x14ac:dyDescent="0.3">
      <c r="A433" s="1">
        <v>432</v>
      </c>
      <c r="B433" s="1" t="s">
        <v>59</v>
      </c>
      <c r="C433" s="1" t="s">
        <v>87</v>
      </c>
      <c r="D433" s="1" t="s">
        <v>600</v>
      </c>
      <c r="E433" s="1" t="s">
        <v>81</v>
      </c>
      <c r="F433" s="1" t="s">
        <v>46</v>
      </c>
      <c r="G433" s="1" t="s">
        <v>78</v>
      </c>
      <c r="H433" s="1" t="s">
        <v>113</v>
      </c>
      <c r="I433" s="1" t="s">
        <v>325</v>
      </c>
      <c r="J433" s="1">
        <v>291.95999999999998</v>
      </c>
      <c r="K433" s="1">
        <f>Aya_Gomaa[[#This Row],[Quantity]]*150</f>
        <v>750</v>
      </c>
      <c r="L433" s="1">
        <v>5</v>
      </c>
      <c r="M433" s="1">
        <v>0.2</v>
      </c>
      <c r="N433" s="2">
        <v>54.742499999999978</v>
      </c>
      <c r="O433" s="2">
        <f>Aya_Gomaa[[#This Row],[Profit]]-(Aya_Gomaa[[#This Row],[Profit]]*Aya_Gomaa[[#This Row],[Discount]])</f>
        <v>43.793999999999983</v>
      </c>
      <c r="P433" s="1">
        <f>Aya_Gomaa[[#This Row],[Quantity]]*150</f>
        <v>750</v>
      </c>
      <c r="R4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34" spans="1:18" x14ac:dyDescent="0.3">
      <c r="A434" s="1">
        <v>433</v>
      </c>
      <c r="B434" s="1" t="s">
        <v>59</v>
      </c>
      <c r="C434" s="1" t="s">
        <v>87</v>
      </c>
      <c r="D434" s="1" t="s">
        <v>600</v>
      </c>
      <c r="E434" s="1" t="s">
        <v>81</v>
      </c>
      <c r="F434" s="1" t="s">
        <v>46</v>
      </c>
      <c r="G434" s="1" t="s">
        <v>56</v>
      </c>
      <c r="H434" s="1" t="s">
        <v>64</v>
      </c>
      <c r="I434" s="1" t="s">
        <v>602</v>
      </c>
      <c r="J434" s="1">
        <v>4.7679999999999998</v>
      </c>
      <c r="K434" s="1">
        <f>Aya_Gomaa[[#This Row],[Quantity]]*150</f>
        <v>300</v>
      </c>
      <c r="L434" s="1">
        <v>2</v>
      </c>
      <c r="M434" s="1">
        <v>0.2</v>
      </c>
      <c r="N434" s="2">
        <v>-0.7748000000000006</v>
      </c>
      <c r="O434" s="2">
        <f>Aya_Gomaa[[#This Row],[Profit]]-(Aya_Gomaa[[#This Row],[Profit]]*Aya_Gomaa[[#This Row],[Discount]])</f>
        <v>-0.6198400000000005</v>
      </c>
      <c r="P434" s="1">
        <f>Aya_Gomaa[[#This Row],[Quantity]]*150</f>
        <v>300</v>
      </c>
      <c r="R4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35" spans="1:18" x14ac:dyDescent="0.3">
      <c r="A435" s="1">
        <v>434</v>
      </c>
      <c r="B435" s="1" t="s">
        <v>125</v>
      </c>
      <c r="C435" s="1" t="s">
        <v>43</v>
      </c>
      <c r="D435" s="1" t="s">
        <v>507</v>
      </c>
      <c r="E435" s="1" t="s">
        <v>508</v>
      </c>
      <c r="F435" s="1" t="s">
        <v>109</v>
      </c>
      <c r="G435" s="1" t="s">
        <v>56</v>
      </c>
      <c r="H435" s="1" t="s">
        <v>64</v>
      </c>
      <c r="I435" s="1" t="s">
        <v>603</v>
      </c>
      <c r="J435" s="1">
        <v>714.30000000000007</v>
      </c>
      <c r="K435" s="1">
        <f>Aya_Gomaa[[#This Row],[Quantity]]*150</f>
        <v>750</v>
      </c>
      <c r="L435" s="1">
        <v>5</v>
      </c>
      <c r="M435" s="1">
        <v>0</v>
      </c>
      <c r="N435" s="2">
        <v>207.14699999999993</v>
      </c>
      <c r="O435" s="2">
        <f>Aya_Gomaa[[#This Row],[Profit]]-(Aya_Gomaa[[#This Row],[Profit]]*Aya_Gomaa[[#This Row],[Discount]])</f>
        <v>207.14699999999993</v>
      </c>
      <c r="P435" s="1">
        <f>Aya_Gomaa[[#This Row],[Quantity]]*150</f>
        <v>750</v>
      </c>
      <c r="R4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36" spans="1:18" x14ac:dyDescent="0.3">
      <c r="A436" s="1">
        <v>435</v>
      </c>
      <c r="B436" s="1" t="s">
        <v>59</v>
      </c>
      <c r="C436" s="1" t="s">
        <v>43</v>
      </c>
      <c r="D436" s="1" t="s">
        <v>604</v>
      </c>
      <c r="E436" s="1" t="s">
        <v>61</v>
      </c>
      <c r="F436" s="1" t="s">
        <v>46</v>
      </c>
      <c r="G436" s="1" t="s">
        <v>56</v>
      </c>
      <c r="H436" s="1" t="s">
        <v>73</v>
      </c>
      <c r="I436" s="1" t="s">
        <v>605</v>
      </c>
      <c r="J436" s="1">
        <v>4.8120000000000003</v>
      </c>
      <c r="K436" s="1">
        <f>Aya_Gomaa[[#This Row],[Quantity]]*150</f>
        <v>300</v>
      </c>
      <c r="L436" s="1">
        <v>2</v>
      </c>
      <c r="M436" s="1">
        <v>0.7</v>
      </c>
      <c r="N436" s="2">
        <v>-3.6891999999999996</v>
      </c>
      <c r="O436" s="2">
        <f>Aya_Gomaa[[#This Row],[Profit]]-(Aya_Gomaa[[#This Row],[Profit]]*Aya_Gomaa[[#This Row],[Discount]])</f>
        <v>-1.10676</v>
      </c>
      <c r="P436" s="1">
        <f>Aya_Gomaa[[#This Row],[Quantity]]*150</f>
        <v>300</v>
      </c>
      <c r="R4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37" spans="1:18" x14ac:dyDescent="0.3">
      <c r="A437" s="1">
        <v>436</v>
      </c>
      <c r="B437" s="1" t="s">
        <v>59</v>
      </c>
      <c r="C437" s="1" t="s">
        <v>43</v>
      </c>
      <c r="D437" s="1" t="s">
        <v>604</v>
      </c>
      <c r="E437" s="1" t="s">
        <v>61</v>
      </c>
      <c r="F437" s="1" t="s">
        <v>46</v>
      </c>
      <c r="G437" s="1" t="s">
        <v>78</v>
      </c>
      <c r="H437" s="1" t="s">
        <v>113</v>
      </c>
      <c r="I437" s="1" t="s">
        <v>606</v>
      </c>
      <c r="J437" s="1">
        <v>247.8</v>
      </c>
      <c r="K437" s="1">
        <f>Aya_Gomaa[[#This Row],[Quantity]]*150</f>
        <v>750</v>
      </c>
      <c r="L437" s="1">
        <v>5</v>
      </c>
      <c r="M437" s="1">
        <v>0.2</v>
      </c>
      <c r="N437" s="2">
        <v>-18.584999999999994</v>
      </c>
      <c r="O437" s="2">
        <f>Aya_Gomaa[[#This Row],[Profit]]-(Aya_Gomaa[[#This Row],[Profit]]*Aya_Gomaa[[#This Row],[Discount]])</f>
        <v>-14.867999999999995</v>
      </c>
      <c r="P437" s="1">
        <f>Aya_Gomaa[[#This Row],[Quantity]]*150</f>
        <v>750</v>
      </c>
      <c r="R4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38" spans="1:18" x14ac:dyDescent="0.3">
      <c r="A438" s="1">
        <v>437</v>
      </c>
      <c r="B438" s="1" t="s">
        <v>42</v>
      </c>
      <c r="C438" s="1" t="s">
        <v>87</v>
      </c>
      <c r="D438" s="1" t="s">
        <v>172</v>
      </c>
      <c r="E438" s="1" t="s">
        <v>134</v>
      </c>
      <c r="F438" s="1" t="s">
        <v>90</v>
      </c>
      <c r="G438" s="1" t="s">
        <v>78</v>
      </c>
      <c r="H438" s="1" t="s">
        <v>308</v>
      </c>
      <c r="I438" s="1" t="s">
        <v>607</v>
      </c>
      <c r="J438" s="1">
        <v>1007.979</v>
      </c>
      <c r="K438" s="1">
        <f>Aya_Gomaa[[#This Row],[Quantity]]*150</f>
        <v>450</v>
      </c>
      <c r="L438" s="1">
        <v>3</v>
      </c>
      <c r="M438" s="1">
        <v>0.3</v>
      </c>
      <c r="N438" s="2">
        <v>43.199100000000044</v>
      </c>
      <c r="O438" s="2">
        <f>Aya_Gomaa[[#This Row],[Profit]]-(Aya_Gomaa[[#This Row],[Profit]]*Aya_Gomaa[[#This Row],[Discount]])</f>
        <v>30.239370000000029</v>
      </c>
      <c r="P438" s="1">
        <f>Aya_Gomaa[[#This Row],[Quantity]]*150</f>
        <v>450</v>
      </c>
      <c r="R4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39" spans="1:18" x14ac:dyDescent="0.3">
      <c r="A439" s="1">
        <v>438</v>
      </c>
      <c r="B439" s="1" t="s">
        <v>42</v>
      </c>
      <c r="C439" s="1" t="s">
        <v>87</v>
      </c>
      <c r="D439" s="1" t="s">
        <v>172</v>
      </c>
      <c r="E439" s="1" t="s">
        <v>134</v>
      </c>
      <c r="F439" s="1" t="s">
        <v>90</v>
      </c>
      <c r="G439" s="1" t="s">
        <v>56</v>
      </c>
      <c r="H439" s="1" t="s">
        <v>82</v>
      </c>
      <c r="I439" s="1" t="s">
        <v>576</v>
      </c>
      <c r="J439" s="1">
        <v>313.488</v>
      </c>
      <c r="K439" s="1">
        <f>Aya_Gomaa[[#This Row],[Quantity]]*150</f>
        <v>1050</v>
      </c>
      <c r="L439" s="1">
        <v>7</v>
      </c>
      <c r="M439" s="1">
        <v>0.2</v>
      </c>
      <c r="N439" s="2">
        <v>113.63939999999998</v>
      </c>
      <c r="O439" s="2">
        <f>Aya_Gomaa[[#This Row],[Profit]]-(Aya_Gomaa[[#This Row],[Profit]]*Aya_Gomaa[[#This Row],[Discount]])</f>
        <v>90.911519999999982</v>
      </c>
      <c r="P439" s="1">
        <f>Aya_Gomaa[[#This Row],[Quantity]]*150</f>
        <v>1050</v>
      </c>
      <c r="R4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40" spans="1:18" x14ac:dyDescent="0.3">
      <c r="A440" s="1">
        <v>439</v>
      </c>
      <c r="B440" s="1" t="s">
        <v>59</v>
      </c>
      <c r="C440" s="1" t="s">
        <v>52</v>
      </c>
      <c r="D440" s="1" t="s">
        <v>123</v>
      </c>
      <c r="E440" s="1" t="s">
        <v>89</v>
      </c>
      <c r="F440" s="1" t="s">
        <v>90</v>
      </c>
      <c r="G440" s="1" t="s">
        <v>56</v>
      </c>
      <c r="H440" s="1" t="s">
        <v>82</v>
      </c>
      <c r="I440" s="1" t="s">
        <v>608</v>
      </c>
      <c r="J440" s="1">
        <v>31.872000000000003</v>
      </c>
      <c r="K440" s="1">
        <f>Aya_Gomaa[[#This Row],[Quantity]]*150</f>
        <v>1200</v>
      </c>
      <c r="L440" s="1">
        <v>8</v>
      </c>
      <c r="M440" s="1">
        <v>0.2</v>
      </c>
      <c r="N440" s="2">
        <v>11.553600000000003</v>
      </c>
      <c r="O440" s="2">
        <f>Aya_Gomaa[[#This Row],[Profit]]-(Aya_Gomaa[[#This Row],[Profit]]*Aya_Gomaa[[#This Row],[Discount]])</f>
        <v>9.2428800000000031</v>
      </c>
      <c r="P440" s="1">
        <f>Aya_Gomaa[[#This Row],[Quantity]]*150</f>
        <v>1200</v>
      </c>
      <c r="R4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41" spans="1:18" x14ac:dyDescent="0.3">
      <c r="A441" s="1">
        <v>440</v>
      </c>
      <c r="B441" s="1" t="s">
        <v>42</v>
      </c>
      <c r="C441" s="1" t="s">
        <v>52</v>
      </c>
      <c r="D441" s="1" t="s">
        <v>156</v>
      </c>
      <c r="E441" s="1" t="s">
        <v>157</v>
      </c>
      <c r="F441" s="1" t="s">
        <v>109</v>
      </c>
      <c r="G441" s="1" t="s">
        <v>47</v>
      </c>
      <c r="H441" s="1" t="s">
        <v>50</v>
      </c>
      <c r="I441" s="1" t="s">
        <v>609</v>
      </c>
      <c r="J441" s="1">
        <v>207.84600000000003</v>
      </c>
      <c r="K441" s="1">
        <f>Aya_Gomaa[[#This Row],[Quantity]]*150</f>
        <v>450</v>
      </c>
      <c r="L441" s="1">
        <v>3</v>
      </c>
      <c r="M441" s="1">
        <v>0.1</v>
      </c>
      <c r="N441" s="2">
        <v>2.3093999999999895</v>
      </c>
      <c r="O441" s="2">
        <f>Aya_Gomaa[[#This Row],[Profit]]-(Aya_Gomaa[[#This Row],[Profit]]*Aya_Gomaa[[#This Row],[Discount]])</f>
        <v>2.0784599999999904</v>
      </c>
      <c r="P441" s="1">
        <f>Aya_Gomaa[[#This Row],[Quantity]]*150</f>
        <v>450</v>
      </c>
      <c r="R4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42" spans="1:18" x14ac:dyDescent="0.3">
      <c r="A442" s="1">
        <v>441</v>
      </c>
      <c r="B442" s="1" t="s">
        <v>42</v>
      </c>
      <c r="C442" s="1" t="s">
        <v>43</v>
      </c>
      <c r="D442" s="1" t="s">
        <v>378</v>
      </c>
      <c r="E442" s="1" t="s">
        <v>144</v>
      </c>
      <c r="F442" s="1" t="s">
        <v>90</v>
      </c>
      <c r="G442" s="1" t="s">
        <v>47</v>
      </c>
      <c r="H442" s="1" t="s">
        <v>66</v>
      </c>
      <c r="I442" s="1" t="s">
        <v>610</v>
      </c>
      <c r="J442" s="1">
        <v>12.22</v>
      </c>
      <c r="K442" s="1">
        <f>Aya_Gomaa[[#This Row],[Quantity]]*150</f>
        <v>150</v>
      </c>
      <c r="L442" s="1">
        <v>1</v>
      </c>
      <c r="M442" s="1">
        <v>0</v>
      </c>
      <c r="N442" s="2">
        <v>3.6659999999999986</v>
      </c>
      <c r="O442" s="2">
        <f>Aya_Gomaa[[#This Row],[Profit]]-(Aya_Gomaa[[#This Row],[Profit]]*Aya_Gomaa[[#This Row],[Discount]])</f>
        <v>3.6659999999999986</v>
      </c>
      <c r="P442" s="1">
        <f>Aya_Gomaa[[#This Row],[Quantity]]*150</f>
        <v>150</v>
      </c>
      <c r="R4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43" spans="1:18" x14ac:dyDescent="0.3">
      <c r="A443" s="1">
        <v>442</v>
      </c>
      <c r="B443" s="1" t="s">
        <v>42</v>
      </c>
      <c r="C443" s="1" t="s">
        <v>43</v>
      </c>
      <c r="D443" s="1" t="s">
        <v>378</v>
      </c>
      <c r="E443" s="1" t="s">
        <v>144</v>
      </c>
      <c r="F443" s="1" t="s">
        <v>90</v>
      </c>
      <c r="G443" s="1" t="s">
        <v>56</v>
      </c>
      <c r="H443" s="1" t="s">
        <v>64</v>
      </c>
      <c r="I443" s="1" t="s">
        <v>611</v>
      </c>
      <c r="J443" s="1">
        <v>194.94</v>
      </c>
      <c r="K443" s="1">
        <f>Aya_Gomaa[[#This Row],[Quantity]]*150</f>
        <v>450</v>
      </c>
      <c r="L443" s="1">
        <v>3</v>
      </c>
      <c r="M443" s="1">
        <v>0</v>
      </c>
      <c r="N443" s="2">
        <v>23.392800000000008</v>
      </c>
      <c r="O443" s="2">
        <f>Aya_Gomaa[[#This Row],[Profit]]-(Aya_Gomaa[[#This Row],[Profit]]*Aya_Gomaa[[#This Row],[Discount]])</f>
        <v>23.392800000000008</v>
      </c>
      <c r="P443" s="1">
        <f>Aya_Gomaa[[#This Row],[Quantity]]*150</f>
        <v>450</v>
      </c>
      <c r="R4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44" spans="1:18" x14ac:dyDescent="0.3">
      <c r="A444" s="1">
        <v>443</v>
      </c>
      <c r="B444" s="1" t="s">
        <v>42</v>
      </c>
      <c r="C444" s="1" t="s">
        <v>43</v>
      </c>
      <c r="D444" s="1" t="s">
        <v>378</v>
      </c>
      <c r="E444" s="1" t="s">
        <v>144</v>
      </c>
      <c r="F444" s="1" t="s">
        <v>90</v>
      </c>
      <c r="G444" s="1" t="s">
        <v>56</v>
      </c>
      <c r="H444" s="1" t="s">
        <v>64</v>
      </c>
      <c r="I444" s="1" t="s">
        <v>612</v>
      </c>
      <c r="J444" s="1">
        <v>70.949999999999989</v>
      </c>
      <c r="K444" s="1">
        <f>Aya_Gomaa[[#This Row],[Quantity]]*150</f>
        <v>450</v>
      </c>
      <c r="L444" s="1">
        <v>3</v>
      </c>
      <c r="M444" s="1">
        <v>0</v>
      </c>
      <c r="N444" s="2">
        <v>20.575499999999998</v>
      </c>
      <c r="O444" s="2">
        <f>Aya_Gomaa[[#This Row],[Profit]]-(Aya_Gomaa[[#This Row],[Profit]]*Aya_Gomaa[[#This Row],[Discount]])</f>
        <v>20.575499999999998</v>
      </c>
      <c r="P444" s="1">
        <f>Aya_Gomaa[[#This Row],[Quantity]]*150</f>
        <v>450</v>
      </c>
      <c r="R4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45" spans="1:18" x14ac:dyDescent="0.3">
      <c r="A445" s="1">
        <v>444</v>
      </c>
      <c r="B445" s="1" t="s">
        <v>42</v>
      </c>
      <c r="C445" s="1" t="s">
        <v>43</v>
      </c>
      <c r="D445" s="1" t="s">
        <v>378</v>
      </c>
      <c r="E445" s="1" t="s">
        <v>144</v>
      </c>
      <c r="F445" s="1" t="s">
        <v>90</v>
      </c>
      <c r="G445" s="1" t="s">
        <v>56</v>
      </c>
      <c r="H445" s="1" t="s">
        <v>82</v>
      </c>
      <c r="I445" s="1" t="s">
        <v>613</v>
      </c>
      <c r="J445" s="1">
        <v>91.36</v>
      </c>
      <c r="K445" s="1">
        <f>Aya_Gomaa[[#This Row],[Quantity]]*150</f>
        <v>600</v>
      </c>
      <c r="L445" s="1">
        <v>4</v>
      </c>
      <c r="M445" s="1">
        <v>0</v>
      </c>
      <c r="N445" s="2">
        <v>42.025599999999997</v>
      </c>
      <c r="O445" s="2">
        <f>Aya_Gomaa[[#This Row],[Profit]]-(Aya_Gomaa[[#This Row],[Profit]]*Aya_Gomaa[[#This Row],[Discount]])</f>
        <v>42.025599999999997</v>
      </c>
      <c r="P445" s="1">
        <f>Aya_Gomaa[[#This Row],[Quantity]]*150</f>
        <v>600</v>
      </c>
      <c r="R4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46" spans="1:18" x14ac:dyDescent="0.3">
      <c r="A446" s="1">
        <v>445</v>
      </c>
      <c r="B446" s="1" t="s">
        <v>42</v>
      </c>
      <c r="C446" s="1" t="s">
        <v>43</v>
      </c>
      <c r="D446" s="1" t="s">
        <v>378</v>
      </c>
      <c r="E446" s="1" t="s">
        <v>144</v>
      </c>
      <c r="F446" s="1" t="s">
        <v>90</v>
      </c>
      <c r="G446" s="1" t="s">
        <v>47</v>
      </c>
      <c r="H446" s="1" t="s">
        <v>50</v>
      </c>
      <c r="I446" s="1" t="s">
        <v>614</v>
      </c>
      <c r="J446" s="1">
        <v>242.94</v>
      </c>
      <c r="K446" s="1">
        <f>Aya_Gomaa[[#This Row],[Quantity]]*150</f>
        <v>450</v>
      </c>
      <c r="L446" s="1">
        <v>3</v>
      </c>
      <c r="M446" s="1">
        <v>0</v>
      </c>
      <c r="N446" s="2">
        <v>29.152800000000013</v>
      </c>
      <c r="O446" s="2">
        <f>Aya_Gomaa[[#This Row],[Profit]]-(Aya_Gomaa[[#This Row],[Profit]]*Aya_Gomaa[[#This Row],[Discount]])</f>
        <v>29.152800000000013</v>
      </c>
      <c r="P446" s="1">
        <f>Aya_Gomaa[[#This Row],[Quantity]]*150</f>
        <v>450</v>
      </c>
      <c r="R4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47" spans="1:18" x14ac:dyDescent="0.3">
      <c r="A447" s="1">
        <v>446</v>
      </c>
      <c r="B447" s="1" t="s">
        <v>42</v>
      </c>
      <c r="C447" s="1" t="s">
        <v>43</v>
      </c>
      <c r="D447" s="1" t="s">
        <v>378</v>
      </c>
      <c r="E447" s="1" t="s">
        <v>144</v>
      </c>
      <c r="F447" s="1" t="s">
        <v>90</v>
      </c>
      <c r="G447" s="1" t="s">
        <v>56</v>
      </c>
      <c r="H447" s="1" t="s">
        <v>57</v>
      </c>
      <c r="I447" s="1" t="s">
        <v>615</v>
      </c>
      <c r="J447" s="1">
        <v>22.05</v>
      </c>
      <c r="K447" s="1">
        <f>Aya_Gomaa[[#This Row],[Quantity]]*150</f>
        <v>1050</v>
      </c>
      <c r="L447" s="1">
        <v>7</v>
      </c>
      <c r="M447" s="1">
        <v>0</v>
      </c>
      <c r="N447" s="2">
        <v>10.584</v>
      </c>
      <c r="O447" s="2">
        <f>Aya_Gomaa[[#This Row],[Profit]]-(Aya_Gomaa[[#This Row],[Profit]]*Aya_Gomaa[[#This Row],[Discount]])</f>
        <v>10.584</v>
      </c>
      <c r="P447" s="1">
        <f>Aya_Gomaa[[#This Row],[Quantity]]*150</f>
        <v>1050</v>
      </c>
      <c r="R4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48" spans="1:18" x14ac:dyDescent="0.3">
      <c r="A448" s="1">
        <v>447</v>
      </c>
      <c r="B448" s="1" t="s">
        <v>42</v>
      </c>
      <c r="C448" s="1" t="s">
        <v>43</v>
      </c>
      <c r="D448" s="1" t="s">
        <v>242</v>
      </c>
      <c r="E448" s="1" t="s">
        <v>151</v>
      </c>
      <c r="F448" s="1" t="s">
        <v>90</v>
      </c>
      <c r="G448" s="1" t="s">
        <v>47</v>
      </c>
      <c r="H448" s="1" t="s">
        <v>66</v>
      </c>
      <c r="I448" s="1" t="s">
        <v>616</v>
      </c>
      <c r="J448" s="1">
        <v>2.91</v>
      </c>
      <c r="K448" s="1">
        <f>Aya_Gomaa[[#This Row],[Quantity]]*150</f>
        <v>150</v>
      </c>
      <c r="L448" s="1">
        <v>1</v>
      </c>
      <c r="M448" s="1">
        <v>0</v>
      </c>
      <c r="N448" s="2">
        <v>1.3676999999999999</v>
      </c>
      <c r="O448" s="2">
        <f>Aya_Gomaa[[#This Row],[Profit]]-(Aya_Gomaa[[#This Row],[Profit]]*Aya_Gomaa[[#This Row],[Discount]])</f>
        <v>1.3676999999999999</v>
      </c>
      <c r="P448" s="1">
        <f>Aya_Gomaa[[#This Row],[Quantity]]*150</f>
        <v>150</v>
      </c>
      <c r="R4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49" spans="1:18" x14ac:dyDescent="0.3">
      <c r="A449" s="1">
        <v>448</v>
      </c>
      <c r="B449" s="1" t="s">
        <v>42</v>
      </c>
      <c r="C449" s="1" t="s">
        <v>43</v>
      </c>
      <c r="D449" s="1" t="s">
        <v>617</v>
      </c>
      <c r="E449" s="1" t="s">
        <v>157</v>
      </c>
      <c r="F449" s="1" t="s">
        <v>109</v>
      </c>
      <c r="G449" s="1" t="s">
        <v>56</v>
      </c>
      <c r="H449" s="1" t="s">
        <v>68</v>
      </c>
      <c r="I449" s="1" t="s">
        <v>618</v>
      </c>
      <c r="J449" s="1">
        <v>59.519999999999996</v>
      </c>
      <c r="K449" s="1">
        <f>Aya_Gomaa[[#This Row],[Quantity]]*150</f>
        <v>450</v>
      </c>
      <c r="L449" s="1">
        <v>3</v>
      </c>
      <c r="M449" s="1">
        <v>0</v>
      </c>
      <c r="N449" s="2">
        <v>15.475200000000001</v>
      </c>
      <c r="O449" s="2">
        <f>Aya_Gomaa[[#This Row],[Profit]]-(Aya_Gomaa[[#This Row],[Profit]]*Aya_Gomaa[[#This Row],[Discount]])</f>
        <v>15.475200000000001</v>
      </c>
      <c r="P449" s="1">
        <f>Aya_Gomaa[[#This Row],[Quantity]]*150</f>
        <v>450</v>
      </c>
      <c r="R4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50" spans="1:18" x14ac:dyDescent="0.3">
      <c r="A450" s="1">
        <v>449</v>
      </c>
      <c r="B450" s="1" t="s">
        <v>42</v>
      </c>
      <c r="C450" s="1" t="s">
        <v>43</v>
      </c>
      <c r="D450" s="1" t="s">
        <v>617</v>
      </c>
      <c r="E450" s="1" t="s">
        <v>157</v>
      </c>
      <c r="F450" s="1" t="s">
        <v>109</v>
      </c>
      <c r="G450" s="1" t="s">
        <v>56</v>
      </c>
      <c r="H450" s="1" t="s">
        <v>64</v>
      </c>
      <c r="I450" s="1" t="s">
        <v>619</v>
      </c>
      <c r="J450" s="1">
        <v>161.94</v>
      </c>
      <c r="K450" s="1">
        <f>Aya_Gomaa[[#This Row],[Quantity]]*150</f>
        <v>450</v>
      </c>
      <c r="L450" s="1">
        <v>3</v>
      </c>
      <c r="M450" s="1">
        <v>0</v>
      </c>
      <c r="N450" s="2">
        <v>9.716399999999993</v>
      </c>
      <c r="O450" s="2">
        <f>Aya_Gomaa[[#This Row],[Profit]]-(Aya_Gomaa[[#This Row],[Profit]]*Aya_Gomaa[[#This Row],[Discount]])</f>
        <v>9.716399999999993</v>
      </c>
      <c r="P450" s="1">
        <f>Aya_Gomaa[[#This Row],[Quantity]]*150</f>
        <v>450</v>
      </c>
      <c r="R4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51" spans="1:18" x14ac:dyDescent="0.3">
      <c r="A451" s="1">
        <v>450</v>
      </c>
      <c r="B451" s="1" t="s">
        <v>42</v>
      </c>
      <c r="C451" s="1" t="s">
        <v>43</v>
      </c>
      <c r="D451" s="1" t="s">
        <v>617</v>
      </c>
      <c r="E451" s="1" t="s">
        <v>157</v>
      </c>
      <c r="F451" s="1" t="s">
        <v>109</v>
      </c>
      <c r="G451" s="1" t="s">
        <v>56</v>
      </c>
      <c r="H451" s="1" t="s">
        <v>68</v>
      </c>
      <c r="I451" s="1" t="s">
        <v>620</v>
      </c>
      <c r="J451" s="1">
        <v>263.88</v>
      </c>
      <c r="K451" s="1">
        <f>Aya_Gomaa[[#This Row],[Quantity]]*150</f>
        <v>900</v>
      </c>
      <c r="L451" s="1">
        <v>6</v>
      </c>
      <c r="M451" s="1">
        <v>0</v>
      </c>
      <c r="N451" s="2">
        <v>71.247600000000006</v>
      </c>
      <c r="O451" s="2">
        <f>Aya_Gomaa[[#This Row],[Profit]]-(Aya_Gomaa[[#This Row],[Profit]]*Aya_Gomaa[[#This Row],[Discount]])</f>
        <v>71.247600000000006</v>
      </c>
      <c r="P451" s="1">
        <f>Aya_Gomaa[[#This Row],[Quantity]]*150</f>
        <v>900</v>
      </c>
      <c r="R4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52" spans="1:18" x14ac:dyDescent="0.3">
      <c r="A452" s="1">
        <v>451</v>
      </c>
      <c r="B452" s="1" t="s">
        <v>42</v>
      </c>
      <c r="C452" s="1" t="s">
        <v>43</v>
      </c>
      <c r="D452" s="1" t="s">
        <v>617</v>
      </c>
      <c r="E452" s="1" t="s">
        <v>157</v>
      </c>
      <c r="F452" s="1" t="s">
        <v>109</v>
      </c>
      <c r="G452" s="1" t="s">
        <v>56</v>
      </c>
      <c r="H452" s="1" t="s">
        <v>68</v>
      </c>
      <c r="I452" s="1" t="s">
        <v>621</v>
      </c>
      <c r="J452" s="1">
        <v>30.48</v>
      </c>
      <c r="K452" s="1">
        <f>Aya_Gomaa[[#This Row],[Quantity]]*150</f>
        <v>450</v>
      </c>
      <c r="L452" s="1">
        <v>3</v>
      </c>
      <c r="M452" s="1">
        <v>0</v>
      </c>
      <c r="N452" s="2">
        <v>7.9248000000000012</v>
      </c>
      <c r="O452" s="2">
        <f>Aya_Gomaa[[#This Row],[Profit]]-(Aya_Gomaa[[#This Row],[Profit]]*Aya_Gomaa[[#This Row],[Discount]])</f>
        <v>7.9248000000000012</v>
      </c>
      <c r="P452" s="1">
        <f>Aya_Gomaa[[#This Row],[Quantity]]*150</f>
        <v>450</v>
      </c>
      <c r="R4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53" spans="1:18" x14ac:dyDescent="0.3">
      <c r="A453" s="1">
        <v>452</v>
      </c>
      <c r="B453" s="1" t="s">
        <v>42</v>
      </c>
      <c r="C453" s="1" t="s">
        <v>43</v>
      </c>
      <c r="D453" s="1" t="s">
        <v>617</v>
      </c>
      <c r="E453" s="1" t="s">
        <v>157</v>
      </c>
      <c r="F453" s="1" t="s">
        <v>109</v>
      </c>
      <c r="G453" s="1" t="s">
        <v>56</v>
      </c>
      <c r="H453" s="1" t="s">
        <v>68</v>
      </c>
      <c r="I453" s="1" t="s">
        <v>622</v>
      </c>
      <c r="J453" s="1">
        <v>9.84</v>
      </c>
      <c r="K453" s="1">
        <f>Aya_Gomaa[[#This Row],[Quantity]]*150</f>
        <v>450</v>
      </c>
      <c r="L453" s="1">
        <v>3</v>
      </c>
      <c r="M453" s="1">
        <v>0</v>
      </c>
      <c r="N453" s="2">
        <v>2.8535999999999988</v>
      </c>
      <c r="O453" s="2">
        <f>Aya_Gomaa[[#This Row],[Profit]]-(Aya_Gomaa[[#This Row],[Profit]]*Aya_Gomaa[[#This Row],[Discount]])</f>
        <v>2.8535999999999988</v>
      </c>
      <c r="P453" s="1">
        <f>Aya_Gomaa[[#This Row],[Quantity]]*150</f>
        <v>450</v>
      </c>
      <c r="R4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54" spans="1:18" x14ac:dyDescent="0.3">
      <c r="A454" s="1">
        <v>453</v>
      </c>
      <c r="B454" s="1" t="s">
        <v>42</v>
      </c>
      <c r="C454" s="1" t="s">
        <v>43</v>
      </c>
      <c r="D454" s="1" t="s">
        <v>617</v>
      </c>
      <c r="E454" s="1" t="s">
        <v>157</v>
      </c>
      <c r="F454" s="1" t="s">
        <v>109</v>
      </c>
      <c r="G454" s="1" t="s">
        <v>78</v>
      </c>
      <c r="H454" s="1" t="s">
        <v>71</v>
      </c>
      <c r="I454" s="1" t="s">
        <v>623</v>
      </c>
      <c r="J454" s="1">
        <v>35.119999999999997</v>
      </c>
      <c r="K454" s="1">
        <f>Aya_Gomaa[[#This Row],[Quantity]]*150</f>
        <v>600</v>
      </c>
      <c r="L454" s="1">
        <v>4</v>
      </c>
      <c r="M454" s="1">
        <v>0</v>
      </c>
      <c r="N454" s="2">
        <v>9.1311999999999998</v>
      </c>
      <c r="O454" s="2">
        <f>Aya_Gomaa[[#This Row],[Profit]]-(Aya_Gomaa[[#This Row],[Profit]]*Aya_Gomaa[[#This Row],[Discount]])</f>
        <v>9.1311999999999998</v>
      </c>
      <c r="P454" s="1">
        <f>Aya_Gomaa[[#This Row],[Quantity]]*150</f>
        <v>600</v>
      </c>
      <c r="R4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55" spans="1:18" x14ac:dyDescent="0.3">
      <c r="A455" s="1">
        <v>454</v>
      </c>
      <c r="B455" s="1" t="s">
        <v>59</v>
      </c>
      <c r="C455" s="1" t="s">
        <v>52</v>
      </c>
      <c r="D455" s="1" t="s">
        <v>350</v>
      </c>
      <c r="E455" s="1" t="s">
        <v>243</v>
      </c>
      <c r="F455" s="1" t="s">
        <v>109</v>
      </c>
      <c r="G455" s="1" t="s">
        <v>47</v>
      </c>
      <c r="H455" s="1" t="s">
        <v>62</v>
      </c>
      <c r="I455" s="1" t="s">
        <v>77</v>
      </c>
      <c r="J455" s="1">
        <v>284.36399999999998</v>
      </c>
      <c r="K455" s="1">
        <f>Aya_Gomaa[[#This Row],[Quantity]]*150</f>
        <v>300</v>
      </c>
      <c r="L455" s="1">
        <v>2</v>
      </c>
      <c r="M455" s="1">
        <v>0.4</v>
      </c>
      <c r="N455" s="2">
        <v>-75.830400000000054</v>
      </c>
      <c r="O455" s="2">
        <f>Aya_Gomaa[[#This Row],[Profit]]-(Aya_Gomaa[[#This Row],[Profit]]*Aya_Gomaa[[#This Row],[Discount]])</f>
        <v>-45.498240000000031</v>
      </c>
      <c r="P455" s="1">
        <f>Aya_Gomaa[[#This Row],[Quantity]]*150</f>
        <v>300</v>
      </c>
      <c r="R4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56" spans="1:18" x14ac:dyDescent="0.3">
      <c r="A456" s="1">
        <v>455</v>
      </c>
      <c r="B456" s="1" t="s">
        <v>59</v>
      </c>
      <c r="C456" s="1" t="s">
        <v>52</v>
      </c>
      <c r="D456" s="1" t="s">
        <v>350</v>
      </c>
      <c r="E456" s="1" t="s">
        <v>243</v>
      </c>
      <c r="F456" s="1" t="s">
        <v>109</v>
      </c>
      <c r="G456" s="1" t="s">
        <v>56</v>
      </c>
      <c r="H456" s="1" t="s">
        <v>64</v>
      </c>
      <c r="I456" s="1" t="s">
        <v>624</v>
      </c>
      <c r="J456" s="1">
        <v>665.40800000000002</v>
      </c>
      <c r="K456" s="1">
        <f>Aya_Gomaa[[#This Row],[Quantity]]*150</f>
        <v>300</v>
      </c>
      <c r="L456" s="1">
        <v>2</v>
      </c>
      <c r="M456" s="1">
        <v>0.2</v>
      </c>
      <c r="N456" s="2">
        <v>66.540799999999962</v>
      </c>
      <c r="O456" s="2">
        <f>Aya_Gomaa[[#This Row],[Profit]]-(Aya_Gomaa[[#This Row],[Profit]]*Aya_Gomaa[[#This Row],[Discount]])</f>
        <v>53.232639999999968</v>
      </c>
      <c r="P456" s="1">
        <f>Aya_Gomaa[[#This Row],[Quantity]]*150</f>
        <v>300</v>
      </c>
      <c r="R4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57" spans="1:18" x14ac:dyDescent="0.3">
      <c r="A457" s="1">
        <v>456</v>
      </c>
      <c r="B457" s="1" t="s">
        <v>59</v>
      </c>
      <c r="C457" s="1" t="s">
        <v>52</v>
      </c>
      <c r="D457" s="1" t="s">
        <v>625</v>
      </c>
      <c r="E457" s="1" t="s">
        <v>297</v>
      </c>
      <c r="F457" s="1" t="s">
        <v>90</v>
      </c>
      <c r="G457" s="1" t="s">
        <v>78</v>
      </c>
      <c r="H457" s="1" t="s">
        <v>113</v>
      </c>
      <c r="I457" s="1" t="s">
        <v>626</v>
      </c>
      <c r="J457" s="1">
        <v>63.88</v>
      </c>
      <c r="K457" s="1">
        <f>Aya_Gomaa[[#This Row],[Quantity]]*150</f>
        <v>600</v>
      </c>
      <c r="L457" s="1">
        <v>4</v>
      </c>
      <c r="M457" s="1">
        <v>0</v>
      </c>
      <c r="N457" s="2">
        <v>24.913200000000003</v>
      </c>
      <c r="O457" s="2">
        <f>Aya_Gomaa[[#This Row],[Profit]]-(Aya_Gomaa[[#This Row],[Profit]]*Aya_Gomaa[[#This Row],[Discount]])</f>
        <v>24.913200000000003</v>
      </c>
      <c r="P457" s="1">
        <f>Aya_Gomaa[[#This Row],[Quantity]]*150</f>
        <v>600</v>
      </c>
      <c r="R4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58" spans="1:18" x14ac:dyDescent="0.3">
      <c r="A458" s="1">
        <v>457</v>
      </c>
      <c r="B458" s="1" t="s">
        <v>59</v>
      </c>
      <c r="C458" s="1" t="s">
        <v>43</v>
      </c>
      <c r="D458" s="1" t="s">
        <v>80</v>
      </c>
      <c r="E458" s="1" t="s">
        <v>54</v>
      </c>
      <c r="F458" s="1" t="s">
        <v>55</v>
      </c>
      <c r="G458" s="1" t="s">
        <v>47</v>
      </c>
      <c r="H458" s="1" t="s">
        <v>50</v>
      </c>
      <c r="I458" s="1" t="s">
        <v>627</v>
      </c>
      <c r="J458" s="1">
        <v>129.56800000000001</v>
      </c>
      <c r="K458" s="1">
        <f>Aya_Gomaa[[#This Row],[Quantity]]*150</f>
        <v>300</v>
      </c>
      <c r="L458" s="1">
        <v>2</v>
      </c>
      <c r="M458" s="1">
        <v>0.2</v>
      </c>
      <c r="N458" s="2">
        <v>-24.294000000000018</v>
      </c>
      <c r="O458" s="2">
        <f>Aya_Gomaa[[#This Row],[Profit]]-(Aya_Gomaa[[#This Row],[Profit]]*Aya_Gomaa[[#This Row],[Discount]])</f>
        <v>-19.435200000000016</v>
      </c>
      <c r="P458" s="1">
        <f>Aya_Gomaa[[#This Row],[Quantity]]*150</f>
        <v>300</v>
      </c>
      <c r="R4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59" spans="1:18" x14ac:dyDescent="0.3">
      <c r="A459" s="1">
        <v>458</v>
      </c>
      <c r="B459" s="1" t="s">
        <v>59</v>
      </c>
      <c r="C459" s="1" t="s">
        <v>43</v>
      </c>
      <c r="D459" s="1" t="s">
        <v>193</v>
      </c>
      <c r="E459" s="1" t="s">
        <v>134</v>
      </c>
      <c r="F459" s="1" t="s">
        <v>90</v>
      </c>
      <c r="G459" s="1" t="s">
        <v>47</v>
      </c>
      <c r="H459" s="1" t="s">
        <v>50</v>
      </c>
      <c r="I459" s="1" t="s">
        <v>628</v>
      </c>
      <c r="J459" s="1">
        <v>747.55799999999999</v>
      </c>
      <c r="K459" s="1">
        <f>Aya_Gomaa[[#This Row],[Quantity]]*150</f>
        <v>450</v>
      </c>
      <c r="L459" s="1">
        <v>3</v>
      </c>
      <c r="M459" s="1">
        <v>0.3</v>
      </c>
      <c r="N459" s="2">
        <v>-96.11460000000011</v>
      </c>
      <c r="O459" s="2">
        <f>Aya_Gomaa[[#This Row],[Profit]]-(Aya_Gomaa[[#This Row],[Profit]]*Aya_Gomaa[[#This Row],[Discount]])</f>
        <v>-67.280220000000071</v>
      </c>
      <c r="P459" s="1">
        <f>Aya_Gomaa[[#This Row],[Quantity]]*150</f>
        <v>450</v>
      </c>
      <c r="R4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60" spans="1:18" x14ac:dyDescent="0.3">
      <c r="A460" s="1">
        <v>459</v>
      </c>
      <c r="B460" s="1" t="s">
        <v>59</v>
      </c>
      <c r="C460" s="1" t="s">
        <v>43</v>
      </c>
      <c r="D460" s="1" t="s">
        <v>193</v>
      </c>
      <c r="E460" s="1" t="s">
        <v>134</v>
      </c>
      <c r="F460" s="1" t="s">
        <v>90</v>
      </c>
      <c r="G460" s="1" t="s">
        <v>56</v>
      </c>
      <c r="H460" s="1" t="s">
        <v>118</v>
      </c>
      <c r="I460" s="1" t="s">
        <v>304</v>
      </c>
      <c r="J460" s="1">
        <v>8.9280000000000008</v>
      </c>
      <c r="K460" s="1">
        <f>Aya_Gomaa[[#This Row],[Quantity]]*150</f>
        <v>300</v>
      </c>
      <c r="L460" s="1">
        <v>2</v>
      </c>
      <c r="M460" s="1">
        <v>0.2</v>
      </c>
      <c r="N460" s="2">
        <v>3.3479999999999999</v>
      </c>
      <c r="O460" s="2">
        <f>Aya_Gomaa[[#This Row],[Profit]]-(Aya_Gomaa[[#This Row],[Profit]]*Aya_Gomaa[[#This Row],[Discount]])</f>
        <v>2.6783999999999999</v>
      </c>
      <c r="P460" s="1">
        <f>Aya_Gomaa[[#This Row],[Quantity]]*150</f>
        <v>300</v>
      </c>
      <c r="R4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61" spans="1:18" x14ac:dyDescent="0.3">
      <c r="A461" s="1">
        <v>460</v>
      </c>
      <c r="B461" s="1" t="s">
        <v>59</v>
      </c>
      <c r="C461" s="1" t="s">
        <v>43</v>
      </c>
      <c r="D461" s="1" t="s">
        <v>84</v>
      </c>
      <c r="E461" s="1" t="s">
        <v>85</v>
      </c>
      <c r="F461" s="1" t="s">
        <v>55</v>
      </c>
      <c r="G461" s="1" t="s">
        <v>56</v>
      </c>
      <c r="H461" s="1" t="s">
        <v>75</v>
      </c>
      <c r="I461" s="1" t="s">
        <v>629</v>
      </c>
      <c r="J461" s="1">
        <v>103.92</v>
      </c>
      <c r="K461" s="1">
        <f>Aya_Gomaa[[#This Row],[Quantity]]*150</f>
        <v>600</v>
      </c>
      <c r="L461" s="1">
        <v>4</v>
      </c>
      <c r="M461" s="1">
        <v>0</v>
      </c>
      <c r="N461" s="2">
        <v>36.372</v>
      </c>
      <c r="O461" s="2">
        <f>Aya_Gomaa[[#This Row],[Profit]]-(Aya_Gomaa[[#This Row],[Profit]]*Aya_Gomaa[[#This Row],[Discount]])</f>
        <v>36.372</v>
      </c>
      <c r="P461" s="1">
        <f>Aya_Gomaa[[#This Row],[Quantity]]*150</f>
        <v>600</v>
      </c>
      <c r="R4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62" spans="1:18" x14ac:dyDescent="0.3">
      <c r="A462" s="1">
        <v>461</v>
      </c>
      <c r="B462" s="1" t="s">
        <v>59</v>
      </c>
      <c r="C462" s="1" t="s">
        <v>43</v>
      </c>
      <c r="D462" s="1" t="s">
        <v>84</v>
      </c>
      <c r="E462" s="1" t="s">
        <v>85</v>
      </c>
      <c r="F462" s="1" t="s">
        <v>55</v>
      </c>
      <c r="G462" s="1" t="s">
        <v>78</v>
      </c>
      <c r="H462" s="1" t="s">
        <v>113</v>
      </c>
      <c r="I462" s="1" t="s">
        <v>630</v>
      </c>
      <c r="J462" s="1">
        <v>899.91</v>
      </c>
      <c r="K462" s="1">
        <f>Aya_Gomaa[[#This Row],[Quantity]]*150</f>
        <v>1350</v>
      </c>
      <c r="L462" s="1">
        <v>9</v>
      </c>
      <c r="M462" s="1">
        <v>0</v>
      </c>
      <c r="N462" s="2">
        <v>377.96220000000005</v>
      </c>
      <c r="O462" s="2">
        <f>Aya_Gomaa[[#This Row],[Profit]]-(Aya_Gomaa[[#This Row],[Profit]]*Aya_Gomaa[[#This Row],[Discount]])</f>
        <v>377.96220000000005</v>
      </c>
      <c r="P462" s="1">
        <f>Aya_Gomaa[[#This Row],[Quantity]]*150</f>
        <v>1350</v>
      </c>
      <c r="R4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63" spans="1:18" x14ac:dyDescent="0.3">
      <c r="A463" s="1">
        <v>462</v>
      </c>
      <c r="B463" s="1" t="s">
        <v>59</v>
      </c>
      <c r="C463" s="1" t="s">
        <v>43</v>
      </c>
      <c r="D463" s="1" t="s">
        <v>84</v>
      </c>
      <c r="E463" s="1" t="s">
        <v>85</v>
      </c>
      <c r="F463" s="1" t="s">
        <v>55</v>
      </c>
      <c r="G463" s="1" t="s">
        <v>56</v>
      </c>
      <c r="H463" s="1" t="s">
        <v>73</v>
      </c>
      <c r="I463" s="1" t="s">
        <v>631</v>
      </c>
      <c r="J463" s="1">
        <v>51.311999999999998</v>
      </c>
      <c r="K463" s="1">
        <f>Aya_Gomaa[[#This Row],[Quantity]]*150</f>
        <v>450</v>
      </c>
      <c r="L463" s="1">
        <v>3</v>
      </c>
      <c r="M463" s="1">
        <v>0.2</v>
      </c>
      <c r="N463" s="2">
        <v>18.600599999999996</v>
      </c>
      <c r="O463" s="2">
        <f>Aya_Gomaa[[#This Row],[Profit]]-(Aya_Gomaa[[#This Row],[Profit]]*Aya_Gomaa[[#This Row],[Discount]])</f>
        <v>14.880479999999997</v>
      </c>
      <c r="P463" s="1">
        <f>Aya_Gomaa[[#This Row],[Quantity]]*150</f>
        <v>450</v>
      </c>
      <c r="R4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64" spans="1:18" x14ac:dyDescent="0.3">
      <c r="A464" s="1">
        <v>463</v>
      </c>
      <c r="B464" s="1" t="s">
        <v>59</v>
      </c>
      <c r="C464" s="1" t="s">
        <v>87</v>
      </c>
      <c r="D464" s="1" t="s">
        <v>259</v>
      </c>
      <c r="E464" s="1" t="s">
        <v>175</v>
      </c>
      <c r="F464" s="1" t="s">
        <v>55</v>
      </c>
      <c r="G464" s="1" t="s">
        <v>47</v>
      </c>
      <c r="H464" s="1" t="s">
        <v>66</v>
      </c>
      <c r="I464" s="1" t="s">
        <v>522</v>
      </c>
      <c r="J464" s="1">
        <v>23.56</v>
      </c>
      <c r="K464" s="1">
        <f>Aya_Gomaa[[#This Row],[Quantity]]*150</f>
        <v>750</v>
      </c>
      <c r="L464" s="1">
        <v>5</v>
      </c>
      <c r="M464" s="1">
        <v>0.2</v>
      </c>
      <c r="N464" s="2">
        <v>7.0680000000000005</v>
      </c>
      <c r="O464" s="2">
        <f>Aya_Gomaa[[#This Row],[Profit]]-(Aya_Gomaa[[#This Row],[Profit]]*Aya_Gomaa[[#This Row],[Discount]])</f>
        <v>5.6544000000000008</v>
      </c>
      <c r="P464" s="1">
        <f>Aya_Gomaa[[#This Row],[Quantity]]*150</f>
        <v>750</v>
      </c>
      <c r="R4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65" spans="1:18" x14ac:dyDescent="0.3">
      <c r="A465" s="1">
        <v>464</v>
      </c>
      <c r="B465" s="1" t="s">
        <v>59</v>
      </c>
      <c r="C465" s="1" t="s">
        <v>87</v>
      </c>
      <c r="D465" s="1" t="s">
        <v>259</v>
      </c>
      <c r="E465" s="1" t="s">
        <v>175</v>
      </c>
      <c r="F465" s="1" t="s">
        <v>55</v>
      </c>
      <c r="G465" s="1" t="s">
        <v>47</v>
      </c>
      <c r="H465" s="1" t="s">
        <v>62</v>
      </c>
      <c r="I465" s="1" t="s">
        <v>632</v>
      </c>
      <c r="J465" s="1">
        <v>1272.6299999999999</v>
      </c>
      <c r="K465" s="1">
        <f>Aya_Gomaa[[#This Row],[Quantity]]*150</f>
        <v>900</v>
      </c>
      <c r="L465" s="1">
        <v>6</v>
      </c>
      <c r="M465" s="1">
        <v>0.5</v>
      </c>
      <c r="N465" s="2">
        <v>-814.4831999999999</v>
      </c>
      <c r="O465" s="2">
        <f>Aya_Gomaa[[#This Row],[Profit]]-(Aya_Gomaa[[#This Row],[Profit]]*Aya_Gomaa[[#This Row],[Discount]])</f>
        <v>-407.24159999999995</v>
      </c>
      <c r="P465" s="1">
        <f>Aya_Gomaa[[#This Row],[Quantity]]*150</f>
        <v>900</v>
      </c>
      <c r="R4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66" spans="1:18" x14ac:dyDescent="0.3">
      <c r="A466" s="1">
        <v>465</v>
      </c>
      <c r="B466" s="1" t="s">
        <v>59</v>
      </c>
      <c r="C466" s="1" t="s">
        <v>87</v>
      </c>
      <c r="D466" s="1" t="s">
        <v>259</v>
      </c>
      <c r="E466" s="1" t="s">
        <v>175</v>
      </c>
      <c r="F466" s="1" t="s">
        <v>55</v>
      </c>
      <c r="G466" s="1" t="s">
        <v>56</v>
      </c>
      <c r="H466" s="1" t="s">
        <v>73</v>
      </c>
      <c r="I466" s="1" t="s">
        <v>633</v>
      </c>
      <c r="J466" s="1">
        <v>28.484999999999999</v>
      </c>
      <c r="K466" s="1">
        <f>Aya_Gomaa[[#This Row],[Quantity]]*150</f>
        <v>750</v>
      </c>
      <c r="L466" s="1">
        <v>5</v>
      </c>
      <c r="M466" s="1">
        <v>0.7</v>
      </c>
      <c r="N466" s="2">
        <v>-20.888999999999989</v>
      </c>
      <c r="O466" s="2">
        <f>Aya_Gomaa[[#This Row],[Profit]]-(Aya_Gomaa[[#This Row],[Profit]]*Aya_Gomaa[[#This Row],[Discount]])</f>
        <v>-6.2666999999999984</v>
      </c>
      <c r="P466" s="1">
        <f>Aya_Gomaa[[#This Row],[Quantity]]*150</f>
        <v>750</v>
      </c>
      <c r="R4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67" spans="1:18" x14ac:dyDescent="0.3">
      <c r="A467" s="1">
        <v>466</v>
      </c>
      <c r="B467" s="1" t="s">
        <v>59</v>
      </c>
      <c r="C467" s="1" t="s">
        <v>87</v>
      </c>
      <c r="D467" s="1" t="s">
        <v>259</v>
      </c>
      <c r="E467" s="1" t="s">
        <v>175</v>
      </c>
      <c r="F467" s="1" t="s">
        <v>55</v>
      </c>
      <c r="G467" s="1" t="s">
        <v>56</v>
      </c>
      <c r="H467" s="1" t="s">
        <v>273</v>
      </c>
      <c r="I467" s="1" t="s">
        <v>634</v>
      </c>
      <c r="J467" s="1">
        <v>185.376</v>
      </c>
      <c r="K467" s="1">
        <f>Aya_Gomaa[[#This Row],[Quantity]]*150</f>
        <v>300</v>
      </c>
      <c r="L467" s="1">
        <v>2</v>
      </c>
      <c r="M467" s="1">
        <v>0.2</v>
      </c>
      <c r="N467" s="2">
        <v>-34.758000000000017</v>
      </c>
      <c r="O467" s="2">
        <f>Aya_Gomaa[[#This Row],[Profit]]-(Aya_Gomaa[[#This Row],[Profit]]*Aya_Gomaa[[#This Row],[Discount]])</f>
        <v>-27.806400000000014</v>
      </c>
      <c r="P467" s="1">
        <f>Aya_Gomaa[[#This Row],[Quantity]]*150</f>
        <v>300</v>
      </c>
      <c r="R4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68" spans="1:18" x14ac:dyDescent="0.3">
      <c r="A468" s="1">
        <v>467</v>
      </c>
      <c r="B468" s="1" t="s">
        <v>59</v>
      </c>
      <c r="C468" s="1" t="s">
        <v>87</v>
      </c>
      <c r="D468" s="1" t="s">
        <v>259</v>
      </c>
      <c r="E468" s="1" t="s">
        <v>175</v>
      </c>
      <c r="F468" s="1" t="s">
        <v>55</v>
      </c>
      <c r="G468" s="1" t="s">
        <v>56</v>
      </c>
      <c r="H468" s="1" t="s">
        <v>75</v>
      </c>
      <c r="I468" s="1" t="s">
        <v>635</v>
      </c>
      <c r="J468" s="1">
        <v>78.272000000000006</v>
      </c>
      <c r="K468" s="1">
        <f>Aya_Gomaa[[#This Row],[Quantity]]*150</f>
        <v>300</v>
      </c>
      <c r="L468" s="1">
        <v>2</v>
      </c>
      <c r="M468" s="1">
        <v>0.2</v>
      </c>
      <c r="N468" s="2">
        <v>5.8704000000000001</v>
      </c>
      <c r="O468" s="2">
        <f>Aya_Gomaa[[#This Row],[Profit]]-(Aya_Gomaa[[#This Row],[Profit]]*Aya_Gomaa[[#This Row],[Discount]])</f>
        <v>4.6963200000000001</v>
      </c>
      <c r="P468" s="1">
        <f>Aya_Gomaa[[#This Row],[Quantity]]*150</f>
        <v>300</v>
      </c>
      <c r="R4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69" spans="1:18" x14ac:dyDescent="0.3">
      <c r="A469" s="1">
        <v>468</v>
      </c>
      <c r="B469" s="1" t="s">
        <v>59</v>
      </c>
      <c r="C469" s="1" t="s">
        <v>87</v>
      </c>
      <c r="D469" s="1" t="s">
        <v>636</v>
      </c>
      <c r="E469" s="1" t="s">
        <v>134</v>
      </c>
      <c r="F469" s="1" t="s">
        <v>90</v>
      </c>
      <c r="G469" s="1" t="s">
        <v>47</v>
      </c>
      <c r="H469" s="1" t="s">
        <v>66</v>
      </c>
      <c r="I469" s="1" t="s">
        <v>450</v>
      </c>
      <c r="J469" s="1">
        <v>254.74400000000003</v>
      </c>
      <c r="K469" s="1">
        <f>Aya_Gomaa[[#This Row],[Quantity]]*150</f>
        <v>1050</v>
      </c>
      <c r="L469" s="1">
        <v>7</v>
      </c>
      <c r="M469" s="1">
        <v>0.6</v>
      </c>
      <c r="N469" s="2">
        <v>-312.06139999999994</v>
      </c>
      <c r="O469" s="2">
        <f>Aya_Gomaa[[#This Row],[Profit]]-(Aya_Gomaa[[#This Row],[Profit]]*Aya_Gomaa[[#This Row],[Discount]])</f>
        <v>-124.82455999999999</v>
      </c>
      <c r="P469" s="1">
        <f>Aya_Gomaa[[#This Row],[Quantity]]*150</f>
        <v>1050</v>
      </c>
      <c r="R4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70" spans="1:18" x14ac:dyDescent="0.3">
      <c r="A470" s="1">
        <v>469</v>
      </c>
      <c r="B470" s="1" t="s">
        <v>59</v>
      </c>
      <c r="C470" s="1" t="s">
        <v>52</v>
      </c>
      <c r="D470" s="1" t="s">
        <v>637</v>
      </c>
      <c r="E470" s="1" t="s">
        <v>89</v>
      </c>
      <c r="F470" s="1" t="s">
        <v>90</v>
      </c>
      <c r="G470" s="1" t="s">
        <v>47</v>
      </c>
      <c r="H470" s="1" t="s">
        <v>48</v>
      </c>
      <c r="I470" s="1" t="s">
        <v>638</v>
      </c>
      <c r="J470" s="1">
        <v>205.33279999999996</v>
      </c>
      <c r="K470" s="1">
        <f>Aya_Gomaa[[#This Row],[Quantity]]*150</f>
        <v>300</v>
      </c>
      <c r="L470" s="1">
        <v>2</v>
      </c>
      <c r="M470" s="1">
        <v>0.32</v>
      </c>
      <c r="N470" s="2">
        <v>-36.235200000000006</v>
      </c>
      <c r="O470" s="2">
        <f>Aya_Gomaa[[#This Row],[Profit]]-(Aya_Gomaa[[#This Row],[Profit]]*Aya_Gomaa[[#This Row],[Discount]])</f>
        <v>-24.639936000000006</v>
      </c>
      <c r="P470" s="1">
        <f>Aya_Gomaa[[#This Row],[Quantity]]*150</f>
        <v>300</v>
      </c>
      <c r="R4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71" spans="1:18" x14ac:dyDescent="0.3">
      <c r="A471" s="1">
        <v>470</v>
      </c>
      <c r="B471" s="1" t="s">
        <v>42</v>
      </c>
      <c r="C471" s="1" t="s">
        <v>43</v>
      </c>
      <c r="D471" s="1" t="s">
        <v>172</v>
      </c>
      <c r="E471" s="1" t="s">
        <v>134</v>
      </c>
      <c r="F471" s="1" t="s">
        <v>90</v>
      </c>
      <c r="G471" s="1" t="s">
        <v>56</v>
      </c>
      <c r="H471" s="1" t="s">
        <v>73</v>
      </c>
      <c r="I471" s="1" t="s">
        <v>639</v>
      </c>
      <c r="J471" s="1">
        <v>4.7879999999999985</v>
      </c>
      <c r="K471" s="1">
        <f>Aya_Gomaa[[#This Row],[Quantity]]*150</f>
        <v>450</v>
      </c>
      <c r="L471" s="1">
        <v>3</v>
      </c>
      <c r="M471" s="1">
        <v>0.8</v>
      </c>
      <c r="N471" s="2">
        <v>-7.9001999999999999</v>
      </c>
      <c r="O471" s="2">
        <f>Aya_Gomaa[[#This Row],[Profit]]-(Aya_Gomaa[[#This Row],[Profit]]*Aya_Gomaa[[#This Row],[Discount]])</f>
        <v>-1.5800399999999994</v>
      </c>
      <c r="P471" s="1">
        <f>Aya_Gomaa[[#This Row],[Quantity]]*150</f>
        <v>450</v>
      </c>
      <c r="R4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72" spans="1:18" x14ac:dyDescent="0.3">
      <c r="A472" s="1">
        <v>471</v>
      </c>
      <c r="B472" s="1" t="s">
        <v>59</v>
      </c>
      <c r="C472" s="1" t="s">
        <v>52</v>
      </c>
      <c r="D472" s="1" t="s">
        <v>640</v>
      </c>
      <c r="E472" s="1" t="s">
        <v>157</v>
      </c>
      <c r="F472" s="1" t="s">
        <v>109</v>
      </c>
      <c r="G472" s="1" t="s">
        <v>56</v>
      </c>
      <c r="H472" s="1" t="s">
        <v>82</v>
      </c>
      <c r="I472" s="1" t="s">
        <v>641</v>
      </c>
      <c r="J472" s="1">
        <v>55.48</v>
      </c>
      <c r="K472" s="1">
        <f>Aya_Gomaa[[#This Row],[Quantity]]*150</f>
        <v>150</v>
      </c>
      <c r="L472" s="1">
        <v>1</v>
      </c>
      <c r="M472" s="1">
        <v>0</v>
      </c>
      <c r="N472" s="2">
        <v>26.630399999999998</v>
      </c>
      <c r="O472" s="2">
        <f>Aya_Gomaa[[#This Row],[Profit]]-(Aya_Gomaa[[#This Row],[Profit]]*Aya_Gomaa[[#This Row],[Discount]])</f>
        <v>26.630399999999998</v>
      </c>
      <c r="P472" s="1">
        <f>Aya_Gomaa[[#This Row],[Quantity]]*150</f>
        <v>150</v>
      </c>
      <c r="R4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73" spans="1:18" x14ac:dyDescent="0.3">
      <c r="A473" s="1">
        <v>472</v>
      </c>
      <c r="B473" s="1" t="s">
        <v>42</v>
      </c>
      <c r="C473" s="1" t="s">
        <v>43</v>
      </c>
      <c r="D473" s="1" t="s">
        <v>99</v>
      </c>
      <c r="E473" s="1" t="s">
        <v>54</v>
      </c>
      <c r="F473" s="1" t="s">
        <v>55</v>
      </c>
      <c r="G473" s="1" t="s">
        <v>56</v>
      </c>
      <c r="H473" s="1" t="s">
        <v>64</v>
      </c>
      <c r="I473" s="1" t="s">
        <v>642</v>
      </c>
      <c r="J473" s="1">
        <v>340.92</v>
      </c>
      <c r="K473" s="1">
        <f>Aya_Gomaa[[#This Row],[Quantity]]*150</f>
        <v>450</v>
      </c>
      <c r="L473" s="1">
        <v>3</v>
      </c>
      <c r="M473" s="1">
        <v>0</v>
      </c>
      <c r="N473" s="2">
        <v>3.4091999999999842</v>
      </c>
      <c r="O473" s="2">
        <f>Aya_Gomaa[[#This Row],[Profit]]-(Aya_Gomaa[[#This Row],[Profit]]*Aya_Gomaa[[#This Row],[Discount]])</f>
        <v>3.4091999999999842</v>
      </c>
      <c r="P473" s="1">
        <f>Aya_Gomaa[[#This Row],[Quantity]]*150</f>
        <v>450</v>
      </c>
      <c r="R4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74" spans="1:18" x14ac:dyDescent="0.3">
      <c r="A474" s="1">
        <v>473</v>
      </c>
      <c r="B474" s="1" t="s">
        <v>42</v>
      </c>
      <c r="C474" s="1" t="s">
        <v>43</v>
      </c>
      <c r="D474" s="1" t="s">
        <v>99</v>
      </c>
      <c r="E474" s="1" t="s">
        <v>54</v>
      </c>
      <c r="F474" s="1" t="s">
        <v>55</v>
      </c>
      <c r="G474" s="1" t="s">
        <v>47</v>
      </c>
      <c r="H474" s="1" t="s">
        <v>48</v>
      </c>
      <c r="I474" s="1" t="s">
        <v>643</v>
      </c>
      <c r="J474" s="1">
        <v>222.66599999999997</v>
      </c>
      <c r="K474" s="1">
        <f>Aya_Gomaa[[#This Row],[Quantity]]*150</f>
        <v>300</v>
      </c>
      <c r="L474" s="1">
        <v>2</v>
      </c>
      <c r="M474" s="1">
        <v>0.15</v>
      </c>
      <c r="N474" s="2">
        <v>10.478399999999979</v>
      </c>
      <c r="O474" s="2">
        <f>Aya_Gomaa[[#This Row],[Profit]]-(Aya_Gomaa[[#This Row],[Profit]]*Aya_Gomaa[[#This Row],[Discount]])</f>
        <v>8.9066399999999817</v>
      </c>
      <c r="P474" s="1">
        <f>Aya_Gomaa[[#This Row],[Quantity]]*150</f>
        <v>300</v>
      </c>
      <c r="R4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75" spans="1:18" x14ac:dyDescent="0.3">
      <c r="A475" s="1">
        <v>474</v>
      </c>
      <c r="B475" s="1" t="s">
        <v>42</v>
      </c>
      <c r="C475" s="1" t="s">
        <v>43</v>
      </c>
      <c r="D475" s="1" t="s">
        <v>99</v>
      </c>
      <c r="E475" s="1" t="s">
        <v>54</v>
      </c>
      <c r="F475" s="1" t="s">
        <v>55</v>
      </c>
      <c r="G475" s="1" t="s">
        <v>78</v>
      </c>
      <c r="H475" s="1" t="s">
        <v>71</v>
      </c>
      <c r="I475" s="1" t="s">
        <v>644</v>
      </c>
      <c r="J475" s="1">
        <v>703.96800000000007</v>
      </c>
      <c r="K475" s="1">
        <f>Aya_Gomaa[[#This Row],[Quantity]]*150</f>
        <v>600</v>
      </c>
      <c r="L475" s="1">
        <v>4</v>
      </c>
      <c r="M475" s="1">
        <v>0.2</v>
      </c>
      <c r="N475" s="2">
        <v>87.995999999999924</v>
      </c>
      <c r="O475" s="2">
        <f>Aya_Gomaa[[#This Row],[Profit]]-(Aya_Gomaa[[#This Row],[Profit]]*Aya_Gomaa[[#This Row],[Discount]])</f>
        <v>70.396799999999942</v>
      </c>
      <c r="P475" s="1">
        <f>Aya_Gomaa[[#This Row],[Quantity]]*150</f>
        <v>600</v>
      </c>
      <c r="R4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76" spans="1:18" x14ac:dyDescent="0.3">
      <c r="A476" s="1">
        <v>475</v>
      </c>
      <c r="B476" s="1" t="s">
        <v>42</v>
      </c>
      <c r="C476" s="1" t="s">
        <v>43</v>
      </c>
      <c r="D476" s="1" t="s">
        <v>99</v>
      </c>
      <c r="E476" s="1" t="s">
        <v>54</v>
      </c>
      <c r="F476" s="1" t="s">
        <v>55</v>
      </c>
      <c r="G476" s="1" t="s">
        <v>56</v>
      </c>
      <c r="H476" s="1" t="s">
        <v>64</v>
      </c>
      <c r="I476" s="1" t="s">
        <v>645</v>
      </c>
      <c r="J476" s="1">
        <v>92.52</v>
      </c>
      <c r="K476" s="1">
        <f>Aya_Gomaa[[#This Row],[Quantity]]*150</f>
        <v>900</v>
      </c>
      <c r="L476" s="1">
        <v>6</v>
      </c>
      <c r="M476" s="1">
        <v>0</v>
      </c>
      <c r="N476" s="2">
        <v>24.980400000000007</v>
      </c>
      <c r="O476" s="2">
        <f>Aya_Gomaa[[#This Row],[Profit]]-(Aya_Gomaa[[#This Row],[Profit]]*Aya_Gomaa[[#This Row],[Discount]])</f>
        <v>24.980400000000007</v>
      </c>
      <c r="P476" s="1">
        <f>Aya_Gomaa[[#This Row],[Quantity]]*150</f>
        <v>900</v>
      </c>
      <c r="R4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77" spans="1:18" x14ac:dyDescent="0.3">
      <c r="A477" s="1">
        <v>476</v>
      </c>
      <c r="B477" s="1" t="s">
        <v>42</v>
      </c>
      <c r="C477" s="1" t="s">
        <v>43</v>
      </c>
      <c r="D477" s="1" t="s">
        <v>99</v>
      </c>
      <c r="E477" s="1" t="s">
        <v>54</v>
      </c>
      <c r="F477" s="1" t="s">
        <v>55</v>
      </c>
      <c r="G477" s="1" t="s">
        <v>56</v>
      </c>
      <c r="H477" s="1" t="s">
        <v>82</v>
      </c>
      <c r="I477" s="1" t="s">
        <v>646</v>
      </c>
      <c r="J477" s="1">
        <v>62.649999999999991</v>
      </c>
      <c r="K477" s="1">
        <f>Aya_Gomaa[[#This Row],[Quantity]]*150</f>
        <v>1050</v>
      </c>
      <c r="L477" s="1">
        <v>7</v>
      </c>
      <c r="M477" s="1">
        <v>0</v>
      </c>
      <c r="N477" s="2">
        <v>28.818999999999996</v>
      </c>
      <c r="O477" s="2">
        <f>Aya_Gomaa[[#This Row],[Profit]]-(Aya_Gomaa[[#This Row],[Profit]]*Aya_Gomaa[[#This Row],[Discount]])</f>
        <v>28.818999999999996</v>
      </c>
      <c r="P477" s="1">
        <f>Aya_Gomaa[[#This Row],[Quantity]]*150</f>
        <v>1050</v>
      </c>
      <c r="R4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78" spans="1:18" x14ac:dyDescent="0.3">
      <c r="A478" s="1">
        <v>477</v>
      </c>
      <c r="B478" s="1" t="s">
        <v>42</v>
      </c>
      <c r="C478" s="1" t="s">
        <v>43</v>
      </c>
      <c r="D478" s="1" t="s">
        <v>99</v>
      </c>
      <c r="E478" s="1" t="s">
        <v>54</v>
      </c>
      <c r="F478" s="1" t="s">
        <v>55</v>
      </c>
      <c r="G478" s="1" t="s">
        <v>56</v>
      </c>
      <c r="H478" s="1" t="s">
        <v>82</v>
      </c>
      <c r="I478" s="1" t="s">
        <v>647</v>
      </c>
      <c r="J478" s="1">
        <v>94.85</v>
      </c>
      <c r="K478" s="1">
        <f>Aya_Gomaa[[#This Row],[Quantity]]*150</f>
        <v>750</v>
      </c>
      <c r="L478" s="1">
        <v>5</v>
      </c>
      <c r="M478" s="1">
        <v>0</v>
      </c>
      <c r="N478" s="2">
        <v>45.527999999999992</v>
      </c>
      <c r="O478" s="2">
        <f>Aya_Gomaa[[#This Row],[Profit]]-(Aya_Gomaa[[#This Row],[Profit]]*Aya_Gomaa[[#This Row],[Discount]])</f>
        <v>45.527999999999992</v>
      </c>
      <c r="P478" s="1">
        <f>Aya_Gomaa[[#This Row],[Quantity]]*150</f>
        <v>750</v>
      </c>
      <c r="R4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79" spans="1:18" x14ac:dyDescent="0.3">
      <c r="A479" s="1">
        <v>478</v>
      </c>
      <c r="B479" s="1" t="s">
        <v>59</v>
      </c>
      <c r="C479" s="1" t="s">
        <v>52</v>
      </c>
      <c r="D479" s="1" t="s">
        <v>53</v>
      </c>
      <c r="E479" s="1" t="s">
        <v>54</v>
      </c>
      <c r="F479" s="1" t="s">
        <v>55</v>
      </c>
      <c r="G479" s="1" t="s">
        <v>78</v>
      </c>
      <c r="H479" s="1" t="s">
        <v>71</v>
      </c>
      <c r="I479" s="1" t="s">
        <v>648</v>
      </c>
      <c r="J479" s="1">
        <v>95.76</v>
      </c>
      <c r="K479" s="1">
        <f>Aya_Gomaa[[#This Row],[Quantity]]*150</f>
        <v>900</v>
      </c>
      <c r="L479" s="1">
        <v>6</v>
      </c>
      <c r="M479" s="1">
        <v>0.2</v>
      </c>
      <c r="N479" s="2">
        <v>7.1819999999999951</v>
      </c>
      <c r="O479" s="2">
        <f>Aya_Gomaa[[#This Row],[Profit]]-(Aya_Gomaa[[#This Row],[Profit]]*Aya_Gomaa[[#This Row],[Discount]])</f>
        <v>5.745599999999996</v>
      </c>
      <c r="P479" s="1">
        <f>Aya_Gomaa[[#This Row],[Quantity]]*150</f>
        <v>900</v>
      </c>
      <c r="R4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80" spans="1:18" x14ac:dyDescent="0.3">
      <c r="A480" s="1">
        <v>479</v>
      </c>
      <c r="B480" s="1" t="s">
        <v>59</v>
      </c>
      <c r="C480" s="1" t="s">
        <v>43</v>
      </c>
      <c r="D480" s="1" t="s">
        <v>161</v>
      </c>
      <c r="E480" s="1" t="s">
        <v>157</v>
      </c>
      <c r="F480" s="1" t="s">
        <v>109</v>
      </c>
      <c r="G480" s="1" t="s">
        <v>47</v>
      </c>
      <c r="H480" s="1" t="s">
        <v>66</v>
      </c>
      <c r="I480" s="1" t="s">
        <v>460</v>
      </c>
      <c r="J480" s="1">
        <v>40.200000000000003</v>
      </c>
      <c r="K480" s="1">
        <f>Aya_Gomaa[[#This Row],[Quantity]]*150</f>
        <v>450</v>
      </c>
      <c r="L480" s="1">
        <v>3</v>
      </c>
      <c r="M480" s="1">
        <v>0</v>
      </c>
      <c r="N480" s="2">
        <v>19.295999999999999</v>
      </c>
      <c r="O480" s="2">
        <f>Aya_Gomaa[[#This Row],[Profit]]-(Aya_Gomaa[[#This Row],[Profit]]*Aya_Gomaa[[#This Row],[Discount]])</f>
        <v>19.295999999999999</v>
      </c>
      <c r="P480" s="1">
        <f>Aya_Gomaa[[#This Row],[Quantity]]*150</f>
        <v>450</v>
      </c>
      <c r="R4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81" spans="1:18" x14ac:dyDescent="0.3">
      <c r="A481" s="1">
        <v>480</v>
      </c>
      <c r="B481" s="1" t="s">
        <v>59</v>
      </c>
      <c r="C481" s="1" t="s">
        <v>52</v>
      </c>
      <c r="D481" s="1" t="s">
        <v>156</v>
      </c>
      <c r="E481" s="1" t="s">
        <v>157</v>
      </c>
      <c r="F481" s="1" t="s">
        <v>109</v>
      </c>
      <c r="G481" s="1" t="s">
        <v>56</v>
      </c>
      <c r="H481" s="1" t="s">
        <v>68</v>
      </c>
      <c r="I481" s="1" t="s">
        <v>649</v>
      </c>
      <c r="J481" s="1">
        <v>14.7</v>
      </c>
      <c r="K481" s="1">
        <f>Aya_Gomaa[[#This Row],[Quantity]]*150</f>
        <v>750</v>
      </c>
      <c r="L481" s="1">
        <v>5</v>
      </c>
      <c r="M481" s="1">
        <v>0</v>
      </c>
      <c r="N481" s="2">
        <v>6.6150000000000002</v>
      </c>
      <c r="O481" s="2">
        <f>Aya_Gomaa[[#This Row],[Profit]]-(Aya_Gomaa[[#This Row],[Profit]]*Aya_Gomaa[[#This Row],[Discount]])</f>
        <v>6.6150000000000002</v>
      </c>
      <c r="P481" s="1">
        <f>Aya_Gomaa[[#This Row],[Quantity]]*150</f>
        <v>750</v>
      </c>
      <c r="R4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82" spans="1:18" x14ac:dyDescent="0.3">
      <c r="A482" s="1">
        <v>481</v>
      </c>
      <c r="B482" s="1" t="s">
        <v>59</v>
      </c>
      <c r="C482" s="1" t="s">
        <v>52</v>
      </c>
      <c r="D482" s="1" t="s">
        <v>156</v>
      </c>
      <c r="E482" s="1" t="s">
        <v>157</v>
      </c>
      <c r="F482" s="1" t="s">
        <v>109</v>
      </c>
      <c r="G482" s="1" t="s">
        <v>56</v>
      </c>
      <c r="H482" s="1" t="s">
        <v>64</v>
      </c>
      <c r="I482" s="1" t="s">
        <v>650</v>
      </c>
      <c r="J482" s="1">
        <v>704.25</v>
      </c>
      <c r="K482" s="1">
        <f>Aya_Gomaa[[#This Row],[Quantity]]*150</f>
        <v>750</v>
      </c>
      <c r="L482" s="1">
        <v>5</v>
      </c>
      <c r="M482" s="1">
        <v>0</v>
      </c>
      <c r="N482" s="2">
        <v>84.51</v>
      </c>
      <c r="O482" s="2">
        <f>Aya_Gomaa[[#This Row],[Profit]]-(Aya_Gomaa[[#This Row],[Profit]]*Aya_Gomaa[[#This Row],[Discount]])</f>
        <v>84.51</v>
      </c>
      <c r="P482" s="1">
        <f>Aya_Gomaa[[#This Row],[Quantity]]*150</f>
        <v>750</v>
      </c>
      <c r="R4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83" spans="1:18" x14ac:dyDescent="0.3">
      <c r="A483" s="1">
        <v>482</v>
      </c>
      <c r="B483" s="1" t="s">
        <v>59</v>
      </c>
      <c r="C483" s="1" t="s">
        <v>43</v>
      </c>
      <c r="D483" s="1" t="s">
        <v>403</v>
      </c>
      <c r="E483" s="1" t="s">
        <v>54</v>
      </c>
      <c r="F483" s="1" t="s">
        <v>55</v>
      </c>
      <c r="G483" s="1" t="s">
        <v>78</v>
      </c>
      <c r="H483" s="1" t="s">
        <v>113</v>
      </c>
      <c r="I483" s="1" t="s">
        <v>651</v>
      </c>
      <c r="J483" s="1">
        <v>9.09</v>
      </c>
      <c r="K483" s="1">
        <f>Aya_Gomaa[[#This Row],[Quantity]]*150</f>
        <v>450</v>
      </c>
      <c r="L483" s="1">
        <v>3</v>
      </c>
      <c r="M483" s="1">
        <v>0</v>
      </c>
      <c r="N483" s="2">
        <v>1.9088999999999996</v>
      </c>
      <c r="O483" s="2">
        <f>Aya_Gomaa[[#This Row],[Profit]]-(Aya_Gomaa[[#This Row],[Profit]]*Aya_Gomaa[[#This Row],[Discount]])</f>
        <v>1.9088999999999996</v>
      </c>
      <c r="P483" s="1">
        <f>Aya_Gomaa[[#This Row],[Quantity]]*150</f>
        <v>450</v>
      </c>
      <c r="R4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84" spans="1:18" x14ac:dyDescent="0.3">
      <c r="A484" s="1">
        <v>483</v>
      </c>
      <c r="B484" s="1" t="s">
        <v>59</v>
      </c>
      <c r="C484" s="1" t="s">
        <v>43</v>
      </c>
      <c r="D484" s="1" t="s">
        <v>156</v>
      </c>
      <c r="E484" s="1" t="s">
        <v>157</v>
      </c>
      <c r="F484" s="1" t="s">
        <v>109</v>
      </c>
      <c r="G484" s="1" t="s">
        <v>56</v>
      </c>
      <c r="H484" s="1" t="s">
        <v>68</v>
      </c>
      <c r="I484" s="1" t="s">
        <v>197</v>
      </c>
      <c r="J484" s="1">
        <v>5.96</v>
      </c>
      <c r="K484" s="1">
        <f>Aya_Gomaa[[#This Row],[Quantity]]*150</f>
        <v>300</v>
      </c>
      <c r="L484" s="1">
        <v>2</v>
      </c>
      <c r="M484" s="1">
        <v>0</v>
      </c>
      <c r="N484" s="2">
        <v>1.6688000000000001</v>
      </c>
      <c r="O484" s="2">
        <f>Aya_Gomaa[[#This Row],[Profit]]-(Aya_Gomaa[[#This Row],[Profit]]*Aya_Gomaa[[#This Row],[Discount]])</f>
        <v>1.6688000000000001</v>
      </c>
      <c r="P484" s="1">
        <f>Aya_Gomaa[[#This Row],[Quantity]]*150</f>
        <v>300</v>
      </c>
      <c r="R4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85" spans="1:18" x14ac:dyDescent="0.3">
      <c r="A485" s="1">
        <v>484</v>
      </c>
      <c r="B485" s="1" t="s">
        <v>59</v>
      </c>
      <c r="C485" s="1" t="s">
        <v>43</v>
      </c>
      <c r="D485" s="1" t="s">
        <v>156</v>
      </c>
      <c r="E485" s="1" t="s">
        <v>157</v>
      </c>
      <c r="F485" s="1" t="s">
        <v>109</v>
      </c>
      <c r="G485" s="1" t="s">
        <v>78</v>
      </c>
      <c r="H485" s="1" t="s">
        <v>113</v>
      </c>
      <c r="I485" s="1" t="s">
        <v>652</v>
      </c>
      <c r="J485" s="1">
        <v>159.97999999999999</v>
      </c>
      <c r="K485" s="1">
        <f>Aya_Gomaa[[#This Row],[Quantity]]*150</f>
        <v>300</v>
      </c>
      <c r="L485" s="1">
        <v>2</v>
      </c>
      <c r="M485" s="1">
        <v>0</v>
      </c>
      <c r="N485" s="2">
        <v>57.592799999999997</v>
      </c>
      <c r="O485" s="2">
        <f>Aya_Gomaa[[#This Row],[Profit]]-(Aya_Gomaa[[#This Row],[Profit]]*Aya_Gomaa[[#This Row],[Discount]])</f>
        <v>57.592799999999997</v>
      </c>
      <c r="P485" s="1">
        <f>Aya_Gomaa[[#This Row],[Quantity]]*150</f>
        <v>300</v>
      </c>
      <c r="R4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86" spans="1:18" x14ac:dyDescent="0.3">
      <c r="A486" s="1">
        <v>485</v>
      </c>
      <c r="B486" s="1" t="s">
        <v>125</v>
      </c>
      <c r="C486" s="1" t="s">
        <v>87</v>
      </c>
      <c r="D486" s="1" t="s">
        <v>53</v>
      </c>
      <c r="E486" s="1" t="s">
        <v>54</v>
      </c>
      <c r="F486" s="1" t="s">
        <v>55</v>
      </c>
      <c r="G486" s="1" t="s">
        <v>56</v>
      </c>
      <c r="H486" s="1" t="s">
        <v>57</v>
      </c>
      <c r="I486" s="1" t="s">
        <v>653</v>
      </c>
      <c r="J486" s="1">
        <v>29.6</v>
      </c>
      <c r="K486" s="1">
        <f>Aya_Gomaa[[#This Row],[Quantity]]*150</f>
        <v>300</v>
      </c>
      <c r="L486" s="1">
        <v>2</v>
      </c>
      <c r="M486" s="1">
        <v>0</v>
      </c>
      <c r="N486" s="2">
        <v>14.8</v>
      </c>
      <c r="O486" s="2">
        <f>Aya_Gomaa[[#This Row],[Profit]]-(Aya_Gomaa[[#This Row],[Profit]]*Aya_Gomaa[[#This Row],[Discount]])</f>
        <v>14.8</v>
      </c>
      <c r="P486" s="1">
        <f>Aya_Gomaa[[#This Row],[Quantity]]*150</f>
        <v>300</v>
      </c>
      <c r="R4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87" spans="1:18" x14ac:dyDescent="0.3">
      <c r="A487" s="1">
        <v>486</v>
      </c>
      <c r="B487" s="1" t="s">
        <v>125</v>
      </c>
      <c r="C487" s="1" t="s">
        <v>87</v>
      </c>
      <c r="D487" s="1" t="s">
        <v>53</v>
      </c>
      <c r="E487" s="1" t="s">
        <v>54</v>
      </c>
      <c r="F487" s="1" t="s">
        <v>55</v>
      </c>
      <c r="G487" s="1" t="s">
        <v>47</v>
      </c>
      <c r="H487" s="1" t="s">
        <v>48</v>
      </c>
      <c r="I487" s="1" t="s">
        <v>654</v>
      </c>
      <c r="J487" s="1">
        <v>514.16499999999996</v>
      </c>
      <c r="K487" s="1">
        <f>Aya_Gomaa[[#This Row],[Quantity]]*150</f>
        <v>750</v>
      </c>
      <c r="L487" s="1">
        <v>5</v>
      </c>
      <c r="M487" s="1">
        <v>0.15</v>
      </c>
      <c r="N487" s="2">
        <v>-30.24499999999999</v>
      </c>
      <c r="O487" s="2">
        <f>Aya_Gomaa[[#This Row],[Profit]]-(Aya_Gomaa[[#This Row],[Profit]]*Aya_Gomaa[[#This Row],[Discount]])</f>
        <v>-25.708249999999992</v>
      </c>
      <c r="P487" s="1">
        <f>Aya_Gomaa[[#This Row],[Quantity]]*150</f>
        <v>750</v>
      </c>
      <c r="R4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88" spans="1:18" x14ac:dyDescent="0.3">
      <c r="A488" s="1">
        <v>487</v>
      </c>
      <c r="B488" s="1" t="s">
        <v>125</v>
      </c>
      <c r="C488" s="1" t="s">
        <v>87</v>
      </c>
      <c r="D488" s="1" t="s">
        <v>53</v>
      </c>
      <c r="E488" s="1" t="s">
        <v>54</v>
      </c>
      <c r="F488" s="1" t="s">
        <v>55</v>
      </c>
      <c r="G488" s="1" t="s">
        <v>78</v>
      </c>
      <c r="H488" s="1" t="s">
        <v>71</v>
      </c>
      <c r="I488" s="1" t="s">
        <v>655</v>
      </c>
      <c r="J488" s="1">
        <v>279.95999999999998</v>
      </c>
      <c r="K488" s="1">
        <f>Aya_Gomaa[[#This Row],[Quantity]]*150</f>
        <v>750</v>
      </c>
      <c r="L488" s="1">
        <v>5</v>
      </c>
      <c r="M488" s="1">
        <v>0.2</v>
      </c>
      <c r="N488" s="2">
        <v>17.497500000000016</v>
      </c>
      <c r="O488" s="2">
        <f>Aya_Gomaa[[#This Row],[Profit]]-(Aya_Gomaa[[#This Row],[Profit]]*Aya_Gomaa[[#This Row],[Discount]])</f>
        <v>13.998000000000014</v>
      </c>
      <c r="P488" s="1">
        <f>Aya_Gomaa[[#This Row],[Quantity]]*150</f>
        <v>750</v>
      </c>
      <c r="R4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89" spans="1:18" x14ac:dyDescent="0.3">
      <c r="A489" s="1">
        <v>488</v>
      </c>
      <c r="B489" s="1" t="s">
        <v>125</v>
      </c>
      <c r="C489" s="1" t="s">
        <v>43</v>
      </c>
      <c r="D489" s="1" t="s">
        <v>172</v>
      </c>
      <c r="E489" s="1" t="s">
        <v>134</v>
      </c>
      <c r="F489" s="1" t="s">
        <v>90</v>
      </c>
      <c r="G489" s="1" t="s">
        <v>78</v>
      </c>
      <c r="H489" s="1" t="s">
        <v>71</v>
      </c>
      <c r="I489" s="1" t="s">
        <v>656</v>
      </c>
      <c r="J489" s="1">
        <v>2735.9520000000002</v>
      </c>
      <c r="K489" s="1">
        <f>Aya_Gomaa[[#This Row],[Quantity]]*150</f>
        <v>900</v>
      </c>
      <c r="L489" s="1">
        <v>6</v>
      </c>
      <c r="M489" s="1">
        <v>0.2</v>
      </c>
      <c r="N489" s="2">
        <v>341.99399999999969</v>
      </c>
      <c r="O489" s="2">
        <f>Aya_Gomaa[[#This Row],[Profit]]-(Aya_Gomaa[[#This Row],[Profit]]*Aya_Gomaa[[#This Row],[Discount]])</f>
        <v>273.59519999999975</v>
      </c>
      <c r="P489" s="1">
        <f>Aya_Gomaa[[#This Row],[Quantity]]*150</f>
        <v>900</v>
      </c>
      <c r="R4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90" spans="1:18" x14ac:dyDescent="0.3">
      <c r="A490" s="1">
        <v>489</v>
      </c>
      <c r="B490" s="1" t="s">
        <v>42</v>
      </c>
      <c r="C490" s="1" t="s">
        <v>87</v>
      </c>
      <c r="D490" s="1" t="s">
        <v>657</v>
      </c>
      <c r="E490" s="1" t="s">
        <v>89</v>
      </c>
      <c r="F490" s="1" t="s">
        <v>90</v>
      </c>
      <c r="G490" s="1" t="s">
        <v>78</v>
      </c>
      <c r="H490" s="1" t="s">
        <v>71</v>
      </c>
      <c r="I490" s="1" t="s">
        <v>658</v>
      </c>
      <c r="J490" s="1">
        <v>7.9920000000000009</v>
      </c>
      <c r="K490" s="1">
        <f>Aya_Gomaa[[#This Row],[Quantity]]*150</f>
        <v>150</v>
      </c>
      <c r="L490" s="1">
        <v>1</v>
      </c>
      <c r="M490" s="1">
        <v>0.2</v>
      </c>
      <c r="N490" s="2">
        <v>0.59940000000000015</v>
      </c>
      <c r="O490" s="2">
        <f>Aya_Gomaa[[#This Row],[Profit]]-(Aya_Gomaa[[#This Row],[Profit]]*Aya_Gomaa[[#This Row],[Discount]])</f>
        <v>0.47952000000000011</v>
      </c>
      <c r="P490" s="1">
        <f>Aya_Gomaa[[#This Row],[Quantity]]*150</f>
        <v>150</v>
      </c>
      <c r="R4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91" spans="1:18" x14ac:dyDescent="0.3">
      <c r="A491" s="1">
        <v>490</v>
      </c>
      <c r="B491" s="1" t="s">
        <v>42</v>
      </c>
      <c r="C491" s="1" t="s">
        <v>87</v>
      </c>
      <c r="D491" s="1" t="s">
        <v>657</v>
      </c>
      <c r="E491" s="1" t="s">
        <v>89</v>
      </c>
      <c r="F491" s="1" t="s">
        <v>90</v>
      </c>
      <c r="G491" s="1" t="s">
        <v>78</v>
      </c>
      <c r="H491" s="1" t="s">
        <v>113</v>
      </c>
      <c r="I491" s="1" t="s">
        <v>659</v>
      </c>
      <c r="J491" s="1">
        <v>63.984000000000009</v>
      </c>
      <c r="K491" s="1">
        <f>Aya_Gomaa[[#This Row],[Quantity]]*150</f>
        <v>300</v>
      </c>
      <c r="L491" s="1">
        <v>2</v>
      </c>
      <c r="M491" s="1">
        <v>0.2</v>
      </c>
      <c r="N491" s="2">
        <v>10.397399999999998</v>
      </c>
      <c r="O491" s="2">
        <f>Aya_Gomaa[[#This Row],[Profit]]-(Aya_Gomaa[[#This Row],[Profit]]*Aya_Gomaa[[#This Row],[Discount]])</f>
        <v>8.3179199999999973</v>
      </c>
      <c r="P491" s="1">
        <f>Aya_Gomaa[[#This Row],[Quantity]]*150</f>
        <v>300</v>
      </c>
      <c r="R4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92" spans="1:18" x14ac:dyDescent="0.3">
      <c r="A492" s="1">
        <v>491</v>
      </c>
      <c r="B492" s="1" t="s">
        <v>42</v>
      </c>
      <c r="C492" s="1" t="s">
        <v>87</v>
      </c>
      <c r="D492" s="1" t="s">
        <v>657</v>
      </c>
      <c r="E492" s="1" t="s">
        <v>89</v>
      </c>
      <c r="F492" s="1" t="s">
        <v>90</v>
      </c>
      <c r="G492" s="1" t="s">
        <v>56</v>
      </c>
      <c r="H492" s="1" t="s">
        <v>68</v>
      </c>
      <c r="I492" s="1" t="s">
        <v>620</v>
      </c>
      <c r="J492" s="1">
        <v>70.367999999999995</v>
      </c>
      <c r="K492" s="1">
        <f>Aya_Gomaa[[#This Row],[Quantity]]*150</f>
        <v>300</v>
      </c>
      <c r="L492" s="1">
        <v>2</v>
      </c>
      <c r="M492" s="1">
        <v>0.2</v>
      </c>
      <c r="N492" s="2">
        <v>6.1572000000000031</v>
      </c>
      <c r="O492" s="2">
        <f>Aya_Gomaa[[#This Row],[Profit]]-(Aya_Gomaa[[#This Row],[Profit]]*Aya_Gomaa[[#This Row],[Discount]])</f>
        <v>4.9257600000000021</v>
      </c>
      <c r="P492" s="1">
        <f>Aya_Gomaa[[#This Row],[Quantity]]*150</f>
        <v>300</v>
      </c>
      <c r="R4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93" spans="1:18" x14ac:dyDescent="0.3">
      <c r="A493" s="1">
        <v>492</v>
      </c>
      <c r="B493" s="1" t="s">
        <v>59</v>
      </c>
      <c r="C493" s="1" t="s">
        <v>43</v>
      </c>
      <c r="D493" s="1" t="s">
        <v>205</v>
      </c>
      <c r="E493" s="1" t="s">
        <v>157</v>
      </c>
      <c r="F493" s="1" t="s">
        <v>109</v>
      </c>
      <c r="G493" s="1" t="s">
        <v>56</v>
      </c>
      <c r="H493" s="1" t="s">
        <v>64</v>
      </c>
      <c r="I493" s="1" t="s">
        <v>660</v>
      </c>
      <c r="J493" s="1">
        <v>449.15</v>
      </c>
      <c r="K493" s="1">
        <f>Aya_Gomaa[[#This Row],[Quantity]]*150</f>
        <v>750</v>
      </c>
      <c r="L493" s="1">
        <v>5</v>
      </c>
      <c r="M493" s="1">
        <v>0</v>
      </c>
      <c r="N493" s="2">
        <v>8.9829999999999899</v>
      </c>
      <c r="O493" s="2">
        <f>Aya_Gomaa[[#This Row],[Profit]]-(Aya_Gomaa[[#This Row],[Profit]]*Aya_Gomaa[[#This Row],[Discount]])</f>
        <v>8.9829999999999899</v>
      </c>
      <c r="P493" s="1">
        <f>Aya_Gomaa[[#This Row],[Quantity]]*150</f>
        <v>750</v>
      </c>
      <c r="R4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94" spans="1:18" x14ac:dyDescent="0.3">
      <c r="A494" s="1">
        <v>493</v>
      </c>
      <c r="B494" s="1" t="s">
        <v>59</v>
      </c>
      <c r="C494" s="1" t="s">
        <v>43</v>
      </c>
      <c r="D494" s="1" t="s">
        <v>205</v>
      </c>
      <c r="E494" s="1" t="s">
        <v>157</v>
      </c>
      <c r="F494" s="1" t="s">
        <v>109</v>
      </c>
      <c r="G494" s="1" t="s">
        <v>56</v>
      </c>
      <c r="H494" s="1" t="s">
        <v>118</v>
      </c>
      <c r="I494" s="1" t="s">
        <v>661</v>
      </c>
      <c r="J494" s="1">
        <v>11.07</v>
      </c>
      <c r="K494" s="1">
        <f>Aya_Gomaa[[#This Row],[Quantity]]*150</f>
        <v>450</v>
      </c>
      <c r="L494" s="1">
        <v>3</v>
      </c>
      <c r="M494" s="1">
        <v>0</v>
      </c>
      <c r="N494" s="2">
        <v>5.0921999999999992</v>
      </c>
      <c r="O494" s="2">
        <f>Aya_Gomaa[[#This Row],[Profit]]-(Aya_Gomaa[[#This Row],[Profit]]*Aya_Gomaa[[#This Row],[Discount]])</f>
        <v>5.0921999999999992</v>
      </c>
      <c r="P494" s="1">
        <f>Aya_Gomaa[[#This Row],[Quantity]]*150</f>
        <v>450</v>
      </c>
      <c r="R4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95" spans="1:18" x14ac:dyDescent="0.3">
      <c r="A495" s="1">
        <v>494</v>
      </c>
      <c r="B495" s="1" t="s">
        <v>59</v>
      </c>
      <c r="C495" s="1" t="s">
        <v>43</v>
      </c>
      <c r="D495" s="1" t="s">
        <v>84</v>
      </c>
      <c r="E495" s="1" t="s">
        <v>85</v>
      </c>
      <c r="F495" s="1" t="s">
        <v>55</v>
      </c>
      <c r="G495" s="1" t="s">
        <v>78</v>
      </c>
      <c r="H495" s="1" t="s">
        <v>113</v>
      </c>
      <c r="I495" s="1" t="s">
        <v>662</v>
      </c>
      <c r="J495" s="1">
        <v>93.98</v>
      </c>
      <c r="K495" s="1">
        <f>Aya_Gomaa[[#This Row],[Quantity]]*150</f>
        <v>300</v>
      </c>
      <c r="L495" s="1">
        <v>2</v>
      </c>
      <c r="M495" s="1">
        <v>0</v>
      </c>
      <c r="N495" s="2">
        <v>13.157200000000003</v>
      </c>
      <c r="O495" s="2">
        <f>Aya_Gomaa[[#This Row],[Profit]]-(Aya_Gomaa[[#This Row],[Profit]]*Aya_Gomaa[[#This Row],[Discount]])</f>
        <v>13.157200000000003</v>
      </c>
      <c r="P495" s="1">
        <f>Aya_Gomaa[[#This Row],[Quantity]]*150</f>
        <v>300</v>
      </c>
      <c r="R4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96" spans="1:18" x14ac:dyDescent="0.3">
      <c r="A496" s="1">
        <v>495</v>
      </c>
      <c r="B496" s="1" t="s">
        <v>42</v>
      </c>
      <c r="C496" s="1" t="s">
        <v>43</v>
      </c>
      <c r="D496" s="1" t="s">
        <v>184</v>
      </c>
      <c r="E496" s="1" t="s">
        <v>185</v>
      </c>
      <c r="F496" s="1" t="s">
        <v>46</v>
      </c>
      <c r="G496" s="1" t="s">
        <v>47</v>
      </c>
      <c r="H496" s="1" t="s">
        <v>62</v>
      </c>
      <c r="I496" s="1" t="s">
        <v>663</v>
      </c>
      <c r="J496" s="1">
        <v>189.88200000000001</v>
      </c>
      <c r="K496" s="1">
        <f>Aya_Gomaa[[#This Row],[Quantity]]*150</f>
        <v>450</v>
      </c>
      <c r="L496" s="1">
        <v>3</v>
      </c>
      <c r="M496" s="1">
        <v>0.4</v>
      </c>
      <c r="N496" s="2">
        <v>-94.941000000000017</v>
      </c>
      <c r="O496" s="2">
        <f>Aya_Gomaa[[#This Row],[Profit]]-(Aya_Gomaa[[#This Row],[Profit]]*Aya_Gomaa[[#This Row],[Discount]])</f>
        <v>-56.964600000000011</v>
      </c>
      <c r="P496" s="1">
        <f>Aya_Gomaa[[#This Row],[Quantity]]*150</f>
        <v>450</v>
      </c>
      <c r="R4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97" spans="1:18" x14ac:dyDescent="0.3">
      <c r="A497" s="1">
        <v>496</v>
      </c>
      <c r="B497" s="1" t="s">
        <v>59</v>
      </c>
      <c r="C497" s="1" t="s">
        <v>43</v>
      </c>
      <c r="D497" s="1" t="s">
        <v>664</v>
      </c>
      <c r="E497" s="1" t="s">
        <v>665</v>
      </c>
      <c r="F497" s="1" t="s">
        <v>46</v>
      </c>
      <c r="G497" s="1" t="s">
        <v>56</v>
      </c>
      <c r="H497" s="1" t="s">
        <v>118</v>
      </c>
      <c r="I497" s="1" t="s">
        <v>666</v>
      </c>
      <c r="J497" s="1">
        <v>105.42</v>
      </c>
      <c r="K497" s="1">
        <f>Aya_Gomaa[[#This Row],[Quantity]]*150</f>
        <v>300</v>
      </c>
      <c r="L497" s="1">
        <v>2</v>
      </c>
      <c r="M497" s="1">
        <v>0</v>
      </c>
      <c r="N497" s="2">
        <v>51.655799999999999</v>
      </c>
      <c r="O497" s="2">
        <f>Aya_Gomaa[[#This Row],[Profit]]-(Aya_Gomaa[[#This Row],[Profit]]*Aya_Gomaa[[#This Row],[Discount]])</f>
        <v>51.655799999999999</v>
      </c>
      <c r="P497" s="1">
        <f>Aya_Gomaa[[#This Row],[Quantity]]*150</f>
        <v>300</v>
      </c>
      <c r="R4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98" spans="1:18" x14ac:dyDescent="0.3">
      <c r="A498" s="1">
        <v>497</v>
      </c>
      <c r="B498" s="1" t="s">
        <v>59</v>
      </c>
      <c r="C498" s="1" t="s">
        <v>43</v>
      </c>
      <c r="D498" s="1" t="s">
        <v>667</v>
      </c>
      <c r="E498" s="1" t="s">
        <v>54</v>
      </c>
      <c r="F498" s="1" t="s">
        <v>55</v>
      </c>
      <c r="G498" s="1" t="s">
        <v>56</v>
      </c>
      <c r="H498" s="1" t="s">
        <v>73</v>
      </c>
      <c r="I498" s="1" t="s">
        <v>668</v>
      </c>
      <c r="J498" s="1">
        <v>119.61600000000001</v>
      </c>
      <c r="K498" s="1">
        <f>Aya_Gomaa[[#This Row],[Quantity]]*150</f>
        <v>1200</v>
      </c>
      <c r="L498" s="1">
        <v>8</v>
      </c>
      <c r="M498" s="1">
        <v>0.2</v>
      </c>
      <c r="N498" s="2">
        <v>40.370399999999997</v>
      </c>
      <c r="O498" s="2">
        <f>Aya_Gomaa[[#This Row],[Profit]]-(Aya_Gomaa[[#This Row],[Profit]]*Aya_Gomaa[[#This Row],[Discount]])</f>
        <v>32.296319999999994</v>
      </c>
      <c r="P498" s="1">
        <f>Aya_Gomaa[[#This Row],[Quantity]]*150</f>
        <v>1200</v>
      </c>
      <c r="R4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499" spans="1:18" x14ac:dyDescent="0.3">
      <c r="A499" s="1">
        <v>498</v>
      </c>
      <c r="B499" s="1" t="s">
        <v>59</v>
      </c>
      <c r="C499" s="1" t="s">
        <v>43</v>
      </c>
      <c r="D499" s="1" t="s">
        <v>667</v>
      </c>
      <c r="E499" s="1" t="s">
        <v>54</v>
      </c>
      <c r="F499" s="1" t="s">
        <v>55</v>
      </c>
      <c r="G499" s="1" t="s">
        <v>47</v>
      </c>
      <c r="H499" s="1" t="s">
        <v>66</v>
      </c>
      <c r="I499" s="1" t="s">
        <v>669</v>
      </c>
      <c r="J499" s="1">
        <v>255.76</v>
      </c>
      <c r="K499" s="1">
        <f>Aya_Gomaa[[#This Row],[Quantity]]*150</f>
        <v>600</v>
      </c>
      <c r="L499" s="1">
        <v>4</v>
      </c>
      <c r="M499" s="1">
        <v>0</v>
      </c>
      <c r="N499" s="2">
        <v>81.843199999999996</v>
      </c>
      <c r="O499" s="2">
        <f>Aya_Gomaa[[#This Row],[Profit]]-(Aya_Gomaa[[#This Row],[Profit]]*Aya_Gomaa[[#This Row],[Discount]])</f>
        <v>81.843199999999996</v>
      </c>
      <c r="P499" s="1">
        <f>Aya_Gomaa[[#This Row],[Quantity]]*150</f>
        <v>600</v>
      </c>
      <c r="R4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00" spans="1:18" x14ac:dyDescent="0.3">
      <c r="A500" s="1">
        <v>499</v>
      </c>
      <c r="B500" s="1" t="s">
        <v>59</v>
      </c>
      <c r="C500" s="1" t="s">
        <v>43</v>
      </c>
      <c r="D500" s="1" t="s">
        <v>667</v>
      </c>
      <c r="E500" s="1" t="s">
        <v>54</v>
      </c>
      <c r="F500" s="1" t="s">
        <v>55</v>
      </c>
      <c r="G500" s="1" t="s">
        <v>47</v>
      </c>
      <c r="H500" s="1" t="s">
        <v>50</v>
      </c>
      <c r="I500" s="1" t="s">
        <v>479</v>
      </c>
      <c r="J500" s="1">
        <v>241.56799999999998</v>
      </c>
      <c r="K500" s="1">
        <f>Aya_Gomaa[[#This Row],[Quantity]]*150</f>
        <v>300</v>
      </c>
      <c r="L500" s="1">
        <v>2</v>
      </c>
      <c r="M500" s="1">
        <v>0.2</v>
      </c>
      <c r="N500" s="2">
        <v>18.11760000000001</v>
      </c>
      <c r="O500" s="2">
        <f>Aya_Gomaa[[#This Row],[Profit]]-(Aya_Gomaa[[#This Row],[Profit]]*Aya_Gomaa[[#This Row],[Discount]])</f>
        <v>14.494080000000007</v>
      </c>
      <c r="P500" s="1">
        <f>Aya_Gomaa[[#This Row],[Quantity]]*150</f>
        <v>300</v>
      </c>
      <c r="R5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01" spans="1:18" x14ac:dyDescent="0.3">
      <c r="A501" s="1">
        <v>500</v>
      </c>
      <c r="B501" s="1" t="s">
        <v>59</v>
      </c>
      <c r="C501" s="1" t="s">
        <v>43</v>
      </c>
      <c r="D501" s="1" t="s">
        <v>667</v>
      </c>
      <c r="E501" s="1" t="s">
        <v>54</v>
      </c>
      <c r="F501" s="1" t="s">
        <v>55</v>
      </c>
      <c r="G501" s="1" t="s">
        <v>47</v>
      </c>
      <c r="H501" s="1" t="s">
        <v>66</v>
      </c>
      <c r="I501" s="1" t="s">
        <v>670</v>
      </c>
      <c r="J501" s="1">
        <v>69.3</v>
      </c>
      <c r="K501" s="1">
        <f>Aya_Gomaa[[#This Row],[Quantity]]*150</f>
        <v>1350</v>
      </c>
      <c r="L501" s="1">
        <v>9</v>
      </c>
      <c r="M501" s="1">
        <v>0</v>
      </c>
      <c r="N501" s="2">
        <v>22.868999999999996</v>
      </c>
      <c r="O501" s="2">
        <f>Aya_Gomaa[[#This Row],[Profit]]-(Aya_Gomaa[[#This Row],[Profit]]*Aya_Gomaa[[#This Row],[Discount]])</f>
        <v>22.868999999999996</v>
      </c>
      <c r="P501" s="1">
        <f>Aya_Gomaa[[#This Row],[Quantity]]*150</f>
        <v>1350</v>
      </c>
      <c r="R5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02" spans="1:18" x14ac:dyDescent="0.3">
      <c r="A502" s="1">
        <v>501</v>
      </c>
      <c r="B502" s="1" t="s">
        <v>59</v>
      </c>
      <c r="C502" s="1" t="s">
        <v>52</v>
      </c>
      <c r="D502" s="1" t="s">
        <v>671</v>
      </c>
      <c r="E502" s="1" t="s">
        <v>227</v>
      </c>
      <c r="F502" s="1" t="s">
        <v>55</v>
      </c>
      <c r="G502" s="1" t="s">
        <v>56</v>
      </c>
      <c r="H502" s="1" t="s">
        <v>73</v>
      </c>
      <c r="I502" s="1" t="s">
        <v>672</v>
      </c>
      <c r="J502" s="1">
        <v>22.620000000000005</v>
      </c>
      <c r="K502" s="1">
        <f>Aya_Gomaa[[#This Row],[Quantity]]*150</f>
        <v>300</v>
      </c>
      <c r="L502" s="1">
        <v>2</v>
      </c>
      <c r="M502" s="1">
        <v>0.7</v>
      </c>
      <c r="N502" s="2">
        <v>-15.079999999999998</v>
      </c>
      <c r="O502" s="2">
        <f>Aya_Gomaa[[#This Row],[Profit]]-(Aya_Gomaa[[#This Row],[Profit]]*Aya_Gomaa[[#This Row],[Discount]])</f>
        <v>-4.5240000000000009</v>
      </c>
      <c r="P502" s="1">
        <f>Aya_Gomaa[[#This Row],[Quantity]]*150</f>
        <v>300</v>
      </c>
      <c r="R5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03" spans="1:18" x14ac:dyDescent="0.3">
      <c r="A503" s="1">
        <v>502</v>
      </c>
      <c r="B503" s="1" t="s">
        <v>59</v>
      </c>
      <c r="C503" s="1" t="s">
        <v>52</v>
      </c>
      <c r="D503" s="1" t="s">
        <v>671</v>
      </c>
      <c r="E503" s="1" t="s">
        <v>227</v>
      </c>
      <c r="F503" s="1" t="s">
        <v>55</v>
      </c>
      <c r="G503" s="1" t="s">
        <v>56</v>
      </c>
      <c r="H503" s="1" t="s">
        <v>73</v>
      </c>
      <c r="I503" s="1" t="s">
        <v>673</v>
      </c>
      <c r="J503" s="1">
        <v>14.952000000000004</v>
      </c>
      <c r="K503" s="1">
        <f>Aya_Gomaa[[#This Row],[Quantity]]*150</f>
        <v>300</v>
      </c>
      <c r="L503" s="1">
        <v>2</v>
      </c>
      <c r="M503" s="1">
        <v>0.7</v>
      </c>
      <c r="N503" s="2">
        <v>-11.961599999999997</v>
      </c>
      <c r="O503" s="2">
        <f>Aya_Gomaa[[#This Row],[Profit]]-(Aya_Gomaa[[#This Row],[Profit]]*Aya_Gomaa[[#This Row],[Discount]])</f>
        <v>-3.5884799999999988</v>
      </c>
      <c r="P503" s="1">
        <f>Aya_Gomaa[[#This Row],[Quantity]]*150</f>
        <v>300</v>
      </c>
      <c r="R5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04" spans="1:18" x14ac:dyDescent="0.3">
      <c r="A504" s="1">
        <v>503</v>
      </c>
      <c r="B504" s="1" t="s">
        <v>59</v>
      </c>
      <c r="C504" s="1" t="s">
        <v>52</v>
      </c>
      <c r="D504" s="1" t="s">
        <v>671</v>
      </c>
      <c r="E504" s="1" t="s">
        <v>227</v>
      </c>
      <c r="F504" s="1" t="s">
        <v>55</v>
      </c>
      <c r="G504" s="1" t="s">
        <v>47</v>
      </c>
      <c r="H504" s="1" t="s">
        <v>50</v>
      </c>
      <c r="I504" s="1" t="s">
        <v>674</v>
      </c>
      <c r="J504" s="1">
        <v>801.5680000000001</v>
      </c>
      <c r="K504" s="1">
        <f>Aya_Gomaa[[#This Row],[Quantity]]*150</f>
        <v>300</v>
      </c>
      <c r="L504" s="1">
        <v>2</v>
      </c>
      <c r="M504" s="1">
        <v>0.2</v>
      </c>
      <c r="N504" s="2">
        <v>50.097999999999985</v>
      </c>
      <c r="O504" s="2">
        <f>Aya_Gomaa[[#This Row],[Profit]]-(Aya_Gomaa[[#This Row],[Profit]]*Aya_Gomaa[[#This Row],[Discount]])</f>
        <v>40.078399999999988</v>
      </c>
      <c r="P504" s="1">
        <f>Aya_Gomaa[[#This Row],[Quantity]]*150</f>
        <v>300</v>
      </c>
      <c r="R5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05" spans="1:18" x14ac:dyDescent="0.3">
      <c r="A505" s="1">
        <v>504</v>
      </c>
      <c r="B505" s="1" t="s">
        <v>59</v>
      </c>
      <c r="C505" s="1" t="s">
        <v>52</v>
      </c>
      <c r="D505" s="1" t="s">
        <v>671</v>
      </c>
      <c r="E505" s="1" t="s">
        <v>227</v>
      </c>
      <c r="F505" s="1" t="s">
        <v>55</v>
      </c>
      <c r="G505" s="1" t="s">
        <v>56</v>
      </c>
      <c r="H505" s="1" t="s">
        <v>73</v>
      </c>
      <c r="I505" s="1" t="s">
        <v>675</v>
      </c>
      <c r="J505" s="1">
        <v>2.3760000000000003</v>
      </c>
      <c r="K505" s="1">
        <f>Aya_Gomaa[[#This Row],[Quantity]]*150</f>
        <v>450</v>
      </c>
      <c r="L505" s="1">
        <v>3</v>
      </c>
      <c r="M505" s="1">
        <v>0.7</v>
      </c>
      <c r="N505" s="2">
        <v>-1.9007999999999998</v>
      </c>
      <c r="O505" s="2">
        <f>Aya_Gomaa[[#This Row],[Profit]]-(Aya_Gomaa[[#This Row],[Profit]]*Aya_Gomaa[[#This Row],[Discount]])</f>
        <v>-0.57024000000000008</v>
      </c>
      <c r="P505" s="1">
        <f>Aya_Gomaa[[#This Row],[Quantity]]*150</f>
        <v>450</v>
      </c>
      <c r="R5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06" spans="1:18" x14ac:dyDescent="0.3">
      <c r="A506" s="1">
        <v>505</v>
      </c>
      <c r="B506" s="1" t="s">
        <v>59</v>
      </c>
      <c r="C506" s="1" t="s">
        <v>52</v>
      </c>
      <c r="D506" s="1" t="s">
        <v>671</v>
      </c>
      <c r="E506" s="1" t="s">
        <v>227</v>
      </c>
      <c r="F506" s="1" t="s">
        <v>55</v>
      </c>
      <c r="G506" s="1" t="s">
        <v>56</v>
      </c>
      <c r="H506" s="1" t="s">
        <v>82</v>
      </c>
      <c r="I506" s="1" t="s">
        <v>676</v>
      </c>
      <c r="J506" s="1">
        <v>32.792000000000002</v>
      </c>
      <c r="K506" s="1">
        <f>Aya_Gomaa[[#This Row],[Quantity]]*150</f>
        <v>150</v>
      </c>
      <c r="L506" s="1">
        <v>1</v>
      </c>
      <c r="M506" s="1">
        <v>0.2</v>
      </c>
      <c r="N506" s="2">
        <v>11.8871</v>
      </c>
      <c r="O506" s="2">
        <f>Aya_Gomaa[[#This Row],[Profit]]-(Aya_Gomaa[[#This Row],[Profit]]*Aya_Gomaa[[#This Row],[Discount]])</f>
        <v>9.5096799999999995</v>
      </c>
      <c r="P506" s="1">
        <f>Aya_Gomaa[[#This Row],[Quantity]]*150</f>
        <v>150</v>
      </c>
      <c r="R5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07" spans="1:18" x14ac:dyDescent="0.3">
      <c r="A507" s="1">
        <v>506</v>
      </c>
      <c r="B507" s="1" t="s">
        <v>42</v>
      </c>
      <c r="C507" s="1" t="s">
        <v>52</v>
      </c>
      <c r="D507" s="1" t="s">
        <v>156</v>
      </c>
      <c r="E507" s="1" t="s">
        <v>157</v>
      </c>
      <c r="F507" s="1" t="s">
        <v>109</v>
      </c>
      <c r="G507" s="1" t="s">
        <v>56</v>
      </c>
      <c r="H507" s="1" t="s">
        <v>73</v>
      </c>
      <c r="I507" s="1" t="s">
        <v>260</v>
      </c>
      <c r="J507" s="1">
        <v>15.920000000000002</v>
      </c>
      <c r="K507" s="1">
        <f>Aya_Gomaa[[#This Row],[Quantity]]*150</f>
        <v>750</v>
      </c>
      <c r="L507" s="1">
        <v>5</v>
      </c>
      <c r="M507" s="1">
        <v>0.2</v>
      </c>
      <c r="N507" s="2">
        <v>5.3729999999999993</v>
      </c>
      <c r="O507" s="2">
        <f>Aya_Gomaa[[#This Row],[Profit]]-(Aya_Gomaa[[#This Row],[Profit]]*Aya_Gomaa[[#This Row],[Discount]])</f>
        <v>4.2983999999999991</v>
      </c>
      <c r="P507" s="1">
        <f>Aya_Gomaa[[#This Row],[Quantity]]*150</f>
        <v>750</v>
      </c>
      <c r="R5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08" spans="1:18" x14ac:dyDescent="0.3">
      <c r="A508" s="1">
        <v>507</v>
      </c>
      <c r="B508" s="1" t="s">
        <v>59</v>
      </c>
      <c r="C508" s="1" t="s">
        <v>43</v>
      </c>
      <c r="D508" s="1" t="s">
        <v>677</v>
      </c>
      <c r="E508" s="1" t="s">
        <v>517</v>
      </c>
      <c r="F508" s="1" t="s">
        <v>46</v>
      </c>
      <c r="G508" s="1" t="s">
        <v>56</v>
      </c>
      <c r="H508" s="1" t="s">
        <v>68</v>
      </c>
      <c r="I508" s="1" t="s">
        <v>678</v>
      </c>
      <c r="J508" s="1">
        <v>2.74</v>
      </c>
      <c r="K508" s="1">
        <f>Aya_Gomaa[[#This Row],[Quantity]]*150</f>
        <v>150</v>
      </c>
      <c r="L508" s="1">
        <v>1</v>
      </c>
      <c r="M508" s="1">
        <v>0</v>
      </c>
      <c r="N508" s="2">
        <v>0.73980000000000024</v>
      </c>
      <c r="O508" s="2">
        <f>Aya_Gomaa[[#This Row],[Profit]]-(Aya_Gomaa[[#This Row],[Profit]]*Aya_Gomaa[[#This Row],[Discount]])</f>
        <v>0.73980000000000024</v>
      </c>
      <c r="P508" s="1">
        <f>Aya_Gomaa[[#This Row],[Quantity]]*150</f>
        <v>150</v>
      </c>
      <c r="R5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09" spans="1:18" x14ac:dyDescent="0.3">
      <c r="A509" s="1">
        <v>508</v>
      </c>
      <c r="B509" s="1" t="s">
        <v>59</v>
      </c>
      <c r="C509" s="1" t="s">
        <v>43</v>
      </c>
      <c r="D509" s="1" t="s">
        <v>677</v>
      </c>
      <c r="E509" s="1" t="s">
        <v>517</v>
      </c>
      <c r="F509" s="1" t="s">
        <v>46</v>
      </c>
      <c r="G509" s="1" t="s">
        <v>56</v>
      </c>
      <c r="H509" s="1" t="s">
        <v>68</v>
      </c>
      <c r="I509" s="1" t="s">
        <v>679</v>
      </c>
      <c r="J509" s="1">
        <v>8.34</v>
      </c>
      <c r="K509" s="1">
        <f>Aya_Gomaa[[#This Row],[Quantity]]*150</f>
        <v>450</v>
      </c>
      <c r="L509" s="1">
        <v>3</v>
      </c>
      <c r="M509" s="1">
        <v>0</v>
      </c>
      <c r="N509" s="2">
        <v>2.1683999999999997</v>
      </c>
      <c r="O509" s="2">
        <f>Aya_Gomaa[[#This Row],[Profit]]-(Aya_Gomaa[[#This Row],[Profit]]*Aya_Gomaa[[#This Row],[Discount]])</f>
        <v>2.1683999999999997</v>
      </c>
      <c r="P509" s="1">
        <f>Aya_Gomaa[[#This Row],[Quantity]]*150</f>
        <v>450</v>
      </c>
      <c r="R5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10" spans="1:18" x14ac:dyDescent="0.3">
      <c r="A510" s="1">
        <v>509</v>
      </c>
      <c r="B510" s="1" t="s">
        <v>59</v>
      </c>
      <c r="C510" s="1" t="s">
        <v>43</v>
      </c>
      <c r="D510" s="1" t="s">
        <v>677</v>
      </c>
      <c r="E510" s="1" t="s">
        <v>517</v>
      </c>
      <c r="F510" s="1" t="s">
        <v>46</v>
      </c>
      <c r="G510" s="1" t="s">
        <v>56</v>
      </c>
      <c r="H510" s="1" t="s">
        <v>64</v>
      </c>
      <c r="I510" s="1" t="s">
        <v>680</v>
      </c>
      <c r="J510" s="1">
        <v>46.74</v>
      </c>
      <c r="K510" s="1">
        <f>Aya_Gomaa[[#This Row],[Quantity]]*150</f>
        <v>450</v>
      </c>
      <c r="L510" s="1">
        <v>3</v>
      </c>
      <c r="M510" s="1">
        <v>0</v>
      </c>
      <c r="N510" s="2">
        <v>11.684999999999999</v>
      </c>
      <c r="O510" s="2">
        <f>Aya_Gomaa[[#This Row],[Profit]]-(Aya_Gomaa[[#This Row],[Profit]]*Aya_Gomaa[[#This Row],[Discount]])</f>
        <v>11.684999999999999</v>
      </c>
      <c r="P510" s="1">
        <f>Aya_Gomaa[[#This Row],[Quantity]]*150</f>
        <v>450</v>
      </c>
      <c r="R5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11" spans="1:18" x14ac:dyDescent="0.3">
      <c r="A511" s="1">
        <v>510</v>
      </c>
      <c r="B511" s="1" t="s">
        <v>59</v>
      </c>
      <c r="C511" s="1" t="s">
        <v>43</v>
      </c>
      <c r="D511" s="1" t="s">
        <v>677</v>
      </c>
      <c r="E511" s="1" t="s">
        <v>517</v>
      </c>
      <c r="F511" s="1" t="s">
        <v>46</v>
      </c>
      <c r="G511" s="1" t="s">
        <v>56</v>
      </c>
      <c r="H511" s="1" t="s">
        <v>73</v>
      </c>
      <c r="I511" s="1" t="s">
        <v>681</v>
      </c>
      <c r="J511" s="1">
        <v>6354.95</v>
      </c>
      <c r="K511" s="1">
        <f>Aya_Gomaa[[#This Row],[Quantity]]*150</f>
        <v>750</v>
      </c>
      <c r="L511" s="1">
        <v>5</v>
      </c>
      <c r="M511" s="1">
        <v>0</v>
      </c>
      <c r="N511" s="2">
        <v>3177.4749999999999</v>
      </c>
      <c r="O511" s="2">
        <f>Aya_Gomaa[[#This Row],[Profit]]-(Aya_Gomaa[[#This Row],[Profit]]*Aya_Gomaa[[#This Row],[Discount]])</f>
        <v>3177.4749999999999</v>
      </c>
      <c r="P511" s="1">
        <f>Aya_Gomaa[[#This Row],[Quantity]]*150</f>
        <v>750</v>
      </c>
      <c r="R5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12" spans="1:18" x14ac:dyDescent="0.3">
      <c r="A512" s="1">
        <v>511</v>
      </c>
      <c r="B512" s="1" t="s">
        <v>125</v>
      </c>
      <c r="C512" s="1" t="s">
        <v>43</v>
      </c>
      <c r="D512" s="1" t="s">
        <v>682</v>
      </c>
      <c r="E512" s="1" t="s">
        <v>279</v>
      </c>
      <c r="F512" s="1" t="s">
        <v>90</v>
      </c>
      <c r="G512" s="1" t="s">
        <v>47</v>
      </c>
      <c r="H512" s="1" t="s">
        <v>66</v>
      </c>
      <c r="I512" s="1" t="s">
        <v>683</v>
      </c>
      <c r="J512" s="1">
        <v>126.30000000000001</v>
      </c>
      <c r="K512" s="1">
        <f>Aya_Gomaa[[#This Row],[Quantity]]*150</f>
        <v>450</v>
      </c>
      <c r="L512" s="1">
        <v>3</v>
      </c>
      <c r="M512" s="1">
        <v>0</v>
      </c>
      <c r="N512" s="2">
        <v>40.415999999999997</v>
      </c>
      <c r="O512" s="2">
        <f>Aya_Gomaa[[#This Row],[Profit]]-(Aya_Gomaa[[#This Row],[Profit]]*Aya_Gomaa[[#This Row],[Discount]])</f>
        <v>40.415999999999997</v>
      </c>
      <c r="P512" s="1">
        <f>Aya_Gomaa[[#This Row],[Quantity]]*150</f>
        <v>450</v>
      </c>
      <c r="R5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13" spans="1:18" x14ac:dyDescent="0.3">
      <c r="A513" s="1">
        <v>512</v>
      </c>
      <c r="B513" s="1" t="s">
        <v>125</v>
      </c>
      <c r="C513" s="1" t="s">
        <v>43</v>
      </c>
      <c r="D513" s="1" t="s">
        <v>682</v>
      </c>
      <c r="E513" s="1" t="s">
        <v>279</v>
      </c>
      <c r="F513" s="1" t="s">
        <v>90</v>
      </c>
      <c r="G513" s="1" t="s">
        <v>78</v>
      </c>
      <c r="H513" s="1" t="s">
        <v>113</v>
      </c>
      <c r="I513" s="1" t="s">
        <v>684</v>
      </c>
      <c r="J513" s="1">
        <v>38.04</v>
      </c>
      <c r="K513" s="1">
        <f>Aya_Gomaa[[#This Row],[Quantity]]*150</f>
        <v>300</v>
      </c>
      <c r="L513" s="1">
        <v>2</v>
      </c>
      <c r="M513" s="1">
        <v>0</v>
      </c>
      <c r="N513" s="2">
        <v>12.172799999999999</v>
      </c>
      <c r="O513" s="2">
        <f>Aya_Gomaa[[#This Row],[Profit]]-(Aya_Gomaa[[#This Row],[Profit]]*Aya_Gomaa[[#This Row],[Discount]])</f>
        <v>12.172799999999999</v>
      </c>
      <c r="P513" s="1">
        <f>Aya_Gomaa[[#This Row],[Quantity]]*150</f>
        <v>300</v>
      </c>
      <c r="R5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14" spans="1:18" x14ac:dyDescent="0.3">
      <c r="A514" s="1">
        <v>513</v>
      </c>
      <c r="B514" s="1" t="s">
        <v>125</v>
      </c>
      <c r="C514" s="1" t="s">
        <v>43</v>
      </c>
      <c r="D514" s="1" t="s">
        <v>282</v>
      </c>
      <c r="E514" s="1" t="s">
        <v>243</v>
      </c>
      <c r="F514" s="1" t="s">
        <v>109</v>
      </c>
      <c r="G514" s="1" t="s">
        <v>56</v>
      </c>
      <c r="H514" s="1" t="s">
        <v>68</v>
      </c>
      <c r="I514" s="1" t="s">
        <v>197</v>
      </c>
      <c r="J514" s="1">
        <v>7.1519999999999992</v>
      </c>
      <c r="K514" s="1">
        <f>Aya_Gomaa[[#This Row],[Quantity]]*150</f>
        <v>450</v>
      </c>
      <c r="L514" s="1">
        <v>3</v>
      </c>
      <c r="M514" s="1">
        <v>0.2</v>
      </c>
      <c r="N514" s="2">
        <v>0.71520000000000028</v>
      </c>
      <c r="O514" s="2">
        <f>Aya_Gomaa[[#This Row],[Profit]]-(Aya_Gomaa[[#This Row],[Profit]]*Aya_Gomaa[[#This Row],[Discount]])</f>
        <v>0.57216000000000022</v>
      </c>
      <c r="P514" s="1">
        <f>Aya_Gomaa[[#This Row],[Quantity]]*150</f>
        <v>450</v>
      </c>
      <c r="R5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15" spans="1:18" x14ac:dyDescent="0.3">
      <c r="A515" s="1">
        <v>514</v>
      </c>
      <c r="B515" s="1" t="s">
        <v>59</v>
      </c>
      <c r="C515" s="1" t="s">
        <v>43</v>
      </c>
      <c r="D515" s="1" t="s">
        <v>53</v>
      </c>
      <c r="E515" s="1" t="s">
        <v>54</v>
      </c>
      <c r="F515" s="1" t="s">
        <v>55</v>
      </c>
      <c r="G515" s="1" t="s">
        <v>56</v>
      </c>
      <c r="H515" s="1" t="s">
        <v>68</v>
      </c>
      <c r="I515" s="1" t="s">
        <v>685</v>
      </c>
      <c r="J515" s="1">
        <v>6.63</v>
      </c>
      <c r="K515" s="1">
        <f>Aya_Gomaa[[#This Row],[Quantity]]*150</f>
        <v>450</v>
      </c>
      <c r="L515" s="1">
        <v>3</v>
      </c>
      <c r="M515" s="1">
        <v>0</v>
      </c>
      <c r="N515" s="2">
        <v>1.7901</v>
      </c>
      <c r="O515" s="2">
        <f>Aya_Gomaa[[#This Row],[Profit]]-(Aya_Gomaa[[#This Row],[Profit]]*Aya_Gomaa[[#This Row],[Discount]])</f>
        <v>1.7901</v>
      </c>
      <c r="P515" s="1">
        <f>Aya_Gomaa[[#This Row],[Quantity]]*150</f>
        <v>450</v>
      </c>
      <c r="R5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16" spans="1:18" x14ac:dyDescent="0.3">
      <c r="A516" s="1">
        <v>515</v>
      </c>
      <c r="B516" s="1" t="s">
        <v>59</v>
      </c>
      <c r="C516" s="1" t="s">
        <v>43</v>
      </c>
      <c r="D516" s="1" t="s">
        <v>53</v>
      </c>
      <c r="E516" s="1" t="s">
        <v>54</v>
      </c>
      <c r="F516" s="1" t="s">
        <v>55</v>
      </c>
      <c r="G516" s="1" t="s">
        <v>56</v>
      </c>
      <c r="H516" s="1" t="s">
        <v>68</v>
      </c>
      <c r="I516" s="1" t="s">
        <v>686</v>
      </c>
      <c r="J516" s="1">
        <v>5.88</v>
      </c>
      <c r="K516" s="1">
        <f>Aya_Gomaa[[#This Row],[Quantity]]*150</f>
        <v>300</v>
      </c>
      <c r="L516" s="1">
        <v>2</v>
      </c>
      <c r="M516" s="1">
        <v>0</v>
      </c>
      <c r="N516" s="2">
        <v>1.7051999999999996</v>
      </c>
      <c r="O516" s="2">
        <f>Aya_Gomaa[[#This Row],[Profit]]-(Aya_Gomaa[[#This Row],[Profit]]*Aya_Gomaa[[#This Row],[Discount]])</f>
        <v>1.7051999999999996</v>
      </c>
      <c r="P516" s="1">
        <f>Aya_Gomaa[[#This Row],[Quantity]]*150</f>
        <v>300</v>
      </c>
      <c r="R5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17" spans="1:18" x14ac:dyDescent="0.3">
      <c r="A517" s="1">
        <v>516</v>
      </c>
      <c r="B517" s="1" t="s">
        <v>59</v>
      </c>
      <c r="C517" s="1" t="s">
        <v>87</v>
      </c>
      <c r="D517" s="1" t="s">
        <v>687</v>
      </c>
      <c r="E517" s="1" t="s">
        <v>688</v>
      </c>
      <c r="F517" s="1" t="s">
        <v>55</v>
      </c>
      <c r="G517" s="1" t="s">
        <v>78</v>
      </c>
      <c r="H517" s="1" t="s">
        <v>497</v>
      </c>
      <c r="I517" s="1" t="s">
        <v>689</v>
      </c>
      <c r="J517" s="1">
        <v>2999.95</v>
      </c>
      <c r="K517" s="1">
        <f>Aya_Gomaa[[#This Row],[Quantity]]*150</f>
        <v>750</v>
      </c>
      <c r="L517" s="1">
        <v>5</v>
      </c>
      <c r="M517" s="1">
        <v>0</v>
      </c>
      <c r="N517" s="2">
        <v>1379.9769999999999</v>
      </c>
      <c r="O517" s="2">
        <f>Aya_Gomaa[[#This Row],[Profit]]-(Aya_Gomaa[[#This Row],[Profit]]*Aya_Gomaa[[#This Row],[Discount]])</f>
        <v>1379.9769999999999</v>
      </c>
      <c r="P517" s="1">
        <f>Aya_Gomaa[[#This Row],[Quantity]]*150</f>
        <v>750</v>
      </c>
      <c r="R5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18" spans="1:18" x14ac:dyDescent="0.3">
      <c r="A518" s="1">
        <v>517</v>
      </c>
      <c r="B518" s="1" t="s">
        <v>59</v>
      </c>
      <c r="C518" s="1" t="s">
        <v>87</v>
      </c>
      <c r="D518" s="1" t="s">
        <v>687</v>
      </c>
      <c r="E518" s="1" t="s">
        <v>688</v>
      </c>
      <c r="F518" s="1" t="s">
        <v>55</v>
      </c>
      <c r="G518" s="1" t="s">
        <v>56</v>
      </c>
      <c r="H518" s="1" t="s">
        <v>64</v>
      </c>
      <c r="I518" s="1" t="s">
        <v>690</v>
      </c>
      <c r="J518" s="1">
        <v>51.449999999999996</v>
      </c>
      <c r="K518" s="1">
        <f>Aya_Gomaa[[#This Row],[Quantity]]*150</f>
        <v>450</v>
      </c>
      <c r="L518" s="1">
        <v>3</v>
      </c>
      <c r="M518" s="1">
        <v>0</v>
      </c>
      <c r="N518" s="2">
        <v>13.891499999999999</v>
      </c>
      <c r="O518" s="2">
        <f>Aya_Gomaa[[#This Row],[Profit]]-(Aya_Gomaa[[#This Row],[Profit]]*Aya_Gomaa[[#This Row],[Discount]])</f>
        <v>13.891499999999999</v>
      </c>
      <c r="P518" s="1">
        <f>Aya_Gomaa[[#This Row],[Quantity]]*150</f>
        <v>450</v>
      </c>
      <c r="R5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19" spans="1:18" x14ac:dyDescent="0.3">
      <c r="A519" s="1">
        <v>518</v>
      </c>
      <c r="B519" s="1" t="s">
        <v>59</v>
      </c>
      <c r="C519" s="1" t="s">
        <v>87</v>
      </c>
      <c r="D519" s="1" t="s">
        <v>687</v>
      </c>
      <c r="E519" s="1" t="s">
        <v>688</v>
      </c>
      <c r="F519" s="1" t="s">
        <v>55</v>
      </c>
      <c r="G519" s="1" t="s">
        <v>56</v>
      </c>
      <c r="H519" s="1" t="s">
        <v>82</v>
      </c>
      <c r="I519" s="1" t="s">
        <v>691</v>
      </c>
      <c r="J519" s="1">
        <v>11.96</v>
      </c>
      <c r="K519" s="1">
        <f>Aya_Gomaa[[#This Row],[Quantity]]*150</f>
        <v>300</v>
      </c>
      <c r="L519" s="1">
        <v>2</v>
      </c>
      <c r="M519" s="1">
        <v>0</v>
      </c>
      <c r="N519" s="2">
        <v>5.3819999999999997</v>
      </c>
      <c r="O519" s="2">
        <f>Aya_Gomaa[[#This Row],[Profit]]-(Aya_Gomaa[[#This Row],[Profit]]*Aya_Gomaa[[#This Row],[Discount]])</f>
        <v>5.3819999999999997</v>
      </c>
      <c r="P519" s="1">
        <f>Aya_Gomaa[[#This Row],[Quantity]]*150</f>
        <v>300</v>
      </c>
      <c r="R5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20" spans="1:18" x14ac:dyDescent="0.3">
      <c r="A520" s="1">
        <v>519</v>
      </c>
      <c r="B520" s="1" t="s">
        <v>59</v>
      </c>
      <c r="C520" s="1" t="s">
        <v>87</v>
      </c>
      <c r="D520" s="1" t="s">
        <v>687</v>
      </c>
      <c r="E520" s="1" t="s">
        <v>688</v>
      </c>
      <c r="F520" s="1" t="s">
        <v>55</v>
      </c>
      <c r="G520" s="1" t="s">
        <v>56</v>
      </c>
      <c r="H520" s="1" t="s">
        <v>64</v>
      </c>
      <c r="I520" s="1" t="s">
        <v>692</v>
      </c>
      <c r="J520" s="1">
        <v>1126.02</v>
      </c>
      <c r="K520" s="1">
        <f>Aya_Gomaa[[#This Row],[Quantity]]*150</f>
        <v>450</v>
      </c>
      <c r="L520" s="1">
        <v>3</v>
      </c>
      <c r="M520" s="1">
        <v>0</v>
      </c>
      <c r="N520" s="2">
        <v>56.300999999999988</v>
      </c>
      <c r="O520" s="2">
        <f>Aya_Gomaa[[#This Row],[Profit]]-(Aya_Gomaa[[#This Row],[Profit]]*Aya_Gomaa[[#This Row],[Discount]])</f>
        <v>56.300999999999988</v>
      </c>
      <c r="P520" s="1">
        <f>Aya_Gomaa[[#This Row],[Quantity]]*150</f>
        <v>450</v>
      </c>
      <c r="R5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21" spans="1:18" x14ac:dyDescent="0.3">
      <c r="A521" s="1">
        <v>520</v>
      </c>
      <c r="B521" s="1" t="s">
        <v>59</v>
      </c>
      <c r="C521" s="1" t="s">
        <v>43</v>
      </c>
      <c r="D521" s="1" t="s">
        <v>123</v>
      </c>
      <c r="E521" s="1" t="s">
        <v>89</v>
      </c>
      <c r="F521" s="1" t="s">
        <v>90</v>
      </c>
      <c r="G521" s="1" t="s">
        <v>78</v>
      </c>
      <c r="H521" s="1" t="s">
        <v>113</v>
      </c>
      <c r="I521" s="1" t="s">
        <v>141</v>
      </c>
      <c r="J521" s="1">
        <v>18.391999999999999</v>
      </c>
      <c r="K521" s="1">
        <f>Aya_Gomaa[[#This Row],[Quantity]]*150</f>
        <v>150</v>
      </c>
      <c r="L521" s="1">
        <v>1</v>
      </c>
      <c r="M521" s="1">
        <v>0.2</v>
      </c>
      <c r="N521" s="2">
        <v>5.2877000000000001</v>
      </c>
      <c r="O521" s="2">
        <f>Aya_Gomaa[[#This Row],[Profit]]-(Aya_Gomaa[[#This Row],[Profit]]*Aya_Gomaa[[#This Row],[Discount]])</f>
        <v>4.2301599999999997</v>
      </c>
      <c r="P521" s="1">
        <f>Aya_Gomaa[[#This Row],[Quantity]]*150</f>
        <v>150</v>
      </c>
      <c r="R5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22" spans="1:18" x14ac:dyDescent="0.3">
      <c r="A522" s="1">
        <v>521</v>
      </c>
      <c r="B522" s="1" t="s">
        <v>59</v>
      </c>
      <c r="C522" s="1" t="s">
        <v>43</v>
      </c>
      <c r="D522" s="1" t="s">
        <v>123</v>
      </c>
      <c r="E522" s="1" t="s">
        <v>89</v>
      </c>
      <c r="F522" s="1" t="s">
        <v>90</v>
      </c>
      <c r="G522" s="1" t="s">
        <v>56</v>
      </c>
      <c r="H522" s="1" t="s">
        <v>64</v>
      </c>
      <c r="I522" s="1" t="s">
        <v>693</v>
      </c>
      <c r="J522" s="1">
        <v>129.56800000000001</v>
      </c>
      <c r="K522" s="1">
        <f>Aya_Gomaa[[#This Row],[Quantity]]*150</f>
        <v>300</v>
      </c>
      <c r="L522" s="1">
        <v>2</v>
      </c>
      <c r="M522" s="1">
        <v>0.2</v>
      </c>
      <c r="N522" s="2">
        <v>-25.91360000000001</v>
      </c>
      <c r="O522" s="2">
        <f>Aya_Gomaa[[#This Row],[Profit]]-(Aya_Gomaa[[#This Row],[Profit]]*Aya_Gomaa[[#This Row],[Discount]])</f>
        <v>-20.730880000000006</v>
      </c>
      <c r="P522" s="1">
        <f>Aya_Gomaa[[#This Row],[Quantity]]*150</f>
        <v>300</v>
      </c>
      <c r="R5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23" spans="1:18" x14ac:dyDescent="0.3">
      <c r="A523" s="1">
        <v>522</v>
      </c>
      <c r="B523" s="1" t="s">
        <v>59</v>
      </c>
      <c r="C523" s="1" t="s">
        <v>43</v>
      </c>
      <c r="D523" s="1" t="s">
        <v>123</v>
      </c>
      <c r="E523" s="1" t="s">
        <v>89</v>
      </c>
      <c r="F523" s="1" t="s">
        <v>90</v>
      </c>
      <c r="G523" s="1" t="s">
        <v>56</v>
      </c>
      <c r="H523" s="1" t="s">
        <v>73</v>
      </c>
      <c r="I523" s="1" t="s">
        <v>694</v>
      </c>
      <c r="J523" s="1">
        <v>14.111999999999997</v>
      </c>
      <c r="K523" s="1">
        <f>Aya_Gomaa[[#This Row],[Quantity]]*150</f>
        <v>1350</v>
      </c>
      <c r="L523" s="1">
        <v>9</v>
      </c>
      <c r="M523" s="1">
        <v>0.8</v>
      </c>
      <c r="N523" s="2">
        <v>-21.167999999999999</v>
      </c>
      <c r="O523" s="2">
        <f>Aya_Gomaa[[#This Row],[Profit]]-(Aya_Gomaa[[#This Row],[Profit]]*Aya_Gomaa[[#This Row],[Discount]])</f>
        <v>-4.2335999999999991</v>
      </c>
      <c r="P523" s="1">
        <f>Aya_Gomaa[[#This Row],[Quantity]]*150</f>
        <v>1350</v>
      </c>
      <c r="R5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24" spans="1:18" x14ac:dyDescent="0.3">
      <c r="A524" s="1">
        <v>523</v>
      </c>
      <c r="B524" s="1" t="s">
        <v>125</v>
      </c>
      <c r="C524" s="1" t="s">
        <v>52</v>
      </c>
      <c r="D524" s="1" t="s">
        <v>378</v>
      </c>
      <c r="E524" s="1" t="s">
        <v>144</v>
      </c>
      <c r="F524" s="1" t="s">
        <v>90</v>
      </c>
      <c r="G524" s="1" t="s">
        <v>47</v>
      </c>
      <c r="H524" s="1" t="s">
        <v>62</v>
      </c>
      <c r="I524" s="1" t="s">
        <v>663</v>
      </c>
      <c r="J524" s="1">
        <v>210.98</v>
      </c>
      <c r="K524" s="1">
        <f>Aya_Gomaa[[#This Row],[Quantity]]*150</f>
        <v>300</v>
      </c>
      <c r="L524" s="1">
        <v>2</v>
      </c>
      <c r="M524" s="1">
        <v>0</v>
      </c>
      <c r="N524" s="2">
        <v>21.097999999999985</v>
      </c>
      <c r="O524" s="2">
        <f>Aya_Gomaa[[#This Row],[Profit]]-(Aya_Gomaa[[#This Row],[Profit]]*Aya_Gomaa[[#This Row],[Discount]])</f>
        <v>21.097999999999985</v>
      </c>
      <c r="P524" s="1">
        <f>Aya_Gomaa[[#This Row],[Quantity]]*150</f>
        <v>300</v>
      </c>
      <c r="R5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25" spans="1:18" x14ac:dyDescent="0.3">
      <c r="A525" s="1">
        <v>524</v>
      </c>
      <c r="B525" s="1" t="s">
        <v>125</v>
      </c>
      <c r="C525" s="1" t="s">
        <v>43</v>
      </c>
      <c r="D525" s="1" t="s">
        <v>53</v>
      </c>
      <c r="E525" s="1" t="s">
        <v>54</v>
      </c>
      <c r="F525" s="1" t="s">
        <v>55</v>
      </c>
      <c r="G525" s="1" t="s">
        <v>78</v>
      </c>
      <c r="H525" s="1" t="s">
        <v>71</v>
      </c>
      <c r="I525" s="1" t="s">
        <v>695</v>
      </c>
      <c r="J525" s="1">
        <v>55.176000000000002</v>
      </c>
      <c r="K525" s="1">
        <f>Aya_Gomaa[[#This Row],[Quantity]]*150</f>
        <v>450</v>
      </c>
      <c r="L525" s="1">
        <v>3</v>
      </c>
      <c r="M525" s="1">
        <v>0.2</v>
      </c>
      <c r="N525" s="2">
        <v>-12.414599999999997</v>
      </c>
      <c r="O525" s="2">
        <f>Aya_Gomaa[[#This Row],[Profit]]-(Aya_Gomaa[[#This Row],[Profit]]*Aya_Gomaa[[#This Row],[Discount]])</f>
        <v>-9.9316799999999965</v>
      </c>
      <c r="P525" s="1">
        <f>Aya_Gomaa[[#This Row],[Quantity]]*150</f>
        <v>450</v>
      </c>
      <c r="R5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26" spans="1:18" x14ac:dyDescent="0.3">
      <c r="A526" s="1">
        <v>525</v>
      </c>
      <c r="B526" s="1" t="s">
        <v>125</v>
      </c>
      <c r="C526" s="1" t="s">
        <v>43</v>
      </c>
      <c r="D526" s="1" t="s">
        <v>53</v>
      </c>
      <c r="E526" s="1" t="s">
        <v>54</v>
      </c>
      <c r="F526" s="1" t="s">
        <v>55</v>
      </c>
      <c r="G526" s="1" t="s">
        <v>78</v>
      </c>
      <c r="H526" s="1" t="s">
        <v>113</v>
      </c>
      <c r="I526" s="1" t="s">
        <v>696</v>
      </c>
      <c r="J526" s="1">
        <v>66.260000000000005</v>
      </c>
      <c r="K526" s="1">
        <f>Aya_Gomaa[[#This Row],[Quantity]]*150</f>
        <v>300</v>
      </c>
      <c r="L526" s="1">
        <v>2</v>
      </c>
      <c r="M526" s="1">
        <v>0</v>
      </c>
      <c r="N526" s="2">
        <v>27.166600000000003</v>
      </c>
      <c r="O526" s="2">
        <f>Aya_Gomaa[[#This Row],[Profit]]-(Aya_Gomaa[[#This Row],[Profit]]*Aya_Gomaa[[#This Row],[Discount]])</f>
        <v>27.166600000000003</v>
      </c>
      <c r="P526" s="1">
        <f>Aya_Gomaa[[#This Row],[Quantity]]*150</f>
        <v>300</v>
      </c>
      <c r="R5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27" spans="1:18" x14ac:dyDescent="0.3">
      <c r="A527" s="1">
        <v>526</v>
      </c>
      <c r="B527" s="1" t="s">
        <v>59</v>
      </c>
      <c r="C527" s="1" t="s">
        <v>43</v>
      </c>
      <c r="D527" s="1" t="s">
        <v>589</v>
      </c>
      <c r="E527" s="1" t="s">
        <v>508</v>
      </c>
      <c r="F527" s="1" t="s">
        <v>109</v>
      </c>
      <c r="G527" s="1" t="s">
        <v>56</v>
      </c>
      <c r="H527" s="1" t="s">
        <v>158</v>
      </c>
      <c r="I527" s="1" t="s">
        <v>266</v>
      </c>
      <c r="J527" s="1">
        <v>22.200000000000003</v>
      </c>
      <c r="K527" s="1">
        <f>Aya_Gomaa[[#This Row],[Quantity]]*150</f>
        <v>750</v>
      </c>
      <c r="L527" s="1">
        <v>5</v>
      </c>
      <c r="M527" s="1">
        <v>0</v>
      </c>
      <c r="N527" s="2">
        <v>10.434000000000001</v>
      </c>
      <c r="O527" s="2">
        <f>Aya_Gomaa[[#This Row],[Profit]]-(Aya_Gomaa[[#This Row],[Profit]]*Aya_Gomaa[[#This Row],[Discount]])</f>
        <v>10.434000000000001</v>
      </c>
      <c r="P527" s="1">
        <f>Aya_Gomaa[[#This Row],[Quantity]]*150</f>
        <v>750</v>
      </c>
      <c r="R5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28" spans="1:18" x14ac:dyDescent="0.3">
      <c r="A528" s="1">
        <v>527</v>
      </c>
      <c r="B528" s="1" t="s">
        <v>59</v>
      </c>
      <c r="C528" s="1" t="s">
        <v>87</v>
      </c>
      <c r="D528" s="1" t="s">
        <v>697</v>
      </c>
      <c r="E528" s="1" t="s">
        <v>61</v>
      </c>
      <c r="F528" s="1" t="s">
        <v>46</v>
      </c>
      <c r="G528" s="1" t="s">
        <v>47</v>
      </c>
      <c r="H528" s="1" t="s">
        <v>50</v>
      </c>
      <c r="I528" s="1" t="s">
        <v>698</v>
      </c>
      <c r="J528" s="1">
        <v>683.95200000000011</v>
      </c>
      <c r="K528" s="1">
        <f>Aya_Gomaa[[#This Row],[Quantity]]*150</f>
        <v>450</v>
      </c>
      <c r="L528" s="1">
        <v>3</v>
      </c>
      <c r="M528" s="1">
        <v>0.2</v>
      </c>
      <c r="N528" s="2">
        <v>42.746999999999986</v>
      </c>
      <c r="O528" s="2">
        <f>Aya_Gomaa[[#This Row],[Profit]]-(Aya_Gomaa[[#This Row],[Profit]]*Aya_Gomaa[[#This Row],[Discount]])</f>
        <v>34.197599999999987</v>
      </c>
      <c r="P528" s="1">
        <f>Aya_Gomaa[[#This Row],[Quantity]]*150</f>
        <v>450</v>
      </c>
      <c r="R5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29" spans="1:18" x14ac:dyDescent="0.3">
      <c r="A529" s="1">
        <v>528</v>
      </c>
      <c r="B529" s="1" t="s">
        <v>59</v>
      </c>
      <c r="C529" s="1" t="s">
        <v>87</v>
      </c>
      <c r="D529" s="1" t="s">
        <v>697</v>
      </c>
      <c r="E529" s="1" t="s">
        <v>61</v>
      </c>
      <c r="F529" s="1" t="s">
        <v>46</v>
      </c>
      <c r="G529" s="1" t="s">
        <v>47</v>
      </c>
      <c r="H529" s="1" t="s">
        <v>66</v>
      </c>
      <c r="I529" s="1" t="s">
        <v>471</v>
      </c>
      <c r="J529" s="1">
        <v>45.695999999999998</v>
      </c>
      <c r="K529" s="1">
        <f>Aya_Gomaa[[#This Row],[Quantity]]*150</f>
        <v>450</v>
      </c>
      <c r="L529" s="1">
        <v>3</v>
      </c>
      <c r="M529" s="1">
        <v>0.2</v>
      </c>
      <c r="N529" s="2">
        <v>5.1407999999999916</v>
      </c>
      <c r="O529" s="2">
        <f>Aya_Gomaa[[#This Row],[Profit]]-(Aya_Gomaa[[#This Row],[Profit]]*Aya_Gomaa[[#This Row],[Discount]])</f>
        <v>4.1126399999999936</v>
      </c>
      <c r="P529" s="1">
        <f>Aya_Gomaa[[#This Row],[Quantity]]*150</f>
        <v>450</v>
      </c>
      <c r="R5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30" spans="1:18" x14ac:dyDescent="0.3">
      <c r="A530" s="1">
        <v>529</v>
      </c>
      <c r="B530" s="1" t="s">
        <v>59</v>
      </c>
      <c r="C530" s="1" t="s">
        <v>43</v>
      </c>
      <c r="D530" s="1" t="s">
        <v>107</v>
      </c>
      <c r="E530" s="1" t="s">
        <v>108</v>
      </c>
      <c r="F530" s="1" t="s">
        <v>109</v>
      </c>
      <c r="G530" s="1" t="s">
        <v>56</v>
      </c>
      <c r="H530" s="1" t="s">
        <v>64</v>
      </c>
      <c r="I530" s="1" t="s">
        <v>699</v>
      </c>
      <c r="J530" s="1">
        <v>36.336000000000006</v>
      </c>
      <c r="K530" s="1">
        <f>Aya_Gomaa[[#This Row],[Quantity]]*150</f>
        <v>450</v>
      </c>
      <c r="L530" s="1">
        <v>3</v>
      </c>
      <c r="M530" s="1">
        <v>0.2</v>
      </c>
      <c r="N530" s="2">
        <v>-7.2672000000000043</v>
      </c>
      <c r="O530" s="2">
        <f>Aya_Gomaa[[#This Row],[Profit]]-(Aya_Gomaa[[#This Row],[Profit]]*Aya_Gomaa[[#This Row],[Discount]])</f>
        <v>-5.8137600000000038</v>
      </c>
      <c r="P530" s="1">
        <f>Aya_Gomaa[[#This Row],[Quantity]]*150</f>
        <v>450</v>
      </c>
      <c r="R5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31" spans="1:18" x14ac:dyDescent="0.3">
      <c r="A531" s="1">
        <v>530</v>
      </c>
      <c r="B531" s="1" t="s">
        <v>59</v>
      </c>
      <c r="C531" s="1" t="s">
        <v>43</v>
      </c>
      <c r="D531" s="1" t="s">
        <v>107</v>
      </c>
      <c r="E531" s="1" t="s">
        <v>108</v>
      </c>
      <c r="F531" s="1" t="s">
        <v>109</v>
      </c>
      <c r="G531" s="1" t="s">
        <v>56</v>
      </c>
      <c r="H531" s="1" t="s">
        <v>273</v>
      </c>
      <c r="I531" s="1" t="s">
        <v>700</v>
      </c>
      <c r="J531" s="1">
        <v>666.24800000000005</v>
      </c>
      <c r="K531" s="1">
        <f>Aya_Gomaa[[#This Row],[Quantity]]*150</f>
        <v>150</v>
      </c>
      <c r="L531" s="1">
        <v>1</v>
      </c>
      <c r="M531" s="1">
        <v>0.2</v>
      </c>
      <c r="N531" s="2">
        <v>-149.9058</v>
      </c>
      <c r="O531" s="2">
        <f>Aya_Gomaa[[#This Row],[Profit]]-(Aya_Gomaa[[#This Row],[Profit]]*Aya_Gomaa[[#This Row],[Discount]])</f>
        <v>-119.92464</v>
      </c>
      <c r="P531" s="1">
        <f>Aya_Gomaa[[#This Row],[Quantity]]*150</f>
        <v>150</v>
      </c>
      <c r="R5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32" spans="1:18" x14ac:dyDescent="0.3">
      <c r="A532" s="1">
        <v>531</v>
      </c>
      <c r="B532" s="1" t="s">
        <v>59</v>
      </c>
      <c r="C532" s="1" t="s">
        <v>43</v>
      </c>
      <c r="D532" s="1" t="s">
        <v>107</v>
      </c>
      <c r="E532" s="1" t="s">
        <v>108</v>
      </c>
      <c r="F532" s="1" t="s">
        <v>109</v>
      </c>
      <c r="G532" s="1" t="s">
        <v>56</v>
      </c>
      <c r="H532" s="1" t="s">
        <v>118</v>
      </c>
      <c r="I532" s="1" t="s">
        <v>701</v>
      </c>
      <c r="J532" s="1">
        <v>52.512</v>
      </c>
      <c r="K532" s="1">
        <f>Aya_Gomaa[[#This Row],[Quantity]]*150</f>
        <v>900</v>
      </c>
      <c r="L532" s="1">
        <v>6</v>
      </c>
      <c r="M532" s="1">
        <v>0.2</v>
      </c>
      <c r="N532" s="2">
        <v>19.692</v>
      </c>
      <c r="O532" s="2">
        <f>Aya_Gomaa[[#This Row],[Profit]]-(Aya_Gomaa[[#This Row],[Profit]]*Aya_Gomaa[[#This Row],[Discount]])</f>
        <v>15.7536</v>
      </c>
      <c r="P532" s="1">
        <f>Aya_Gomaa[[#This Row],[Quantity]]*150</f>
        <v>900</v>
      </c>
      <c r="R5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33" spans="1:18" x14ac:dyDescent="0.3">
      <c r="A533" s="1">
        <v>532</v>
      </c>
      <c r="B533" s="1" t="s">
        <v>42</v>
      </c>
      <c r="C533" s="1" t="s">
        <v>52</v>
      </c>
      <c r="D533" s="1" t="s">
        <v>53</v>
      </c>
      <c r="E533" s="1" t="s">
        <v>54</v>
      </c>
      <c r="F533" s="1" t="s">
        <v>55</v>
      </c>
      <c r="G533" s="1" t="s">
        <v>47</v>
      </c>
      <c r="H533" s="1" t="s">
        <v>50</v>
      </c>
      <c r="I533" s="1" t="s">
        <v>702</v>
      </c>
      <c r="J533" s="1">
        <v>190.72000000000003</v>
      </c>
      <c r="K533" s="1">
        <f>Aya_Gomaa[[#This Row],[Quantity]]*150</f>
        <v>150</v>
      </c>
      <c r="L533" s="1">
        <v>1</v>
      </c>
      <c r="M533" s="1">
        <v>0.2</v>
      </c>
      <c r="N533" s="2">
        <v>11.919999999999987</v>
      </c>
      <c r="O533" s="2">
        <f>Aya_Gomaa[[#This Row],[Profit]]-(Aya_Gomaa[[#This Row],[Profit]]*Aya_Gomaa[[#This Row],[Discount]])</f>
        <v>9.5359999999999907</v>
      </c>
      <c r="P533" s="1">
        <f>Aya_Gomaa[[#This Row],[Quantity]]*150</f>
        <v>150</v>
      </c>
      <c r="R5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34" spans="1:18" x14ac:dyDescent="0.3">
      <c r="A534" s="1">
        <v>533</v>
      </c>
      <c r="B534" s="1" t="s">
        <v>59</v>
      </c>
      <c r="C534" s="1" t="s">
        <v>43</v>
      </c>
      <c r="D534" s="1" t="s">
        <v>53</v>
      </c>
      <c r="E534" s="1" t="s">
        <v>54</v>
      </c>
      <c r="F534" s="1" t="s">
        <v>55</v>
      </c>
      <c r="G534" s="1" t="s">
        <v>47</v>
      </c>
      <c r="H534" s="1" t="s">
        <v>66</v>
      </c>
      <c r="I534" s="1" t="s">
        <v>703</v>
      </c>
      <c r="J534" s="1">
        <v>47.94</v>
      </c>
      <c r="K534" s="1">
        <f>Aya_Gomaa[[#This Row],[Quantity]]*150</f>
        <v>450</v>
      </c>
      <c r="L534" s="1">
        <v>3</v>
      </c>
      <c r="M534" s="1">
        <v>0</v>
      </c>
      <c r="N534" s="2">
        <v>2.3969999999999985</v>
      </c>
      <c r="O534" s="2">
        <f>Aya_Gomaa[[#This Row],[Profit]]-(Aya_Gomaa[[#This Row],[Profit]]*Aya_Gomaa[[#This Row],[Discount]])</f>
        <v>2.3969999999999985</v>
      </c>
      <c r="P534" s="1">
        <f>Aya_Gomaa[[#This Row],[Quantity]]*150</f>
        <v>450</v>
      </c>
      <c r="R5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35" spans="1:18" x14ac:dyDescent="0.3">
      <c r="A535" s="1">
        <v>534</v>
      </c>
      <c r="B535" s="1" t="s">
        <v>42</v>
      </c>
      <c r="C535" s="1" t="s">
        <v>43</v>
      </c>
      <c r="D535" s="1" t="s">
        <v>704</v>
      </c>
      <c r="E535" s="1" t="s">
        <v>194</v>
      </c>
      <c r="F535" s="1" t="s">
        <v>46</v>
      </c>
      <c r="G535" s="1" t="s">
        <v>78</v>
      </c>
      <c r="H535" s="1" t="s">
        <v>71</v>
      </c>
      <c r="I535" s="1" t="s">
        <v>705</v>
      </c>
      <c r="J535" s="1">
        <v>979.95</v>
      </c>
      <c r="K535" s="1">
        <f>Aya_Gomaa[[#This Row],[Quantity]]*150</f>
        <v>750</v>
      </c>
      <c r="L535" s="1">
        <v>5</v>
      </c>
      <c r="M535" s="1">
        <v>0</v>
      </c>
      <c r="N535" s="2">
        <v>274.38600000000008</v>
      </c>
      <c r="O535" s="2">
        <f>Aya_Gomaa[[#This Row],[Profit]]-(Aya_Gomaa[[#This Row],[Profit]]*Aya_Gomaa[[#This Row],[Discount]])</f>
        <v>274.38600000000008</v>
      </c>
      <c r="P535" s="1">
        <f>Aya_Gomaa[[#This Row],[Quantity]]*150</f>
        <v>750</v>
      </c>
      <c r="R5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36" spans="1:18" x14ac:dyDescent="0.3">
      <c r="A536" s="1">
        <v>535</v>
      </c>
      <c r="B536" s="1" t="s">
        <v>42</v>
      </c>
      <c r="C536" s="1" t="s">
        <v>43</v>
      </c>
      <c r="D536" s="1" t="s">
        <v>704</v>
      </c>
      <c r="E536" s="1" t="s">
        <v>194</v>
      </c>
      <c r="F536" s="1" t="s">
        <v>46</v>
      </c>
      <c r="G536" s="1" t="s">
        <v>56</v>
      </c>
      <c r="H536" s="1" t="s">
        <v>73</v>
      </c>
      <c r="I536" s="1" t="s">
        <v>427</v>
      </c>
      <c r="J536" s="1">
        <v>22.75</v>
      </c>
      <c r="K536" s="1">
        <f>Aya_Gomaa[[#This Row],[Quantity]]*150</f>
        <v>750</v>
      </c>
      <c r="L536" s="1">
        <v>5</v>
      </c>
      <c r="M536" s="1">
        <v>0</v>
      </c>
      <c r="N536" s="2">
        <v>11.375</v>
      </c>
      <c r="O536" s="2">
        <f>Aya_Gomaa[[#This Row],[Profit]]-(Aya_Gomaa[[#This Row],[Profit]]*Aya_Gomaa[[#This Row],[Discount]])</f>
        <v>11.375</v>
      </c>
      <c r="P536" s="1">
        <f>Aya_Gomaa[[#This Row],[Quantity]]*150</f>
        <v>750</v>
      </c>
      <c r="R5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37" spans="1:18" x14ac:dyDescent="0.3">
      <c r="A537" s="1">
        <v>536</v>
      </c>
      <c r="B537" s="1" t="s">
        <v>59</v>
      </c>
      <c r="C537" s="1" t="s">
        <v>43</v>
      </c>
      <c r="D537" s="1" t="s">
        <v>706</v>
      </c>
      <c r="E537" s="1" t="s">
        <v>175</v>
      </c>
      <c r="F537" s="1" t="s">
        <v>55</v>
      </c>
      <c r="G537" s="1" t="s">
        <v>56</v>
      </c>
      <c r="H537" s="1" t="s">
        <v>64</v>
      </c>
      <c r="I537" s="1" t="s">
        <v>707</v>
      </c>
      <c r="J537" s="1">
        <v>16.768000000000001</v>
      </c>
      <c r="K537" s="1">
        <f>Aya_Gomaa[[#This Row],[Quantity]]*150</f>
        <v>300</v>
      </c>
      <c r="L537" s="1">
        <v>2</v>
      </c>
      <c r="M537" s="1">
        <v>0.2</v>
      </c>
      <c r="N537" s="2">
        <v>1.4672000000000001</v>
      </c>
      <c r="O537" s="2">
        <f>Aya_Gomaa[[#This Row],[Profit]]-(Aya_Gomaa[[#This Row],[Profit]]*Aya_Gomaa[[#This Row],[Discount]])</f>
        <v>1.1737600000000001</v>
      </c>
      <c r="P537" s="1">
        <f>Aya_Gomaa[[#This Row],[Quantity]]*150</f>
        <v>300</v>
      </c>
      <c r="R5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38" spans="1:18" x14ac:dyDescent="0.3">
      <c r="A538" s="1">
        <v>537</v>
      </c>
      <c r="B538" s="1" t="s">
        <v>42</v>
      </c>
      <c r="C538" s="1" t="s">
        <v>43</v>
      </c>
      <c r="D538" s="1" t="s">
        <v>172</v>
      </c>
      <c r="E538" s="1" t="s">
        <v>134</v>
      </c>
      <c r="F538" s="1" t="s">
        <v>90</v>
      </c>
      <c r="G538" s="1" t="s">
        <v>56</v>
      </c>
      <c r="H538" s="1" t="s">
        <v>73</v>
      </c>
      <c r="I538" s="1" t="s">
        <v>708</v>
      </c>
      <c r="J538" s="1">
        <v>42.615999999999993</v>
      </c>
      <c r="K538" s="1">
        <f>Aya_Gomaa[[#This Row],[Quantity]]*150</f>
        <v>1050</v>
      </c>
      <c r="L538" s="1">
        <v>7</v>
      </c>
      <c r="M538" s="1">
        <v>0.8</v>
      </c>
      <c r="N538" s="2">
        <v>-68.185600000000022</v>
      </c>
      <c r="O538" s="2">
        <f>Aya_Gomaa[[#This Row],[Profit]]-(Aya_Gomaa[[#This Row],[Profit]]*Aya_Gomaa[[#This Row],[Discount]])</f>
        <v>-13.637120000000003</v>
      </c>
      <c r="P538" s="1">
        <f>Aya_Gomaa[[#This Row],[Quantity]]*150</f>
        <v>1050</v>
      </c>
      <c r="R5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39" spans="1:18" x14ac:dyDescent="0.3">
      <c r="A539" s="1">
        <v>538</v>
      </c>
      <c r="B539" s="1" t="s">
        <v>59</v>
      </c>
      <c r="C539" s="1" t="s">
        <v>87</v>
      </c>
      <c r="D539" s="1" t="s">
        <v>156</v>
      </c>
      <c r="E539" s="1" t="s">
        <v>157</v>
      </c>
      <c r="F539" s="1" t="s">
        <v>109</v>
      </c>
      <c r="G539" s="1" t="s">
        <v>56</v>
      </c>
      <c r="H539" s="1" t="s">
        <v>73</v>
      </c>
      <c r="I539" s="1" t="s">
        <v>709</v>
      </c>
      <c r="J539" s="1">
        <v>10.752000000000001</v>
      </c>
      <c r="K539" s="1">
        <f>Aya_Gomaa[[#This Row],[Quantity]]*150</f>
        <v>600</v>
      </c>
      <c r="L539" s="1">
        <v>4</v>
      </c>
      <c r="M539" s="1">
        <v>0.2</v>
      </c>
      <c r="N539" s="2">
        <v>3.359999999999999</v>
      </c>
      <c r="O539" s="2">
        <f>Aya_Gomaa[[#This Row],[Profit]]-(Aya_Gomaa[[#This Row],[Profit]]*Aya_Gomaa[[#This Row],[Discount]])</f>
        <v>2.6879999999999993</v>
      </c>
      <c r="P539" s="1">
        <f>Aya_Gomaa[[#This Row],[Quantity]]*150</f>
        <v>600</v>
      </c>
      <c r="R5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40" spans="1:18" x14ac:dyDescent="0.3">
      <c r="A540" s="1">
        <v>539</v>
      </c>
      <c r="B540" s="1" t="s">
        <v>59</v>
      </c>
      <c r="C540" s="1" t="s">
        <v>43</v>
      </c>
      <c r="D540" s="1" t="s">
        <v>44</v>
      </c>
      <c r="E540" s="1" t="s">
        <v>45</v>
      </c>
      <c r="F540" s="1" t="s">
        <v>46</v>
      </c>
      <c r="G540" s="1" t="s">
        <v>56</v>
      </c>
      <c r="H540" s="1" t="s">
        <v>75</v>
      </c>
      <c r="I540" s="1" t="s">
        <v>710</v>
      </c>
      <c r="J540" s="1">
        <v>152.94</v>
      </c>
      <c r="K540" s="1">
        <f>Aya_Gomaa[[#This Row],[Quantity]]*150</f>
        <v>450</v>
      </c>
      <c r="L540" s="1">
        <v>3</v>
      </c>
      <c r="M540" s="1">
        <v>0</v>
      </c>
      <c r="N540" s="2">
        <v>41.293800000000005</v>
      </c>
      <c r="O540" s="2">
        <f>Aya_Gomaa[[#This Row],[Profit]]-(Aya_Gomaa[[#This Row],[Profit]]*Aya_Gomaa[[#This Row],[Discount]])</f>
        <v>41.293800000000005</v>
      </c>
      <c r="P540" s="1">
        <f>Aya_Gomaa[[#This Row],[Quantity]]*150</f>
        <v>450</v>
      </c>
      <c r="R5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41" spans="1:18" x14ac:dyDescent="0.3">
      <c r="A541" s="1">
        <v>540</v>
      </c>
      <c r="B541" s="1" t="s">
        <v>59</v>
      </c>
      <c r="C541" s="1" t="s">
        <v>43</v>
      </c>
      <c r="D541" s="1" t="s">
        <v>44</v>
      </c>
      <c r="E541" s="1" t="s">
        <v>45</v>
      </c>
      <c r="F541" s="1" t="s">
        <v>46</v>
      </c>
      <c r="G541" s="1" t="s">
        <v>47</v>
      </c>
      <c r="H541" s="1" t="s">
        <v>50</v>
      </c>
      <c r="I541" s="1" t="s">
        <v>711</v>
      </c>
      <c r="J541" s="1">
        <v>283.92</v>
      </c>
      <c r="K541" s="1">
        <f>Aya_Gomaa[[#This Row],[Quantity]]*150</f>
        <v>600</v>
      </c>
      <c r="L541" s="1">
        <v>4</v>
      </c>
      <c r="M541" s="1">
        <v>0</v>
      </c>
      <c r="N541" s="2">
        <v>70.980000000000018</v>
      </c>
      <c r="O541" s="2">
        <f>Aya_Gomaa[[#This Row],[Profit]]-(Aya_Gomaa[[#This Row],[Profit]]*Aya_Gomaa[[#This Row],[Discount]])</f>
        <v>70.980000000000018</v>
      </c>
      <c r="P541" s="1">
        <f>Aya_Gomaa[[#This Row],[Quantity]]*150</f>
        <v>600</v>
      </c>
      <c r="R5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42" spans="1:18" x14ac:dyDescent="0.3">
      <c r="A542" s="1">
        <v>541</v>
      </c>
      <c r="B542" s="1" t="s">
        <v>125</v>
      </c>
      <c r="C542" s="1" t="s">
        <v>43</v>
      </c>
      <c r="D542" s="1" t="s">
        <v>712</v>
      </c>
      <c r="E542" s="1" t="s">
        <v>94</v>
      </c>
      <c r="F542" s="1" t="s">
        <v>90</v>
      </c>
      <c r="G542" s="1" t="s">
        <v>78</v>
      </c>
      <c r="H542" s="1" t="s">
        <v>113</v>
      </c>
      <c r="I542" s="1" t="s">
        <v>713</v>
      </c>
      <c r="J542" s="1">
        <v>468.90000000000003</v>
      </c>
      <c r="K542" s="1">
        <f>Aya_Gomaa[[#This Row],[Quantity]]*150</f>
        <v>900</v>
      </c>
      <c r="L542" s="1">
        <v>6</v>
      </c>
      <c r="M542" s="1">
        <v>0</v>
      </c>
      <c r="N542" s="2">
        <v>206.31600000000006</v>
      </c>
      <c r="O542" s="2">
        <f>Aya_Gomaa[[#This Row],[Profit]]-(Aya_Gomaa[[#This Row],[Profit]]*Aya_Gomaa[[#This Row],[Discount]])</f>
        <v>206.31600000000006</v>
      </c>
      <c r="P542" s="1">
        <f>Aya_Gomaa[[#This Row],[Quantity]]*150</f>
        <v>900</v>
      </c>
      <c r="R5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43" spans="1:18" x14ac:dyDescent="0.3">
      <c r="A543" s="1">
        <v>542</v>
      </c>
      <c r="B543" s="1" t="s">
        <v>125</v>
      </c>
      <c r="C543" s="1" t="s">
        <v>52</v>
      </c>
      <c r="D543" s="1" t="s">
        <v>531</v>
      </c>
      <c r="E543" s="1" t="s">
        <v>175</v>
      </c>
      <c r="F543" s="1" t="s">
        <v>55</v>
      </c>
      <c r="G543" s="1" t="s">
        <v>78</v>
      </c>
      <c r="H543" s="1" t="s">
        <v>71</v>
      </c>
      <c r="I543" s="1" t="s">
        <v>714</v>
      </c>
      <c r="J543" s="1">
        <v>380.86400000000003</v>
      </c>
      <c r="K543" s="1">
        <f>Aya_Gomaa[[#This Row],[Quantity]]*150</f>
        <v>1200</v>
      </c>
      <c r="L543" s="1">
        <v>8</v>
      </c>
      <c r="M543" s="1">
        <v>0.2</v>
      </c>
      <c r="N543" s="2">
        <v>38.086400000000026</v>
      </c>
      <c r="O543" s="2">
        <f>Aya_Gomaa[[#This Row],[Profit]]-(Aya_Gomaa[[#This Row],[Profit]]*Aya_Gomaa[[#This Row],[Discount]])</f>
        <v>30.469120000000022</v>
      </c>
      <c r="P543" s="1">
        <f>Aya_Gomaa[[#This Row],[Quantity]]*150</f>
        <v>1200</v>
      </c>
      <c r="R5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44" spans="1:18" x14ac:dyDescent="0.3">
      <c r="A544" s="1">
        <v>543</v>
      </c>
      <c r="B544" s="1" t="s">
        <v>59</v>
      </c>
      <c r="C544" s="1" t="s">
        <v>43</v>
      </c>
      <c r="D544" s="1" t="s">
        <v>178</v>
      </c>
      <c r="E544" s="1" t="s">
        <v>243</v>
      </c>
      <c r="F544" s="1" t="s">
        <v>109</v>
      </c>
      <c r="G544" s="1" t="s">
        <v>56</v>
      </c>
      <c r="H544" s="1" t="s">
        <v>64</v>
      </c>
      <c r="I544" s="1" t="s">
        <v>660</v>
      </c>
      <c r="J544" s="1">
        <v>646.77600000000007</v>
      </c>
      <c r="K544" s="1">
        <f>Aya_Gomaa[[#This Row],[Quantity]]*150</f>
        <v>1350</v>
      </c>
      <c r="L544" s="1">
        <v>9</v>
      </c>
      <c r="M544" s="1">
        <v>0.2</v>
      </c>
      <c r="N544" s="2">
        <v>-145.52460000000002</v>
      </c>
      <c r="O544" s="2">
        <f>Aya_Gomaa[[#This Row],[Profit]]-(Aya_Gomaa[[#This Row],[Profit]]*Aya_Gomaa[[#This Row],[Discount]])</f>
        <v>-116.41968000000001</v>
      </c>
      <c r="P544" s="1">
        <f>Aya_Gomaa[[#This Row],[Quantity]]*150</f>
        <v>1350</v>
      </c>
      <c r="R5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45" spans="1:18" x14ac:dyDescent="0.3">
      <c r="A545" s="1">
        <v>544</v>
      </c>
      <c r="B545" s="1" t="s">
        <v>59</v>
      </c>
      <c r="C545" s="1" t="s">
        <v>43</v>
      </c>
      <c r="D545" s="1" t="s">
        <v>88</v>
      </c>
      <c r="E545" s="1" t="s">
        <v>89</v>
      </c>
      <c r="F545" s="1" t="s">
        <v>90</v>
      </c>
      <c r="G545" s="1" t="s">
        <v>78</v>
      </c>
      <c r="H545" s="1" t="s">
        <v>113</v>
      </c>
      <c r="I545" s="1" t="s">
        <v>715</v>
      </c>
      <c r="J545" s="1">
        <v>58.112000000000002</v>
      </c>
      <c r="K545" s="1">
        <f>Aya_Gomaa[[#This Row],[Quantity]]*150</f>
        <v>300</v>
      </c>
      <c r="L545" s="1">
        <v>2</v>
      </c>
      <c r="M545" s="1">
        <v>0.2</v>
      </c>
      <c r="N545" s="2">
        <v>7.263999999999994</v>
      </c>
      <c r="O545" s="2">
        <f>Aya_Gomaa[[#This Row],[Profit]]-(Aya_Gomaa[[#This Row],[Profit]]*Aya_Gomaa[[#This Row],[Discount]])</f>
        <v>5.811199999999995</v>
      </c>
      <c r="P545" s="1">
        <f>Aya_Gomaa[[#This Row],[Quantity]]*150</f>
        <v>300</v>
      </c>
      <c r="R5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46" spans="1:18" x14ac:dyDescent="0.3">
      <c r="A546" s="1">
        <v>545</v>
      </c>
      <c r="B546" s="1" t="s">
        <v>59</v>
      </c>
      <c r="C546" s="1" t="s">
        <v>43</v>
      </c>
      <c r="D546" s="1" t="s">
        <v>88</v>
      </c>
      <c r="E546" s="1" t="s">
        <v>89</v>
      </c>
      <c r="F546" s="1" t="s">
        <v>90</v>
      </c>
      <c r="G546" s="1" t="s">
        <v>78</v>
      </c>
      <c r="H546" s="1" t="s">
        <v>71</v>
      </c>
      <c r="I546" s="1" t="s">
        <v>716</v>
      </c>
      <c r="J546" s="1">
        <v>100.792</v>
      </c>
      <c r="K546" s="1">
        <f>Aya_Gomaa[[#This Row],[Quantity]]*150</f>
        <v>150</v>
      </c>
      <c r="L546" s="1">
        <v>1</v>
      </c>
      <c r="M546" s="1">
        <v>0.2</v>
      </c>
      <c r="N546" s="2">
        <v>6.2995000000000019</v>
      </c>
      <c r="O546" s="2">
        <f>Aya_Gomaa[[#This Row],[Profit]]-(Aya_Gomaa[[#This Row],[Profit]]*Aya_Gomaa[[#This Row],[Discount]])</f>
        <v>5.0396000000000019</v>
      </c>
      <c r="P546" s="1">
        <f>Aya_Gomaa[[#This Row],[Quantity]]*150</f>
        <v>150</v>
      </c>
      <c r="R5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47" spans="1:18" x14ac:dyDescent="0.3">
      <c r="A547" s="1">
        <v>546</v>
      </c>
      <c r="B547" s="1" t="s">
        <v>59</v>
      </c>
      <c r="C547" s="1" t="s">
        <v>43</v>
      </c>
      <c r="D547" s="1" t="s">
        <v>88</v>
      </c>
      <c r="E547" s="1" t="s">
        <v>89</v>
      </c>
      <c r="F547" s="1" t="s">
        <v>90</v>
      </c>
      <c r="G547" s="1" t="s">
        <v>47</v>
      </c>
      <c r="H547" s="1" t="s">
        <v>66</v>
      </c>
      <c r="I547" s="1" t="s">
        <v>717</v>
      </c>
      <c r="J547" s="1">
        <v>66.112000000000009</v>
      </c>
      <c r="K547" s="1">
        <f>Aya_Gomaa[[#This Row],[Quantity]]*150</f>
        <v>600</v>
      </c>
      <c r="L547" s="1">
        <v>4</v>
      </c>
      <c r="M547" s="1">
        <v>0.6</v>
      </c>
      <c r="N547" s="2">
        <v>-84.292799999999986</v>
      </c>
      <c r="O547" s="2">
        <f>Aya_Gomaa[[#This Row],[Profit]]-(Aya_Gomaa[[#This Row],[Profit]]*Aya_Gomaa[[#This Row],[Discount]])</f>
        <v>-33.717119999999994</v>
      </c>
      <c r="P547" s="1">
        <f>Aya_Gomaa[[#This Row],[Quantity]]*150</f>
        <v>600</v>
      </c>
      <c r="R5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48" spans="1:18" x14ac:dyDescent="0.3">
      <c r="A548" s="1">
        <v>547</v>
      </c>
      <c r="B548" s="1" t="s">
        <v>125</v>
      </c>
      <c r="C548" s="1" t="s">
        <v>87</v>
      </c>
      <c r="D548" s="1" t="s">
        <v>156</v>
      </c>
      <c r="E548" s="1" t="s">
        <v>157</v>
      </c>
      <c r="F548" s="1" t="s">
        <v>109</v>
      </c>
      <c r="G548" s="1" t="s">
        <v>56</v>
      </c>
      <c r="H548" s="1" t="s">
        <v>73</v>
      </c>
      <c r="I548" s="1" t="s">
        <v>718</v>
      </c>
      <c r="J548" s="1">
        <v>41.28</v>
      </c>
      <c r="K548" s="1">
        <f>Aya_Gomaa[[#This Row],[Quantity]]*150</f>
        <v>900</v>
      </c>
      <c r="L548" s="1">
        <v>6</v>
      </c>
      <c r="M548" s="1">
        <v>0.2</v>
      </c>
      <c r="N548" s="2">
        <v>13.931999999999999</v>
      </c>
      <c r="O548" s="2">
        <f>Aya_Gomaa[[#This Row],[Profit]]-(Aya_Gomaa[[#This Row],[Profit]]*Aya_Gomaa[[#This Row],[Discount]])</f>
        <v>11.145599999999998</v>
      </c>
      <c r="P548" s="1">
        <f>Aya_Gomaa[[#This Row],[Quantity]]*150</f>
        <v>900</v>
      </c>
      <c r="R5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49" spans="1:18" x14ac:dyDescent="0.3">
      <c r="A549" s="1">
        <v>548</v>
      </c>
      <c r="B549" s="1" t="s">
        <v>125</v>
      </c>
      <c r="C549" s="1" t="s">
        <v>87</v>
      </c>
      <c r="D549" s="1" t="s">
        <v>156</v>
      </c>
      <c r="E549" s="1" t="s">
        <v>157</v>
      </c>
      <c r="F549" s="1" t="s">
        <v>109</v>
      </c>
      <c r="G549" s="1" t="s">
        <v>56</v>
      </c>
      <c r="H549" s="1" t="s">
        <v>82</v>
      </c>
      <c r="I549" s="1" t="s">
        <v>719</v>
      </c>
      <c r="J549" s="1">
        <v>13.36</v>
      </c>
      <c r="K549" s="1">
        <f>Aya_Gomaa[[#This Row],[Quantity]]*150</f>
        <v>300</v>
      </c>
      <c r="L549" s="1">
        <v>2</v>
      </c>
      <c r="M549" s="1">
        <v>0</v>
      </c>
      <c r="N549" s="2">
        <v>6.4127999999999998</v>
      </c>
      <c r="O549" s="2">
        <f>Aya_Gomaa[[#This Row],[Profit]]-(Aya_Gomaa[[#This Row],[Profit]]*Aya_Gomaa[[#This Row],[Discount]])</f>
        <v>6.4127999999999998</v>
      </c>
      <c r="P549" s="1">
        <f>Aya_Gomaa[[#This Row],[Quantity]]*150</f>
        <v>300</v>
      </c>
      <c r="R5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50" spans="1:18" x14ac:dyDescent="0.3">
      <c r="A550" s="1">
        <v>549</v>
      </c>
      <c r="B550" s="1" t="s">
        <v>42</v>
      </c>
      <c r="C550" s="1" t="s">
        <v>52</v>
      </c>
      <c r="D550" s="1" t="s">
        <v>172</v>
      </c>
      <c r="E550" s="1" t="s">
        <v>134</v>
      </c>
      <c r="F550" s="1" t="s">
        <v>90</v>
      </c>
      <c r="G550" s="1" t="s">
        <v>56</v>
      </c>
      <c r="H550" s="1" t="s">
        <v>64</v>
      </c>
      <c r="I550" s="1" t="s">
        <v>162</v>
      </c>
      <c r="J550" s="1">
        <v>250.27199999999999</v>
      </c>
      <c r="K550" s="1">
        <f>Aya_Gomaa[[#This Row],[Quantity]]*150</f>
        <v>1350</v>
      </c>
      <c r="L550" s="1">
        <v>9</v>
      </c>
      <c r="M550" s="1">
        <v>0.2</v>
      </c>
      <c r="N550" s="2">
        <v>15.641999999999982</v>
      </c>
      <c r="O550" s="2">
        <f>Aya_Gomaa[[#This Row],[Profit]]-(Aya_Gomaa[[#This Row],[Profit]]*Aya_Gomaa[[#This Row],[Discount]])</f>
        <v>12.513599999999986</v>
      </c>
      <c r="P550" s="1">
        <f>Aya_Gomaa[[#This Row],[Quantity]]*150</f>
        <v>1350</v>
      </c>
      <c r="R5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51" spans="1:18" x14ac:dyDescent="0.3">
      <c r="A551" s="1">
        <v>550</v>
      </c>
      <c r="B551" s="1" t="s">
        <v>42</v>
      </c>
      <c r="C551" s="1" t="s">
        <v>52</v>
      </c>
      <c r="D551" s="1" t="s">
        <v>172</v>
      </c>
      <c r="E551" s="1" t="s">
        <v>134</v>
      </c>
      <c r="F551" s="1" t="s">
        <v>90</v>
      </c>
      <c r="G551" s="1" t="s">
        <v>56</v>
      </c>
      <c r="H551" s="1" t="s">
        <v>73</v>
      </c>
      <c r="I551" s="1" t="s">
        <v>217</v>
      </c>
      <c r="J551" s="1">
        <v>11.363999999999997</v>
      </c>
      <c r="K551" s="1">
        <f>Aya_Gomaa[[#This Row],[Quantity]]*150</f>
        <v>450</v>
      </c>
      <c r="L551" s="1">
        <v>3</v>
      </c>
      <c r="M551" s="1">
        <v>0.8</v>
      </c>
      <c r="N551" s="2">
        <v>-17.045999999999999</v>
      </c>
      <c r="O551" s="2">
        <f>Aya_Gomaa[[#This Row],[Profit]]-(Aya_Gomaa[[#This Row],[Profit]]*Aya_Gomaa[[#This Row],[Discount]])</f>
        <v>-3.4091999999999985</v>
      </c>
      <c r="P551" s="1">
        <f>Aya_Gomaa[[#This Row],[Quantity]]*150</f>
        <v>450</v>
      </c>
      <c r="R5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52" spans="1:18" x14ac:dyDescent="0.3">
      <c r="A552" s="1">
        <v>551</v>
      </c>
      <c r="B552" s="1" t="s">
        <v>42</v>
      </c>
      <c r="C552" s="1" t="s">
        <v>52</v>
      </c>
      <c r="D552" s="1" t="s">
        <v>172</v>
      </c>
      <c r="E552" s="1" t="s">
        <v>134</v>
      </c>
      <c r="F552" s="1" t="s">
        <v>90</v>
      </c>
      <c r="G552" s="1" t="s">
        <v>56</v>
      </c>
      <c r="H552" s="1" t="s">
        <v>273</v>
      </c>
      <c r="I552" s="1" t="s">
        <v>526</v>
      </c>
      <c r="J552" s="1">
        <v>8.7200000000000006</v>
      </c>
      <c r="K552" s="1">
        <f>Aya_Gomaa[[#This Row],[Quantity]]*150</f>
        <v>750</v>
      </c>
      <c r="L552" s="1">
        <v>5</v>
      </c>
      <c r="M552" s="1">
        <v>0.2</v>
      </c>
      <c r="N552" s="2">
        <v>-1.7440000000000015</v>
      </c>
      <c r="O552" s="2">
        <f>Aya_Gomaa[[#This Row],[Profit]]-(Aya_Gomaa[[#This Row],[Profit]]*Aya_Gomaa[[#This Row],[Discount]])</f>
        <v>-1.3952000000000013</v>
      </c>
      <c r="P552" s="1">
        <f>Aya_Gomaa[[#This Row],[Quantity]]*150</f>
        <v>750</v>
      </c>
      <c r="R5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53" spans="1:18" x14ac:dyDescent="0.3">
      <c r="A553" s="1">
        <v>552</v>
      </c>
      <c r="B553" s="1" t="s">
        <v>42</v>
      </c>
      <c r="C553" s="1" t="s">
        <v>43</v>
      </c>
      <c r="D553" s="1" t="s">
        <v>99</v>
      </c>
      <c r="E553" s="1" t="s">
        <v>54</v>
      </c>
      <c r="F553" s="1" t="s">
        <v>55</v>
      </c>
      <c r="G553" s="1" t="s">
        <v>47</v>
      </c>
      <c r="H553" s="1" t="s">
        <v>50</v>
      </c>
      <c r="I553" s="1" t="s">
        <v>720</v>
      </c>
      <c r="J553" s="1">
        <v>1121.568</v>
      </c>
      <c r="K553" s="1">
        <f>Aya_Gomaa[[#This Row],[Quantity]]*150</f>
        <v>300</v>
      </c>
      <c r="L553" s="1">
        <v>2</v>
      </c>
      <c r="M553" s="1">
        <v>0.2</v>
      </c>
      <c r="N553" s="2">
        <v>0</v>
      </c>
      <c r="O553" s="2">
        <f>Aya_Gomaa[[#This Row],[Profit]]-(Aya_Gomaa[[#This Row],[Profit]]*Aya_Gomaa[[#This Row],[Discount]])</f>
        <v>0</v>
      </c>
      <c r="P553" s="1">
        <f>Aya_Gomaa[[#This Row],[Quantity]]*150</f>
        <v>300</v>
      </c>
      <c r="R5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54" spans="1:18" x14ac:dyDescent="0.3">
      <c r="A554" s="1">
        <v>553</v>
      </c>
      <c r="B554" s="1" t="s">
        <v>125</v>
      </c>
      <c r="C554" s="1" t="s">
        <v>43</v>
      </c>
      <c r="D554" s="1" t="s">
        <v>604</v>
      </c>
      <c r="E554" s="1" t="s">
        <v>61</v>
      </c>
      <c r="F554" s="1" t="s">
        <v>46</v>
      </c>
      <c r="G554" s="1" t="s">
        <v>47</v>
      </c>
      <c r="H554" s="1" t="s">
        <v>66</v>
      </c>
      <c r="I554" s="1" t="s">
        <v>721</v>
      </c>
      <c r="J554" s="1">
        <v>34.504000000000005</v>
      </c>
      <c r="K554" s="1">
        <f>Aya_Gomaa[[#This Row],[Quantity]]*150</f>
        <v>150</v>
      </c>
      <c r="L554" s="1">
        <v>1</v>
      </c>
      <c r="M554" s="1">
        <v>0.2</v>
      </c>
      <c r="N554" s="2">
        <v>6.0381999999999998</v>
      </c>
      <c r="O554" s="2">
        <f>Aya_Gomaa[[#This Row],[Profit]]-(Aya_Gomaa[[#This Row],[Profit]]*Aya_Gomaa[[#This Row],[Discount]])</f>
        <v>4.8305600000000002</v>
      </c>
      <c r="P554" s="1">
        <f>Aya_Gomaa[[#This Row],[Quantity]]*150</f>
        <v>150</v>
      </c>
      <c r="R5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55" spans="1:18" x14ac:dyDescent="0.3">
      <c r="A555" s="1">
        <v>554</v>
      </c>
      <c r="B555" s="1" t="s">
        <v>59</v>
      </c>
      <c r="C555" s="1" t="s">
        <v>43</v>
      </c>
      <c r="D555" s="1" t="s">
        <v>123</v>
      </c>
      <c r="E555" s="1" t="s">
        <v>89</v>
      </c>
      <c r="F555" s="1" t="s">
        <v>90</v>
      </c>
      <c r="G555" s="1" t="s">
        <v>56</v>
      </c>
      <c r="H555" s="1" t="s">
        <v>158</v>
      </c>
      <c r="I555" s="1" t="s">
        <v>722</v>
      </c>
      <c r="J555" s="1">
        <v>10.824</v>
      </c>
      <c r="K555" s="1">
        <f>Aya_Gomaa[[#This Row],[Quantity]]*150</f>
        <v>450</v>
      </c>
      <c r="L555" s="1">
        <v>3</v>
      </c>
      <c r="M555" s="1">
        <v>0.2</v>
      </c>
      <c r="N555" s="2">
        <v>2.5707</v>
      </c>
      <c r="O555" s="2">
        <f>Aya_Gomaa[[#This Row],[Profit]]-(Aya_Gomaa[[#This Row],[Profit]]*Aya_Gomaa[[#This Row],[Discount]])</f>
        <v>2.0565600000000002</v>
      </c>
      <c r="P555" s="1">
        <f>Aya_Gomaa[[#This Row],[Quantity]]*150</f>
        <v>450</v>
      </c>
      <c r="R5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56" spans="1:18" x14ac:dyDescent="0.3">
      <c r="A556" s="1">
        <v>555</v>
      </c>
      <c r="B556" s="1" t="s">
        <v>42</v>
      </c>
      <c r="C556" s="1" t="s">
        <v>52</v>
      </c>
      <c r="D556" s="1" t="s">
        <v>723</v>
      </c>
      <c r="E556" s="1" t="s">
        <v>54</v>
      </c>
      <c r="F556" s="1" t="s">
        <v>55</v>
      </c>
      <c r="G556" s="1" t="s">
        <v>56</v>
      </c>
      <c r="H556" s="1" t="s">
        <v>64</v>
      </c>
      <c r="I556" s="1" t="s">
        <v>724</v>
      </c>
      <c r="J556" s="1">
        <v>1295.78</v>
      </c>
      <c r="K556" s="1">
        <f>Aya_Gomaa[[#This Row],[Quantity]]*150</f>
        <v>300</v>
      </c>
      <c r="L556" s="1">
        <v>2</v>
      </c>
      <c r="M556" s="1">
        <v>0</v>
      </c>
      <c r="N556" s="2">
        <v>310.98720000000003</v>
      </c>
      <c r="O556" s="2">
        <f>Aya_Gomaa[[#This Row],[Profit]]-(Aya_Gomaa[[#This Row],[Profit]]*Aya_Gomaa[[#This Row],[Discount]])</f>
        <v>310.98720000000003</v>
      </c>
      <c r="P556" s="1">
        <f>Aya_Gomaa[[#This Row],[Quantity]]*150</f>
        <v>300</v>
      </c>
      <c r="R5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57" spans="1:18" x14ac:dyDescent="0.3">
      <c r="A557" s="1">
        <v>556</v>
      </c>
      <c r="B557" s="1" t="s">
        <v>42</v>
      </c>
      <c r="C557" s="1" t="s">
        <v>43</v>
      </c>
      <c r="D557" s="1" t="s">
        <v>251</v>
      </c>
      <c r="E557" s="1" t="s">
        <v>81</v>
      </c>
      <c r="F557" s="1" t="s">
        <v>46</v>
      </c>
      <c r="G557" s="1" t="s">
        <v>56</v>
      </c>
      <c r="H557" s="1" t="s">
        <v>68</v>
      </c>
      <c r="I557" s="1" t="s">
        <v>725</v>
      </c>
      <c r="J557" s="1">
        <v>19.456000000000003</v>
      </c>
      <c r="K557" s="1">
        <f>Aya_Gomaa[[#This Row],[Quantity]]*150</f>
        <v>600</v>
      </c>
      <c r="L557" s="1">
        <v>4</v>
      </c>
      <c r="M557" s="1">
        <v>0.2</v>
      </c>
      <c r="N557" s="2">
        <v>3.4047999999999981</v>
      </c>
      <c r="O557" s="2">
        <f>Aya_Gomaa[[#This Row],[Profit]]-(Aya_Gomaa[[#This Row],[Profit]]*Aya_Gomaa[[#This Row],[Discount]])</f>
        <v>2.7238399999999983</v>
      </c>
      <c r="P557" s="1">
        <f>Aya_Gomaa[[#This Row],[Quantity]]*150</f>
        <v>600</v>
      </c>
      <c r="R5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58" spans="1:18" x14ac:dyDescent="0.3">
      <c r="A558" s="1">
        <v>557</v>
      </c>
      <c r="B558" s="1" t="s">
        <v>59</v>
      </c>
      <c r="C558" s="1" t="s">
        <v>43</v>
      </c>
      <c r="D558" s="1" t="s">
        <v>53</v>
      </c>
      <c r="E558" s="1" t="s">
        <v>54</v>
      </c>
      <c r="F558" s="1" t="s">
        <v>55</v>
      </c>
      <c r="G558" s="1" t="s">
        <v>56</v>
      </c>
      <c r="H558" s="1" t="s">
        <v>57</v>
      </c>
      <c r="I558" s="1" t="s">
        <v>726</v>
      </c>
      <c r="J558" s="1">
        <v>20.7</v>
      </c>
      <c r="K558" s="1">
        <f>Aya_Gomaa[[#This Row],[Quantity]]*150</f>
        <v>300</v>
      </c>
      <c r="L558" s="1">
        <v>2</v>
      </c>
      <c r="M558" s="1">
        <v>0</v>
      </c>
      <c r="N558" s="2">
        <v>9.9359999999999999</v>
      </c>
      <c r="O558" s="2">
        <f>Aya_Gomaa[[#This Row],[Profit]]-(Aya_Gomaa[[#This Row],[Profit]]*Aya_Gomaa[[#This Row],[Discount]])</f>
        <v>9.9359999999999999</v>
      </c>
      <c r="P558" s="1">
        <f>Aya_Gomaa[[#This Row],[Quantity]]*150</f>
        <v>300</v>
      </c>
      <c r="R5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59" spans="1:18" x14ac:dyDescent="0.3">
      <c r="A559" s="1">
        <v>558</v>
      </c>
      <c r="B559" s="1" t="s">
        <v>59</v>
      </c>
      <c r="C559" s="1" t="s">
        <v>43</v>
      </c>
      <c r="D559" s="1" t="s">
        <v>53</v>
      </c>
      <c r="E559" s="1" t="s">
        <v>54</v>
      </c>
      <c r="F559" s="1" t="s">
        <v>55</v>
      </c>
      <c r="G559" s="1" t="s">
        <v>47</v>
      </c>
      <c r="H559" s="1" t="s">
        <v>62</v>
      </c>
      <c r="I559" s="1" t="s">
        <v>727</v>
      </c>
      <c r="J559" s="1">
        <v>1335.68</v>
      </c>
      <c r="K559" s="1">
        <f>Aya_Gomaa[[#This Row],[Quantity]]*150</f>
        <v>600</v>
      </c>
      <c r="L559" s="1">
        <v>4</v>
      </c>
      <c r="M559" s="1">
        <v>0.2</v>
      </c>
      <c r="N559" s="2">
        <v>-217.04800000000017</v>
      </c>
      <c r="O559" s="2">
        <f>Aya_Gomaa[[#This Row],[Profit]]-(Aya_Gomaa[[#This Row],[Profit]]*Aya_Gomaa[[#This Row],[Discount]])</f>
        <v>-173.63840000000013</v>
      </c>
      <c r="P559" s="1">
        <f>Aya_Gomaa[[#This Row],[Quantity]]*150</f>
        <v>600</v>
      </c>
      <c r="R5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60" spans="1:18" x14ac:dyDescent="0.3">
      <c r="A560" s="1">
        <v>559</v>
      </c>
      <c r="B560" s="1" t="s">
        <v>59</v>
      </c>
      <c r="C560" s="1" t="s">
        <v>43</v>
      </c>
      <c r="D560" s="1" t="s">
        <v>53</v>
      </c>
      <c r="E560" s="1" t="s">
        <v>54</v>
      </c>
      <c r="F560" s="1" t="s">
        <v>55</v>
      </c>
      <c r="G560" s="1" t="s">
        <v>56</v>
      </c>
      <c r="H560" s="1" t="s">
        <v>82</v>
      </c>
      <c r="I560" s="1" t="s">
        <v>728</v>
      </c>
      <c r="J560" s="1">
        <v>32.400000000000006</v>
      </c>
      <c r="K560" s="1">
        <f>Aya_Gomaa[[#This Row],[Quantity]]*150</f>
        <v>750</v>
      </c>
      <c r="L560" s="1">
        <v>5</v>
      </c>
      <c r="M560" s="1">
        <v>0</v>
      </c>
      <c r="N560" s="2">
        <v>15.552000000000001</v>
      </c>
      <c r="O560" s="2">
        <f>Aya_Gomaa[[#This Row],[Profit]]-(Aya_Gomaa[[#This Row],[Profit]]*Aya_Gomaa[[#This Row],[Discount]])</f>
        <v>15.552000000000001</v>
      </c>
      <c r="P560" s="1">
        <f>Aya_Gomaa[[#This Row],[Quantity]]*150</f>
        <v>750</v>
      </c>
      <c r="R5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61" spans="1:18" x14ac:dyDescent="0.3">
      <c r="A561" s="1">
        <v>560</v>
      </c>
      <c r="B561" s="1" t="s">
        <v>42</v>
      </c>
      <c r="C561" s="1" t="s">
        <v>43</v>
      </c>
      <c r="D561" s="1" t="s">
        <v>99</v>
      </c>
      <c r="E561" s="1" t="s">
        <v>54</v>
      </c>
      <c r="F561" s="1" t="s">
        <v>55</v>
      </c>
      <c r="G561" s="1" t="s">
        <v>47</v>
      </c>
      <c r="H561" s="1" t="s">
        <v>66</v>
      </c>
      <c r="I561" s="1" t="s">
        <v>595</v>
      </c>
      <c r="J561" s="1">
        <v>42.599999999999994</v>
      </c>
      <c r="K561" s="1">
        <f>Aya_Gomaa[[#This Row],[Quantity]]*150</f>
        <v>450</v>
      </c>
      <c r="L561" s="1">
        <v>3</v>
      </c>
      <c r="M561" s="1">
        <v>0</v>
      </c>
      <c r="N561" s="2">
        <v>16.614000000000001</v>
      </c>
      <c r="O561" s="2">
        <f>Aya_Gomaa[[#This Row],[Profit]]-(Aya_Gomaa[[#This Row],[Profit]]*Aya_Gomaa[[#This Row],[Discount]])</f>
        <v>16.614000000000001</v>
      </c>
      <c r="P561" s="1">
        <f>Aya_Gomaa[[#This Row],[Quantity]]*150</f>
        <v>450</v>
      </c>
      <c r="R5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62" spans="1:18" x14ac:dyDescent="0.3">
      <c r="A562" s="1">
        <v>561</v>
      </c>
      <c r="B562" s="1" t="s">
        <v>42</v>
      </c>
      <c r="C562" s="1" t="s">
        <v>43</v>
      </c>
      <c r="D562" s="1" t="s">
        <v>99</v>
      </c>
      <c r="E562" s="1" t="s">
        <v>54</v>
      </c>
      <c r="F562" s="1" t="s">
        <v>55</v>
      </c>
      <c r="G562" s="1" t="s">
        <v>56</v>
      </c>
      <c r="H562" s="1" t="s">
        <v>73</v>
      </c>
      <c r="I562" s="1" t="s">
        <v>729</v>
      </c>
      <c r="J562" s="1">
        <v>84.056000000000012</v>
      </c>
      <c r="K562" s="1">
        <f>Aya_Gomaa[[#This Row],[Quantity]]*150</f>
        <v>1050</v>
      </c>
      <c r="L562" s="1">
        <v>7</v>
      </c>
      <c r="M562" s="1">
        <v>0.2</v>
      </c>
      <c r="N562" s="2">
        <v>27.318199999999983</v>
      </c>
      <c r="O562" s="2">
        <f>Aya_Gomaa[[#This Row],[Profit]]-(Aya_Gomaa[[#This Row],[Profit]]*Aya_Gomaa[[#This Row],[Discount]])</f>
        <v>21.854559999999985</v>
      </c>
      <c r="P562" s="1">
        <f>Aya_Gomaa[[#This Row],[Quantity]]*150</f>
        <v>1050</v>
      </c>
      <c r="R5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63" spans="1:18" x14ac:dyDescent="0.3">
      <c r="A563" s="1">
        <v>562</v>
      </c>
      <c r="B563" s="1" t="s">
        <v>42</v>
      </c>
      <c r="C563" s="1" t="s">
        <v>43</v>
      </c>
      <c r="D563" s="1" t="s">
        <v>385</v>
      </c>
      <c r="E563" s="1" t="s">
        <v>61</v>
      </c>
      <c r="F563" s="1" t="s">
        <v>46</v>
      </c>
      <c r="G563" s="1" t="s">
        <v>56</v>
      </c>
      <c r="H563" s="1" t="s">
        <v>75</v>
      </c>
      <c r="I563" s="1" t="s">
        <v>730</v>
      </c>
      <c r="J563" s="1">
        <v>13</v>
      </c>
      <c r="K563" s="1">
        <f>Aya_Gomaa[[#This Row],[Quantity]]*150</f>
        <v>750</v>
      </c>
      <c r="L563" s="1">
        <v>5</v>
      </c>
      <c r="M563" s="1">
        <v>0.2</v>
      </c>
      <c r="N563" s="2">
        <v>1.3000000000000007</v>
      </c>
      <c r="O563" s="2">
        <f>Aya_Gomaa[[#This Row],[Profit]]-(Aya_Gomaa[[#This Row],[Profit]]*Aya_Gomaa[[#This Row],[Discount]])</f>
        <v>1.0400000000000005</v>
      </c>
      <c r="P563" s="1">
        <f>Aya_Gomaa[[#This Row],[Quantity]]*150</f>
        <v>750</v>
      </c>
      <c r="R5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64" spans="1:18" x14ac:dyDescent="0.3">
      <c r="A564" s="1">
        <v>563</v>
      </c>
      <c r="B564" s="1" t="s">
        <v>42</v>
      </c>
      <c r="C564" s="1" t="s">
        <v>43</v>
      </c>
      <c r="D564" s="1" t="s">
        <v>385</v>
      </c>
      <c r="E564" s="1" t="s">
        <v>61</v>
      </c>
      <c r="F564" s="1" t="s">
        <v>46</v>
      </c>
      <c r="G564" s="1" t="s">
        <v>47</v>
      </c>
      <c r="H564" s="1" t="s">
        <v>66</v>
      </c>
      <c r="I564" s="1" t="s">
        <v>731</v>
      </c>
      <c r="J564" s="1">
        <v>13.128</v>
      </c>
      <c r="K564" s="1">
        <f>Aya_Gomaa[[#This Row],[Quantity]]*150</f>
        <v>450</v>
      </c>
      <c r="L564" s="1">
        <v>3</v>
      </c>
      <c r="M564" s="1">
        <v>0.2</v>
      </c>
      <c r="N564" s="2">
        <v>3.7743000000000002</v>
      </c>
      <c r="O564" s="2">
        <f>Aya_Gomaa[[#This Row],[Profit]]-(Aya_Gomaa[[#This Row],[Profit]]*Aya_Gomaa[[#This Row],[Discount]])</f>
        <v>3.0194400000000003</v>
      </c>
      <c r="P564" s="1">
        <f>Aya_Gomaa[[#This Row],[Quantity]]*150</f>
        <v>450</v>
      </c>
      <c r="R5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65" spans="1:18" x14ac:dyDescent="0.3">
      <c r="A565" s="1">
        <v>564</v>
      </c>
      <c r="B565" s="1" t="s">
        <v>125</v>
      </c>
      <c r="C565" s="1" t="s">
        <v>43</v>
      </c>
      <c r="D565" s="1" t="s">
        <v>84</v>
      </c>
      <c r="E565" s="1" t="s">
        <v>85</v>
      </c>
      <c r="F565" s="1" t="s">
        <v>55</v>
      </c>
      <c r="G565" s="1" t="s">
        <v>56</v>
      </c>
      <c r="H565" s="1" t="s">
        <v>158</v>
      </c>
      <c r="I565" s="1" t="s">
        <v>732</v>
      </c>
      <c r="J565" s="1">
        <v>3.96</v>
      </c>
      <c r="K565" s="1">
        <f>Aya_Gomaa[[#This Row],[Quantity]]*150</f>
        <v>300</v>
      </c>
      <c r="L565" s="1">
        <v>2</v>
      </c>
      <c r="M565" s="1">
        <v>0</v>
      </c>
      <c r="N565" s="2">
        <v>0</v>
      </c>
      <c r="O565" s="2">
        <f>Aya_Gomaa[[#This Row],[Profit]]-(Aya_Gomaa[[#This Row],[Profit]]*Aya_Gomaa[[#This Row],[Discount]])</f>
        <v>0</v>
      </c>
      <c r="P565" s="1">
        <f>Aya_Gomaa[[#This Row],[Quantity]]*150</f>
        <v>300</v>
      </c>
      <c r="R5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66" spans="1:18" x14ac:dyDescent="0.3">
      <c r="A566" s="1">
        <v>565</v>
      </c>
      <c r="B566" s="1" t="s">
        <v>125</v>
      </c>
      <c r="C566" s="1" t="s">
        <v>43</v>
      </c>
      <c r="D566" s="1" t="s">
        <v>84</v>
      </c>
      <c r="E566" s="1" t="s">
        <v>85</v>
      </c>
      <c r="F566" s="1" t="s">
        <v>55</v>
      </c>
      <c r="G566" s="1" t="s">
        <v>56</v>
      </c>
      <c r="H566" s="1" t="s">
        <v>57</v>
      </c>
      <c r="I566" s="1" t="s">
        <v>472</v>
      </c>
      <c r="J566" s="1">
        <v>2.61</v>
      </c>
      <c r="K566" s="1">
        <f>Aya_Gomaa[[#This Row],[Quantity]]*150</f>
        <v>150</v>
      </c>
      <c r="L566" s="1">
        <v>1</v>
      </c>
      <c r="M566" s="1">
        <v>0</v>
      </c>
      <c r="N566" s="2">
        <v>1.2005999999999999</v>
      </c>
      <c r="O566" s="2">
        <f>Aya_Gomaa[[#This Row],[Profit]]-(Aya_Gomaa[[#This Row],[Profit]]*Aya_Gomaa[[#This Row],[Discount]])</f>
        <v>1.2005999999999999</v>
      </c>
      <c r="P566" s="1">
        <f>Aya_Gomaa[[#This Row],[Quantity]]*150</f>
        <v>150</v>
      </c>
      <c r="R5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67" spans="1:18" x14ac:dyDescent="0.3">
      <c r="A567" s="1">
        <v>566</v>
      </c>
      <c r="B567" s="1" t="s">
        <v>125</v>
      </c>
      <c r="C567" s="1" t="s">
        <v>43</v>
      </c>
      <c r="D567" s="1" t="s">
        <v>53</v>
      </c>
      <c r="E567" s="1" t="s">
        <v>54</v>
      </c>
      <c r="F567" s="1" t="s">
        <v>55</v>
      </c>
      <c r="G567" s="1" t="s">
        <v>78</v>
      </c>
      <c r="H567" s="1" t="s">
        <v>71</v>
      </c>
      <c r="I567" s="1" t="s">
        <v>733</v>
      </c>
      <c r="J567" s="1">
        <v>374.37600000000003</v>
      </c>
      <c r="K567" s="1">
        <f>Aya_Gomaa[[#This Row],[Quantity]]*150</f>
        <v>450</v>
      </c>
      <c r="L567" s="1">
        <v>3</v>
      </c>
      <c r="M567" s="1">
        <v>0.2</v>
      </c>
      <c r="N567" s="2">
        <v>46.796999999999983</v>
      </c>
      <c r="O567" s="2">
        <f>Aya_Gomaa[[#This Row],[Profit]]-(Aya_Gomaa[[#This Row],[Profit]]*Aya_Gomaa[[#This Row],[Discount]])</f>
        <v>37.437599999999989</v>
      </c>
      <c r="P567" s="1">
        <f>Aya_Gomaa[[#This Row],[Quantity]]*150</f>
        <v>450</v>
      </c>
      <c r="R5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68" spans="1:18" x14ac:dyDescent="0.3">
      <c r="A568" s="1">
        <v>567</v>
      </c>
      <c r="B568" s="1" t="s">
        <v>59</v>
      </c>
      <c r="C568" s="1" t="s">
        <v>52</v>
      </c>
      <c r="D568" s="1" t="s">
        <v>84</v>
      </c>
      <c r="E568" s="1" t="s">
        <v>85</v>
      </c>
      <c r="F568" s="1" t="s">
        <v>55</v>
      </c>
      <c r="G568" s="1" t="s">
        <v>56</v>
      </c>
      <c r="H568" s="1" t="s">
        <v>82</v>
      </c>
      <c r="I568" s="1" t="s">
        <v>734</v>
      </c>
      <c r="J568" s="1">
        <v>91.84</v>
      </c>
      <c r="K568" s="1">
        <f>Aya_Gomaa[[#This Row],[Quantity]]*150</f>
        <v>1200</v>
      </c>
      <c r="L568" s="1">
        <v>8</v>
      </c>
      <c r="M568" s="1">
        <v>0</v>
      </c>
      <c r="N568" s="2">
        <v>45.001600000000003</v>
      </c>
      <c r="O568" s="2">
        <f>Aya_Gomaa[[#This Row],[Profit]]-(Aya_Gomaa[[#This Row],[Profit]]*Aya_Gomaa[[#This Row],[Discount]])</f>
        <v>45.001600000000003</v>
      </c>
      <c r="P568" s="1">
        <f>Aya_Gomaa[[#This Row],[Quantity]]*150</f>
        <v>1200</v>
      </c>
      <c r="R5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69" spans="1:18" x14ac:dyDescent="0.3">
      <c r="A569" s="1">
        <v>568</v>
      </c>
      <c r="B569" s="1" t="s">
        <v>59</v>
      </c>
      <c r="C569" s="1" t="s">
        <v>52</v>
      </c>
      <c r="D569" s="1" t="s">
        <v>84</v>
      </c>
      <c r="E569" s="1" t="s">
        <v>85</v>
      </c>
      <c r="F569" s="1" t="s">
        <v>55</v>
      </c>
      <c r="G569" s="1" t="s">
        <v>56</v>
      </c>
      <c r="H569" s="1" t="s">
        <v>73</v>
      </c>
      <c r="I569" s="1" t="s">
        <v>735</v>
      </c>
      <c r="J569" s="1">
        <v>81.088000000000008</v>
      </c>
      <c r="K569" s="1">
        <f>Aya_Gomaa[[#This Row],[Quantity]]*150</f>
        <v>1050</v>
      </c>
      <c r="L569" s="1">
        <v>7</v>
      </c>
      <c r="M569" s="1">
        <v>0.2</v>
      </c>
      <c r="N569" s="2">
        <v>27.3672</v>
      </c>
      <c r="O569" s="2">
        <f>Aya_Gomaa[[#This Row],[Profit]]-(Aya_Gomaa[[#This Row],[Profit]]*Aya_Gomaa[[#This Row],[Discount]])</f>
        <v>21.89376</v>
      </c>
      <c r="P569" s="1">
        <f>Aya_Gomaa[[#This Row],[Quantity]]*150</f>
        <v>1050</v>
      </c>
      <c r="R5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70" spans="1:18" x14ac:dyDescent="0.3">
      <c r="A570" s="1">
        <v>569</v>
      </c>
      <c r="B570" s="1" t="s">
        <v>59</v>
      </c>
      <c r="C570" s="1" t="s">
        <v>52</v>
      </c>
      <c r="D570" s="1" t="s">
        <v>84</v>
      </c>
      <c r="E570" s="1" t="s">
        <v>85</v>
      </c>
      <c r="F570" s="1" t="s">
        <v>55</v>
      </c>
      <c r="G570" s="1" t="s">
        <v>56</v>
      </c>
      <c r="H570" s="1" t="s">
        <v>82</v>
      </c>
      <c r="I570" s="1" t="s">
        <v>736</v>
      </c>
      <c r="J570" s="1">
        <v>19.440000000000001</v>
      </c>
      <c r="K570" s="1">
        <f>Aya_Gomaa[[#This Row],[Quantity]]*150</f>
        <v>450</v>
      </c>
      <c r="L570" s="1">
        <v>3</v>
      </c>
      <c r="M570" s="1">
        <v>0</v>
      </c>
      <c r="N570" s="2">
        <v>9.3312000000000008</v>
      </c>
      <c r="O570" s="2">
        <f>Aya_Gomaa[[#This Row],[Profit]]-(Aya_Gomaa[[#This Row],[Profit]]*Aya_Gomaa[[#This Row],[Discount]])</f>
        <v>9.3312000000000008</v>
      </c>
      <c r="P570" s="1">
        <f>Aya_Gomaa[[#This Row],[Quantity]]*150</f>
        <v>450</v>
      </c>
      <c r="R5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71" spans="1:18" x14ac:dyDescent="0.3">
      <c r="A571" s="1">
        <v>570</v>
      </c>
      <c r="B571" s="1" t="s">
        <v>59</v>
      </c>
      <c r="C571" s="1" t="s">
        <v>52</v>
      </c>
      <c r="D571" s="1" t="s">
        <v>84</v>
      </c>
      <c r="E571" s="1" t="s">
        <v>85</v>
      </c>
      <c r="F571" s="1" t="s">
        <v>55</v>
      </c>
      <c r="G571" s="1" t="s">
        <v>47</v>
      </c>
      <c r="H571" s="1" t="s">
        <v>50</v>
      </c>
      <c r="I571" s="1" t="s">
        <v>737</v>
      </c>
      <c r="J571" s="1">
        <v>451.15199999999993</v>
      </c>
      <c r="K571" s="1">
        <f>Aya_Gomaa[[#This Row],[Quantity]]*150</f>
        <v>450</v>
      </c>
      <c r="L571" s="1">
        <v>3</v>
      </c>
      <c r="M571" s="1">
        <v>0.2</v>
      </c>
      <c r="N571" s="2">
        <v>0</v>
      </c>
      <c r="O571" s="2">
        <f>Aya_Gomaa[[#This Row],[Profit]]-(Aya_Gomaa[[#This Row],[Profit]]*Aya_Gomaa[[#This Row],[Discount]])</f>
        <v>0</v>
      </c>
      <c r="P571" s="1">
        <f>Aya_Gomaa[[#This Row],[Quantity]]*150</f>
        <v>450</v>
      </c>
      <c r="R5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72" spans="1:18" x14ac:dyDescent="0.3">
      <c r="A572" s="1">
        <v>571</v>
      </c>
      <c r="B572" s="1" t="s">
        <v>59</v>
      </c>
      <c r="C572" s="1" t="s">
        <v>43</v>
      </c>
      <c r="D572" s="1" t="s">
        <v>156</v>
      </c>
      <c r="E572" s="1" t="s">
        <v>157</v>
      </c>
      <c r="F572" s="1" t="s">
        <v>109</v>
      </c>
      <c r="G572" s="1" t="s">
        <v>56</v>
      </c>
      <c r="H572" s="1" t="s">
        <v>57</v>
      </c>
      <c r="I572" s="1" t="s">
        <v>726</v>
      </c>
      <c r="J572" s="1">
        <v>72.45</v>
      </c>
      <c r="K572" s="1">
        <f>Aya_Gomaa[[#This Row],[Quantity]]*150</f>
        <v>1050</v>
      </c>
      <c r="L572" s="1">
        <v>7</v>
      </c>
      <c r="M572" s="1">
        <v>0</v>
      </c>
      <c r="N572" s="2">
        <v>34.775999999999996</v>
      </c>
      <c r="O572" s="2">
        <f>Aya_Gomaa[[#This Row],[Profit]]-(Aya_Gomaa[[#This Row],[Profit]]*Aya_Gomaa[[#This Row],[Discount]])</f>
        <v>34.775999999999996</v>
      </c>
      <c r="P572" s="1">
        <f>Aya_Gomaa[[#This Row],[Quantity]]*150</f>
        <v>1050</v>
      </c>
      <c r="R5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73" spans="1:18" x14ac:dyDescent="0.3">
      <c r="A573" s="1">
        <v>572</v>
      </c>
      <c r="B573" s="1" t="s">
        <v>59</v>
      </c>
      <c r="C573" s="1" t="s">
        <v>43</v>
      </c>
      <c r="D573" s="1" t="s">
        <v>156</v>
      </c>
      <c r="E573" s="1" t="s">
        <v>157</v>
      </c>
      <c r="F573" s="1" t="s">
        <v>109</v>
      </c>
      <c r="G573" s="1" t="s">
        <v>56</v>
      </c>
      <c r="H573" s="1" t="s">
        <v>158</v>
      </c>
      <c r="I573" s="1" t="s">
        <v>373</v>
      </c>
      <c r="J573" s="1">
        <v>13.96</v>
      </c>
      <c r="K573" s="1">
        <f>Aya_Gomaa[[#This Row],[Quantity]]*150</f>
        <v>600</v>
      </c>
      <c r="L573" s="1">
        <v>4</v>
      </c>
      <c r="M573" s="1">
        <v>0</v>
      </c>
      <c r="N573" s="2">
        <v>6.4215999999999998</v>
      </c>
      <c r="O573" s="2">
        <f>Aya_Gomaa[[#This Row],[Profit]]-(Aya_Gomaa[[#This Row],[Profit]]*Aya_Gomaa[[#This Row],[Discount]])</f>
        <v>6.4215999999999998</v>
      </c>
      <c r="P573" s="1">
        <f>Aya_Gomaa[[#This Row],[Quantity]]*150</f>
        <v>600</v>
      </c>
      <c r="R5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74" spans="1:18" x14ac:dyDescent="0.3">
      <c r="A574" s="1">
        <v>573</v>
      </c>
      <c r="B574" s="1" t="s">
        <v>59</v>
      </c>
      <c r="C574" s="1" t="s">
        <v>43</v>
      </c>
      <c r="D574" s="1" t="s">
        <v>156</v>
      </c>
      <c r="E574" s="1" t="s">
        <v>157</v>
      </c>
      <c r="F574" s="1" t="s">
        <v>109</v>
      </c>
      <c r="G574" s="1" t="s">
        <v>56</v>
      </c>
      <c r="H574" s="1" t="s">
        <v>73</v>
      </c>
      <c r="I574" s="1" t="s">
        <v>496</v>
      </c>
      <c r="J574" s="1">
        <v>33.264000000000003</v>
      </c>
      <c r="K574" s="1">
        <f>Aya_Gomaa[[#This Row],[Quantity]]*150</f>
        <v>1050</v>
      </c>
      <c r="L574" s="1">
        <v>7</v>
      </c>
      <c r="M574" s="1">
        <v>0.2</v>
      </c>
      <c r="N574" s="2">
        <v>11.226599999999999</v>
      </c>
      <c r="O574" s="2">
        <f>Aya_Gomaa[[#This Row],[Profit]]-(Aya_Gomaa[[#This Row],[Profit]]*Aya_Gomaa[[#This Row],[Discount]])</f>
        <v>8.9812799999999999</v>
      </c>
      <c r="P574" s="1">
        <f>Aya_Gomaa[[#This Row],[Quantity]]*150</f>
        <v>1050</v>
      </c>
      <c r="R5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75" spans="1:18" x14ac:dyDescent="0.3">
      <c r="A575" s="1">
        <v>574</v>
      </c>
      <c r="B575" s="1" t="s">
        <v>59</v>
      </c>
      <c r="C575" s="1" t="s">
        <v>43</v>
      </c>
      <c r="D575" s="1" t="s">
        <v>156</v>
      </c>
      <c r="E575" s="1" t="s">
        <v>157</v>
      </c>
      <c r="F575" s="1" t="s">
        <v>109</v>
      </c>
      <c r="G575" s="1" t="s">
        <v>78</v>
      </c>
      <c r="H575" s="1" t="s">
        <v>71</v>
      </c>
      <c r="I575" s="1" t="s">
        <v>738</v>
      </c>
      <c r="J575" s="1">
        <v>14.850000000000001</v>
      </c>
      <c r="K575" s="1">
        <f>Aya_Gomaa[[#This Row],[Quantity]]*150</f>
        <v>450</v>
      </c>
      <c r="L575" s="1">
        <v>3</v>
      </c>
      <c r="M575" s="1">
        <v>0</v>
      </c>
      <c r="N575" s="2">
        <v>4.0095000000000001</v>
      </c>
      <c r="O575" s="2">
        <f>Aya_Gomaa[[#This Row],[Profit]]-(Aya_Gomaa[[#This Row],[Profit]]*Aya_Gomaa[[#This Row],[Discount]])</f>
        <v>4.0095000000000001</v>
      </c>
      <c r="P575" s="1">
        <f>Aya_Gomaa[[#This Row],[Quantity]]*150</f>
        <v>450</v>
      </c>
      <c r="R5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76" spans="1:18" x14ac:dyDescent="0.3">
      <c r="A576" s="1">
        <v>575</v>
      </c>
      <c r="B576" s="1" t="s">
        <v>59</v>
      </c>
      <c r="C576" s="1" t="s">
        <v>43</v>
      </c>
      <c r="D576" s="1" t="s">
        <v>739</v>
      </c>
      <c r="E576" s="1" t="s">
        <v>85</v>
      </c>
      <c r="F576" s="1" t="s">
        <v>55</v>
      </c>
      <c r="G576" s="1" t="s">
        <v>56</v>
      </c>
      <c r="H576" s="1" t="s">
        <v>68</v>
      </c>
      <c r="I576" s="1" t="s">
        <v>740</v>
      </c>
      <c r="J576" s="1">
        <v>8.82</v>
      </c>
      <c r="K576" s="1">
        <f>Aya_Gomaa[[#This Row],[Quantity]]*150</f>
        <v>450</v>
      </c>
      <c r="L576" s="1">
        <v>3</v>
      </c>
      <c r="M576" s="1">
        <v>0</v>
      </c>
      <c r="N576" s="2">
        <v>2.3814000000000002</v>
      </c>
      <c r="O576" s="2">
        <f>Aya_Gomaa[[#This Row],[Profit]]-(Aya_Gomaa[[#This Row],[Profit]]*Aya_Gomaa[[#This Row],[Discount]])</f>
        <v>2.3814000000000002</v>
      </c>
      <c r="P576" s="1">
        <f>Aya_Gomaa[[#This Row],[Quantity]]*150</f>
        <v>450</v>
      </c>
      <c r="R5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77" spans="1:18" x14ac:dyDescent="0.3">
      <c r="A577" s="1">
        <v>576</v>
      </c>
      <c r="B577" s="1" t="s">
        <v>42</v>
      </c>
      <c r="C577" s="1" t="s">
        <v>43</v>
      </c>
      <c r="D577" s="1" t="s">
        <v>482</v>
      </c>
      <c r="E577" s="1" t="s">
        <v>54</v>
      </c>
      <c r="F577" s="1" t="s">
        <v>55</v>
      </c>
      <c r="G577" s="1" t="s">
        <v>56</v>
      </c>
      <c r="H577" s="1" t="s">
        <v>82</v>
      </c>
      <c r="I577" s="1" t="s">
        <v>734</v>
      </c>
      <c r="J577" s="1">
        <v>160.72</v>
      </c>
      <c r="K577" s="1">
        <f>Aya_Gomaa[[#This Row],[Quantity]]*150</f>
        <v>2100</v>
      </c>
      <c r="L577" s="1">
        <v>14</v>
      </c>
      <c r="M577" s="1">
        <v>0</v>
      </c>
      <c r="N577" s="2">
        <v>78.752800000000008</v>
      </c>
      <c r="O577" s="2">
        <f>Aya_Gomaa[[#This Row],[Profit]]-(Aya_Gomaa[[#This Row],[Profit]]*Aya_Gomaa[[#This Row],[Discount]])</f>
        <v>78.752800000000008</v>
      </c>
      <c r="P577" s="1">
        <f>Aya_Gomaa[[#This Row],[Quantity]]*150</f>
        <v>2100</v>
      </c>
      <c r="R5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78" spans="1:18" x14ac:dyDescent="0.3">
      <c r="A578" s="1">
        <v>577</v>
      </c>
      <c r="B578" s="1" t="s">
        <v>42</v>
      </c>
      <c r="C578" s="1" t="s">
        <v>43</v>
      </c>
      <c r="D578" s="1" t="s">
        <v>482</v>
      </c>
      <c r="E578" s="1" t="s">
        <v>54</v>
      </c>
      <c r="F578" s="1" t="s">
        <v>55</v>
      </c>
      <c r="G578" s="1" t="s">
        <v>56</v>
      </c>
      <c r="H578" s="1" t="s">
        <v>82</v>
      </c>
      <c r="I578" s="1" t="s">
        <v>741</v>
      </c>
      <c r="J578" s="1">
        <v>19.920000000000002</v>
      </c>
      <c r="K578" s="1">
        <f>Aya_Gomaa[[#This Row],[Quantity]]*150</f>
        <v>600</v>
      </c>
      <c r="L578" s="1">
        <v>4</v>
      </c>
      <c r="M578" s="1">
        <v>0</v>
      </c>
      <c r="N578" s="2">
        <v>9.7608000000000015</v>
      </c>
      <c r="O578" s="2">
        <f>Aya_Gomaa[[#This Row],[Profit]]-(Aya_Gomaa[[#This Row],[Profit]]*Aya_Gomaa[[#This Row],[Discount]])</f>
        <v>9.7608000000000015</v>
      </c>
      <c r="P578" s="1">
        <f>Aya_Gomaa[[#This Row],[Quantity]]*150</f>
        <v>600</v>
      </c>
      <c r="R5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79" spans="1:18" x14ac:dyDescent="0.3">
      <c r="A579" s="1">
        <v>578</v>
      </c>
      <c r="B579" s="1" t="s">
        <v>42</v>
      </c>
      <c r="C579" s="1" t="s">
        <v>43</v>
      </c>
      <c r="D579" s="1" t="s">
        <v>482</v>
      </c>
      <c r="E579" s="1" t="s">
        <v>54</v>
      </c>
      <c r="F579" s="1" t="s">
        <v>55</v>
      </c>
      <c r="G579" s="1" t="s">
        <v>56</v>
      </c>
      <c r="H579" s="1" t="s">
        <v>273</v>
      </c>
      <c r="I579" s="1" t="s">
        <v>742</v>
      </c>
      <c r="J579" s="1">
        <v>7.3</v>
      </c>
      <c r="K579" s="1">
        <f>Aya_Gomaa[[#This Row],[Quantity]]*150</f>
        <v>300</v>
      </c>
      <c r="L579" s="1">
        <v>2</v>
      </c>
      <c r="M579" s="1">
        <v>0</v>
      </c>
      <c r="N579" s="2">
        <v>2.1899999999999995</v>
      </c>
      <c r="O579" s="2">
        <f>Aya_Gomaa[[#This Row],[Profit]]-(Aya_Gomaa[[#This Row],[Profit]]*Aya_Gomaa[[#This Row],[Discount]])</f>
        <v>2.1899999999999995</v>
      </c>
      <c r="P579" s="1">
        <f>Aya_Gomaa[[#This Row],[Quantity]]*150</f>
        <v>300</v>
      </c>
      <c r="R5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80" spans="1:18" x14ac:dyDescent="0.3">
      <c r="A580" s="1">
        <v>579</v>
      </c>
      <c r="B580" s="1" t="s">
        <v>59</v>
      </c>
      <c r="C580" s="1" t="s">
        <v>43</v>
      </c>
      <c r="D580" s="1" t="s">
        <v>172</v>
      </c>
      <c r="E580" s="1" t="s">
        <v>134</v>
      </c>
      <c r="F580" s="1" t="s">
        <v>90</v>
      </c>
      <c r="G580" s="1" t="s">
        <v>56</v>
      </c>
      <c r="H580" s="1" t="s">
        <v>64</v>
      </c>
      <c r="I580" s="1" t="s">
        <v>261</v>
      </c>
      <c r="J580" s="1">
        <v>69.712000000000003</v>
      </c>
      <c r="K580" s="1">
        <f>Aya_Gomaa[[#This Row],[Quantity]]*150</f>
        <v>300</v>
      </c>
      <c r="L580" s="1">
        <v>2</v>
      </c>
      <c r="M580" s="1">
        <v>0.2</v>
      </c>
      <c r="N580" s="2">
        <v>8.7139999999999951</v>
      </c>
      <c r="O580" s="2">
        <f>Aya_Gomaa[[#This Row],[Profit]]-(Aya_Gomaa[[#This Row],[Profit]]*Aya_Gomaa[[#This Row],[Discount]])</f>
        <v>6.9711999999999961</v>
      </c>
      <c r="P580" s="1">
        <f>Aya_Gomaa[[#This Row],[Quantity]]*150</f>
        <v>300</v>
      </c>
      <c r="R5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81" spans="1:18" x14ac:dyDescent="0.3">
      <c r="A581" s="1">
        <v>580</v>
      </c>
      <c r="B581" s="1" t="s">
        <v>59</v>
      </c>
      <c r="C581" s="1" t="s">
        <v>43</v>
      </c>
      <c r="D581" s="1" t="s">
        <v>172</v>
      </c>
      <c r="E581" s="1" t="s">
        <v>134</v>
      </c>
      <c r="F581" s="1" t="s">
        <v>90</v>
      </c>
      <c r="G581" s="1" t="s">
        <v>47</v>
      </c>
      <c r="H581" s="1" t="s">
        <v>66</v>
      </c>
      <c r="I581" s="1" t="s">
        <v>743</v>
      </c>
      <c r="J581" s="1">
        <v>8.7919999999999998</v>
      </c>
      <c r="K581" s="1">
        <f>Aya_Gomaa[[#This Row],[Quantity]]*150</f>
        <v>150</v>
      </c>
      <c r="L581" s="1">
        <v>1</v>
      </c>
      <c r="M581" s="1">
        <v>0.6</v>
      </c>
      <c r="N581" s="2">
        <v>-5.7148000000000003</v>
      </c>
      <c r="O581" s="2">
        <f>Aya_Gomaa[[#This Row],[Profit]]-(Aya_Gomaa[[#This Row],[Profit]]*Aya_Gomaa[[#This Row],[Discount]])</f>
        <v>-2.2859200000000004</v>
      </c>
      <c r="P581" s="1">
        <f>Aya_Gomaa[[#This Row],[Quantity]]*150</f>
        <v>150</v>
      </c>
      <c r="R5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82" spans="1:18" x14ac:dyDescent="0.3">
      <c r="A582" s="1">
        <v>581</v>
      </c>
      <c r="B582" s="1" t="s">
        <v>59</v>
      </c>
      <c r="C582" s="1" t="s">
        <v>43</v>
      </c>
      <c r="D582" s="1" t="s">
        <v>53</v>
      </c>
      <c r="E582" s="1" t="s">
        <v>54</v>
      </c>
      <c r="F582" s="1" t="s">
        <v>55</v>
      </c>
      <c r="G582" s="1" t="s">
        <v>56</v>
      </c>
      <c r="H582" s="1" t="s">
        <v>273</v>
      </c>
      <c r="I582" s="1" t="s">
        <v>744</v>
      </c>
      <c r="J582" s="1">
        <v>51.52</v>
      </c>
      <c r="K582" s="1">
        <f>Aya_Gomaa[[#This Row],[Quantity]]*150</f>
        <v>600</v>
      </c>
      <c r="L582" s="1">
        <v>4</v>
      </c>
      <c r="M582" s="1">
        <v>0</v>
      </c>
      <c r="N582" s="2">
        <v>1.5456000000000003</v>
      </c>
      <c r="O582" s="2">
        <f>Aya_Gomaa[[#This Row],[Profit]]-(Aya_Gomaa[[#This Row],[Profit]]*Aya_Gomaa[[#This Row],[Discount]])</f>
        <v>1.5456000000000003</v>
      </c>
      <c r="P582" s="1">
        <f>Aya_Gomaa[[#This Row],[Quantity]]*150</f>
        <v>600</v>
      </c>
      <c r="R5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83" spans="1:18" x14ac:dyDescent="0.3">
      <c r="A583" s="1">
        <v>582</v>
      </c>
      <c r="B583" s="1" t="s">
        <v>59</v>
      </c>
      <c r="C583" s="1" t="s">
        <v>43</v>
      </c>
      <c r="D583" s="1" t="s">
        <v>352</v>
      </c>
      <c r="E583" s="1" t="s">
        <v>227</v>
      </c>
      <c r="F583" s="1" t="s">
        <v>55</v>
      </c>
      <c r="G583" s="1" t="s">
        <v>78</v>
      </c>
      <c r="H583" s="1" t="s">
        <v>71</v>
      </c>
      <c r="I583" s="1" t="s">
        <v>127</v>
      </c>
      <c r="J583" s="1">
        <v>470.37600000000009</v>
      </c>
      <c r="K583" s="1">
        <f>Aya_Gomaa[[#This Row],[Quantity]]*150</f>
        <v>450</v>
      </c>
      <c r="L583" s="1">
        <v>3</v>
      </c>
      <c r="M583" s="1">
        <v>0.2</v>
      </c>
      <c r="N583" s="2">
        <v>52.917299999999955</v>
      </c>
      <c r="O583" s="2">
        <f>Aya_Gomaa[[#This Row],[Profit]]-(Aya_Gomaa[[#This Row],[Profit]]*Aya_Gomaa[[#This Row],[Discount]])</f>
        <v>42.333839999999967</v>
      </c>
      <c r="P583" s="1">
        <f>Aya_Gomaa[[#This Row],[Quantity]]*150</f>
        <v>450</v>
      </c>
      <c r="R5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84" spans="1:18" x14ac:dyDescent="0.3">
      <c r="A584" s="1">
        <v>583</v>
      </c>
      <c r="B584" s="1" t="s">
        <v>59</v>
      </c>
      <c r="C584" s="1" t="s">
        <v>43</v>
      </c>
      <c r="D584" s="1" t="s">
        <v>352</v>
      </c>
      <c r="E584" s="1" t="s">
        <v>227</v>
      </c>
      <c r="F584" s="1" t="s">
        <v>55</v>
      </c>
      <c r="G584" s="1" t="s">
        <v>78</v>
      </c>
      <c r="H584" s="1" t="s">
        <v>71</v>
      </c>
      <c r="I584" s="1" t="s">
        <v>745</v>
      </c>
      <c r="J584" s="1">
        <v>105.584</v>
      </c>
      <c r="K584" s="1">
        <f>Aya_Gomaa[[#This Row],[Quantity]]*150</f>
        <v>300</v>
      </c>
      <c r="L584" s="1">
        <v>2</v>
      </c>
      <c r="M584" s="1">
        <v>0.2</v>
      </c>
      <c r="N584" s="2">
        <v>9.2386000000000053</v>
      </c>
      <c r="O584" s="2">
        <f>Aya_Gomaa[[#This Row],[Profit]]-(Aya_Gomaa[[#This Row],[Profit]]*Aya_Gomaa[[#This Row],[Discount]])</f>
        <v>7.3908800000000046</v>
      </c>
      <c r="P584" s="1">
        <f>Aya_Gomaa[[#This Row],[Quantity]]*150</f>
        <v>300</v>
      </c>
      <c r="R5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85" spans="1:18" x14ac:dyDescent="0.3">
      <c r="A585" s="1">
        <v>584</v>
      </c>
      <c r="B585" s="1" t="s">
        <v>59</v>
      </c>
      <c r="C585" s="1" t="s">
        <v>43</v>
      </c>
      <c r="D585" s="1" t="s">
        <v>352</v>
      </c>
      <c r="E585" s="1" t="s">
        <v>227</v>
      </c>
      <c r="F585" s="1" t="s">
        <v>55</v>
      </c>
      <c r="G585" s="1" t="s">
        <v>56</v>
      </c>
      <c r="H585" s="1" t="s">
        <v>75</v>
      </c>
      <c r="I585" s="1" t="s">
        <v>221</v>
      </c>
      <c r="J585" s="1">
        <v>31.152000000000001</v>
      </c>
      <c r="K585" s="1">
        <f>Aya_Gomaa[[#This Row],[Quantity]]*150</f>
        <v>450</v>
      </c>
      <c r="L585" s="1">
        <v>3</v>
      </c>
      <c r="M585" s="1">
        <v>0.2</v>
      </c>
      <c r="N585" s="2">
        <v>3.5045999999999964</v>
      </c>
      <c r="O585" s="2">
        <f>Aya_Gomaa[[#This Row],[Profit]]-(Aya_Gomaa[[#This Row],[Profit]]*Aya_Gomaa[[#This Row],[Discount]])</f>
        <v>2.8036799999999973</v>
      </c>
      <c r="P585" s="1">
        <f>Aya_Gomaa[[#This Row],[Quantity]]*150</f>
        <v>450</v>
      </c>
      <c r="R5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86" spans="1:18" x14ac:dyDescent="0.3">
      <c r="A586" s="1">
        <v>585</v>
      </c>
      <c r="B586" s="1" t="s">
        <v>59</v>
      </c>
      <c r="C586" s="1" t="s">
        <v>43</v>
      </c>
      <c r="D586" s="1" t="s">
        <v>352</v>
      </c>
      <c r="E586" s="1" t="s">
        <v>227</v>
      </c>
      <c r="F586" s="1" t="s">
        <v>55</v>
      </c>
      <c r="G586" s="1" t="s">
        <v>56</v>
      </c>
      <c r="H586" s="1" t="s">
        <v>73</v>
      </c>
      <c r="I586" s="1" t="s">
        <v>746</v>
      </c>
      <c r="J586" s="1">
        <v>6.7830000000000004</v>
      </c>
      <c r="K586" s="1">
        <f>Aya_Gomaa[[#This Row],[Quantity]]*150</f>
        <v>1050</v>
      </c>
      <c r="L586" s="1">
        <v>7</v>
      </c>
      <c r="M586" s="1">
        <v>0.7</v>
      </c>
      <c r="N586" s="2">
        <v>-4.7480999999999973</v>
      </c>
      <c r="O586" s="2">
        <f>Aya_Gomaa[[#This Row],[Profit]]-(Aya_Gomaa[[#This Row],[Profit]]*Aya_Gomaa[[#This Row],[Discount]])</f>
        <v>-1.4244299999999992</v>
      </c>
      <c r="P586" s="1">
        <f>Aya_Gomaa[[#This Row],[Quantity]]*150</f>
        <v>1050</v>
      </c>
      <c r="R5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87" spans="1:18" x14ac:dyDescent="0.3">
      <c r="A587" s="1">
        <v>586</v>
      </c>
      <c r="B587" s="1" t="s">
        <v>59</v>
      </c>
      <c r="C587" s="1" t="s">
        <v>43</v>
      </c>
      <c r="D587" s="1" t="s">
        <v>352</v>
      </c>
      <c r="E587" s="1" t="s">
        <v>227</v>
      </c>
      <c r="F587" s="1" t="s">
        <v>55</v>
      </c>
      <c r="G587" s="1" t="s">
        <v>78</v>
      </c>
      <c r="H587" s="1" t="s">
        <v>71</v>
      </c>
      <c r="I587" s="1" t="s">
        <v>290</v>
      </c>
      <c r="J587" s="1">
        <v>406.36799999999999</v>
      </c>
      <c r="K587" s="1">
        <f>Aya_Gomaa[[#This Row],[Quantity]]*150</f>
        <v>600</v>
      </c>
      <c r="L587" s="1">
        <v>4</v>
      </c>
      <c r="M587" s="1">
        <v>0.2</v>
      </c>
      <c r="N587" s="2">
        <v>30.477599999999981</v>
      </c>
      <c r="O587" s="2">
        <f>Aya_Gomaa[[#This Row],[Profit]]-(Aya_Gomaa[[#This Row],[Profit]]*Aya_Gomaa[[#This Row],[Discount]])</f>
        <v>24.382079999999984</v>
      </c>
      <c r="P587" s="1">
        <f>Aya_Gomaa[[#This Row],[Quantity]]*150</f>
        <v>600</v>
      </c>
      <c r="R5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88" spans="1:18" x14ac:dyDescent="0.3">
      <c r="A588" s="1">
        <v>587</v>
      </c>
      <c r="B588" s="1" t="s">
        <v>59</v>
      </c>
      <c r="C588" s="1" t="s">
        <v>43</v>
      </c>
      <c r="D588" s="1" t="s">
        <v>583</v>
      </c>
      <c r="E588" s="1" t="s">
        <v>45</v>
      </c>
      <c r="F588" s="1" t="s">
        <v>46</v>
      </c>
      <c r="G588" s="1" t="s">
        <v>47</v>
      </c>
      <c r="H588" s="1" t="s">
        <v>50</v>
      </c>
      <c r="I588" s="1" t="s">
        <v>578</v>
      </c>
      <c r="J588" s="1">
        <v>70.98</v>
      </c>
      <c r="K588" s="1">
        <f>Aya_Gomaa[[#This Row],[Quantity]]*150</f>
        <v>150</v>
      </c>
      <c r="L588" s="1">
        <v>1</v>
      </c>
      <c r="M588" s="1">
        <v>0</v>
      </c>
      <c r="N588" s="2">
        <v>4.968599999999995</v>
      </c>
      <c r="O588" s="2">
        <f>Aya_Gomaa[[#This Row],[Profit]]-(Aya_Gomaa[[#This Row],[Profit]]*Aya_Gomaa[[#This Row],[Discount]])</f>
        <v>4.968599999999995</v>
      </c>
      <c r="P588" s="1">
        <f>Aya_Gomaa[[#This Row],[Quantity]]*150</f>
        <v>150</v>
      </c>
      <c r="R5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89" spans="1:18" x14ac:dyDescent="0.3">
      <c r="A589" s="1">
        <v>588</v>
      </c>
      <c r="B589" s="1" t="s">
        <v>59</v>
      </c>
      <c r="C589" s="1" t="s">
        <v>43</v>
      </c>
      <c r="D589" s="1" t="s">
        <v>583</v>
      </c>
      <c r="E589" s="1" t="s">
        <v>45</v>
      </c>
      <c r="F589" s="1" t="s">
        <v>46</v>
      </c>
      <c r="G589" s="1" t="s">
        <v>56</v>
      </c>
      <c r="H589" s="1" t="s">
        <v>57</v>
      </c>
      <c r="I589" s="1" t="s">
        <v>747</v>
      </c>
      <c r="J589" s="1">
        <v>294.93</v>
      </c>
      <c r="K589" s="1">
        <f>Aya_Gomaa[[#This Row],[Quantity]]*150</f>
        <v>450</v>
      </c>
      <c r="L589" s="1">
        <v>3</v>
      </c>
      <c r="M589" s="1">
        <v>0</v>
      </c>
      <c r="N589" s="2">
        <v>144.51570000000001</v>
      </c>
      <c r="O589" s="2">
        <f>Aya_Gomaa[[#This Row],[Profit]]-(Aya_Gomaa[[#This Row],[Profit]]*Aya_Gomaa[[#This Row],[Discount]])</f>
        <v>144.51570000000001</v>
      </c>
      <c r="P589" s="1">
        <f>Aya_Gomaa[[#This Row],[Quantity]]*150</f>
        <v>450</v>
      </c>
      <c r="R5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90" spans="1:18" x14ac:dyDescent="0.3">
      <c r="A590" s="1">
        <v>589</v>
      </c>
      <c r="B590" s="1" t="s">
        <v>59</v>
      </c>
      <c r="C590" s="1" t="s">
        <v>43</v>
      </c>
      <c r="D590" s="1" t="s">
        <v>748</v>
      </c>
      <c r="E590" s="1" t="s">
        <v>216</v>
      </c>
      <c r="F590" s="1" t="s">
        <v>55</v>
      </c>
      <c r="G590" s="1" t="s">
        <v>78</v>
      </c>
      <c r="H590" s="1" t="s">
        <v>71</v>
      </c>
      <c r="I590" s="1" t="s">
        <v>749</v>
      </c>
      <c r="J590" s="1">
        <v>84.784000000000006</v>
      </c>
      <c r="K590" s="1">
        <f>Aya_Gomaa[[#This Row],[Quantity]]*150</f>
        <v>300</v>
      </c>
      <c r="L590" s="1">
        <v>2</v>
      </c>
      <c r="M590" s="1">
        <v>0.2</v>
      </c>
      <c r="N590" s="2">
        <v>-20.136200000000006</v>
      </c>
      <c r="O590" s="2">
        <f>Aya_Gomaa[[#This Row],[Profit]]-(Aya_Gomaa[[#This Row],[Profit]]*Aya_Gomaa[[#This Row],[Discount]])</f>
        <v>-16.108960000000003</v>
      </c>
      <c r="P590" s="1">
        <f>Aya_Gomaa[[#This Row],[Quantity]]*150</f>
        <v>300</v>
      </c>
      <c r="R5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91" spans="1:18" x14ac:dyDescent="0.3">
      <c r="A591" s="1">
        <v>590</v>
      </c>
      <c r="B591" s="1" t="s">
        <v>59</v>
      </c>
      <c r="C591" s="1" t="s">
        <v>43</v>
      </c>
      <c r="D591" s="1" t="s">
        <v>748</v>
      </c>
      <c r="E591" s="1" t="s">
        <v>216</v>
      </c>
      <c r="F591" s="1" t="s">
        <v>55</v>
      </c>
      <c r="G591" s="1" t="s">
        <v>56</v>
      </c>
      <c r="H591" s="1" t="s">
        <v>82</v>
      </c>
      <c r="I591" s="1" t="s">
        <v>750</v>
      </c>
      <c r="J591" s="1">
        <v>20.736000000000004</v>
      </c>
      <c r="K591" s="1">
        <f>Aya_Gomaa[[#This Row],[Quantity]]*150</f>
        <v>600</v>
      </c>
      <c r="L591" s="1">
        <v>4</v>
      </c>
      <c r="M591" s="1">
        <v>0.2</v>
      </c>
      <c r="N591" s="2">
        <v>7.2576000000000001</v>
      </c>
      <c r="O591" s="2">
        <f>Aya_Gomaa[[#This Row],[Profit]]-(Aya_Gomaa[[#This Row],[Profit]]*Aya_Gomaa[[#This Row],[Discount]])</f>
        <v>5.8060799999999997</v>
      </c>
      <c r="P591" s="1">
        <f>Aya_Gomaa[[#This Row],[Quantity]]*150</f>
        <v>600</v>
      </c>
      <c r="R5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92" spans="1:18" x14ac:dyDescent="0.3">
      <c r="A592" s="1">
        <v>591</v>
      </c>
      <c r="B592" s="1" t="s">
        <v>59</v>
      </c>
      <c r="C592" s="1" t="s">
        <v>43</v>
      </c>
      <c r="D592" s="1" t="s">
        <v>748</v>
      </c>
      <c r="E592" s="1" t="s">
        <v>216</v>
      </c>
      <c r="F592" s="1" t="s">
        <v>55</v>
      </c>
      <c r="G592" s="1" t="s">
        <v>56</v>
      </c>
      <c r="H592" s="1" t="s">
        <v>73</v>
      </c>
      <c r="I592" s="1" t="s">
        <v>668</v>
      </c>
      <c r="J592" s="1">
        <v>16.821000000000005</v>
      </c>
      <c r="K592" s="1">
        <f>Aya_Gomaa[[#This Row],[Quantity]]*150</f>
        <v>450</v>
      </c>
      <c r="L592" s="1">
        <v>3</v>
      </c>
      <c r="M592" s="1">
        <v>0.7</v>
      </c>
      <c r="N592" s="2">
        <v>-12.896100000000004</v>
      </c>
      <c r="O592" s="2">
        <f>Aya_Gomaa[[#This Row],[Profit]]-(Aya_Gomaa[[#This Row],[Profit]]*Aya_Gomaa[[#This Row],[Discount]])</f>
        <v>-3.8688300000000027</v>
      </c>
      <c r="P592" s="1">
        <f>Aya_Gomaa[[#This Row],[Quantity]]*150</f>
        <v>450</v>
      </c>
      <c r="R5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93" spans="1:18" x14ac:dyDescent="0.3">
      <c r="A593" s="1">
        <v>592</v>
      </c>
      <c r="B593" s="1" t="s">
        <v>59</v>
      </c>
      <c r="C593" s="1" t="s">
        <v>43</v>
      </c>
      <c r="D593" s="1" t="s">
        <v>748</v>
      </c>
      <c r="E593" s="1" t="s">
        <v>216</v>
      </c>
      <c r="F593" s="1" t="s">
        <v>55</v>
      </c>
      <c r="G593" s="1" t="s">
        <v>56</v>
      </c>
      <c r="H593" s="1" t="s">
        <v>82</v>
      </c>
      <c r="I593" s="1" t="s">
        <v>751</v>
      </c>
      <c r="J593" s="1">
        <v>10.368000000000002</v>
      </c>
      <c r="K593" s="1">
        <f>Aya_Gomaa[[#This Row],[Quantity]]*150</f>
        <v>300</v>
      </c>
      <c r="L593" s="1">
        <v>2</v>
      </c>
      <c r="M593" s="1">
        <v>0.2</v>
      </c>
      <c r="N593" s="2">
        <v>3.6288</v>
      </c>
      <c r="O593" s="2">
        <f>Aya_Gomaa[[#This Row],[Profit]]-(Aya_Gomaa[[#This Row],[Profit]]*Aya_Gomaa[[#This Row],[Discount]])</f>
        <v>2.9030399999999998</v>
      </c>
      <c r="P593" s="1">
        <f>Aya_Gomaa[[#This Row],[Quantity]]*150</f>
        <v>300</v>
      </c>
      <c r="R5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94" spans="1:18" x14ac:dyDescent="0.3">
      <c r="A594" s="1">
        <v>593</v>
      </c>
      <c r="B594" s="1" t="s">
        <v>59</v>
      </c>
      <c r="C594" s="1" t="s">
        <v>43</v>
      </c>
      <c r="D594" s="1" t="s">
        <v>752</v>
      </c>
      <c r="E594" s="1" t="s">
        <v>89</v>
      </c>
      <c r="F594" s="1" t="s">
        <v>90</v>
      </c>
      <c r="G594" s="1" t="s">
        <v>56</v>
      </c>
      <c r="H594" s="1" t="s">
        <v>68</v>
      </c>
      <c r="I594" s="1" t="s">
        <v>753</v>
      </c>
      <c r="J594" s="1">
        <v>9.3439999999999994</v>
      </c>
      <c r="K594" s="1">
        <f>Aya_Gomaa[[#This Row],[Quantity]]*150</f>
        <v>300</v>
      </c>
      <c r="L594" s="1">
        <v>2</v>
      </c>
      <c r="M594" s="1">
        <v>0.2</v>
      </c>
      <c r="N594" s="2">
        <v>1.1679999999999997</v>
      </c>
      <c r="O594" s="2">
        <f>Aya_Gomaa[[#This Row],[Profit]]-(Aya_Gomaa[[#This Row],[Profit]]*Aya_Gomaa[[#This Row],[Discount]])</f>
        <v>0.93439999999999979</v>
      </c>
      <c r="P594" s="1">
        <f>Aya_Gomaa[[#This Row],[Quantity]]*150</f>
        <v>300</v>
      </c>
      <c r="R5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95" spans="1:18" x14ac:dyDescent="0.3">
      <c r="A595" s="1">
        <v>594</v>
      </c>
      <c r="B595" s="1" t="s">
        <v>59</v>
      </c>
      <c r="C595" s="1" t="s">
        <v>43</v>
      </c>
      <c r="D595" s="1" t="s">
        <v>752</v>
      </c>
      <c r="E595" s="1" t="s">
        <v>89</v>
      </c>
      <c r="F595" s="1" t="s">
        <v>90</v>
      </c>
      <c r="G595" s="1" t="s">
        <v>78</v>
      </c>
      <c r="H595" s="1" t="s">
        <v>113</v>
      </c>
      <c r="I595" s="1" t="s">
        <v>365</v>
      </c>
      <c r="J595" s="1">
        <v>31.200000000000003</v>
      </c>
      <c r="K595" s="1">
        <f>Aya_Gomaa[[#This Row],[Quantity]]*150</f>
        <v>450</v>
      </c>
      <c r="L595" s="1">
        <v>3</v>
      </c>
      <c r="M595" s="1">
        <v>0.2</v>
      </c>
      <c r="N595" s="2">
        <v>9.7499999999999964</v>
      </c>
      <c r="O595" s="2">
        <f>Aya_Gomaa[[#This Row],[Profit]]-(Aya_Gomaa[[#This Row],[Profit]]*Aya_Gomaa[[#This Row],[Discount]])</f>
        <v>7.7999999999999972</v>
      </c>
      <c r="P595" s="1">
        <f>Aya_Gomaa[[#This Row],[Quantity]]*150</f>
        <v>450</v>
      </c>
      <c r="R5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96" spans="1:18" x14ac:dyDescent="0.3">
      <c r="A596" s="1">
        <v>595</v>
      </c>
      <c r="B596" s="1" t="s">
        <v>59</v>
      </c>
      <c r="C596" s="1" t="s">
        <v>43</v>
      </c>
      <c r="D596" s="1" t="s">
        <v>403</v>
      </c>
      <c r="E596" s="1" t="s">
        <v>54</v>
      </c>
      <c r="F596" s="1" t="s">
        <v>55</v>
      </c>
      <c r="G596" s="1" t="s">
        <v>56</v>
      </c>
      <c r="H596" s="1" t="s">
        <v>75</v>
      </c>
      <c r="I596" s="1" t="s">
        <v>754</v>
      </c>
      <c r="J596" s="1">
        <v>76.12</v>
      </c>
      <c r="K596" s="1">
        <f>Aya_Gomaa[[#This Row],[Quantity]]*150</f>
        <v>300</v>
      </c>
      <c r="L596" s="1">
        <v>2</v>
      </c>
      <c r="M596" s="1">
        <v>0</v>
      </c>
      <c r="N596" s="2">
        <v>22.074799999999996</v>
      </c>
      <c r="O596" s="2">
        <f>Aya_Gomaa[[#This Row],[Profit]]-(Aya_Gomaa[[#This Row],[Profit]]*Aya_Gomaa[[#This Row],[Discount]])</f>
        <v>22.074799999999996</v>
      </c>
      <c r="P596" s="1">
        <f>Aya_Gomaa[[#This Row],[Quantity]]*150</f>
        <v>300</v>
      </c>
      <c r="R5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97" spans="1:18" x14ac:dyDescent="0.3">
      <c r="A597" s="1">
        <v>596</v>
      </c>
      <c r="B597" s="1" t="s">
        <v>59</v>
      </c>
      <c r="C597" s="1" t="s">
        <v>43</v>
      </c>
      <c r="D597" s="1" t="s">
        <v>403</v>
      </c>
      <c r="E597" s="1" t="s">
        <v>54</v>
      </c>
      <c r="F597" s="1" t="s">
        <v>55</v>
      </c>
      <c r="G597" s="1" t="s">
        <v>78</v>
      </c>
      <c r="H597" s="1" t="s">
        <v>497</v>
      </c>
      <c r="I597" s="1" t="s">
        <v>571</v>
      </c>
      <c r="J597" s="1">
        <v>1199.9760000000001</v>
      </c>
      <c r="K597" s="1">
        <f>Aya_Gomaa[[#This Row],[Quantity]]*150</f>
        <v>450</v>
      </c>
      <c r="L597" s="1">
        <v>3</v>
      </c>
      <c r="M597" s="1">
        <v>0.2</v>
      </c>
      <c r="N597" s="2">
        <v>434.99130000000002</v>
      </c>
      <c r="O597" s="2">
        <f>Aya_Gomaa[[#This Row],[Profit]]-(Aya_Gomaa[[#This Row],[Profit]]*Aya_Gomaa[[#This Row],[Discount]])</f>
        <v>347.99304000000001</v>
      </c>
      <c r="P597" s="1">
        <f>Aya_Gomaa[[#This Row],[Quantity]]*150</f>
        <v>450</v>
      </c>
      <c r="R5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98" spans="1:18" x14ac:dyDescent="0.3">
      <c r="A598" s="1">
        <v>597</v>
      </c>
      <c r="B598" s="1" t="s">
        <v>59</v>
      </c>
      <c r="C598" s="1" t="s">
        <v>43</v>
      </c>
      <c r="D598" s="1" t="s">
        <v>403</v>
      </c>
      <c r="E598" s="1" t="s">
        <v>54</v>
      </c>
      <c r="F598" s="1" t="s">
        <v>55</v>
      </c>
      <c r="G598" s="1" t="s">
        <v>78</v>
      </c>
      <c r="H598" s="1" t="s">
        <v>71</v>
      </c>
      <c r="I598" s="1" t="s">
        <v>476</v>
      </c>
      <c r="J598" s="1">
        <v>445.96000000000004</v>
      </c>
      <c r="K598" s="1">
        <f>Aya_Gomaa[[#This Row],[Quantity]]*150</f>
        <v>750</v>
      </c>
      <c r="L598" s="1">
        <v>5</v>
      </c>
      <c r="M598" s="1">
        <v>0.2</v>
      </c>
      <c r="N598" s="2">
        <v>55.744999999999948</v>
      </c>
      <c r="O598" s="2">
        <f>Aya_Gomaa[[#This Row],[Profit]]-(Aya_Gomaa[[#This Row],[Profit]]*Aya_Gomaa[[#This Row],[Discount]])</f>
        <v>44.595999999999961</v>
      </c>
      <c r="P598" s="1">
        <f>Aya_Gomaa[[#This Row],[Quantity]]*150</f>
        <v>750</v>
      </c>
      <c r="R5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599" spans="1:18" x14ac:dyDescent="0.3">
      <c r="A599" s="1">
        <v>598</v>
      </c>
      <c r="B599" s="1" t="s">
        <v>59</v>
      </c>
      <c r="C599" s="1" t="s">
        <v>43</v>
      </c>
      <c r="D599" s="1" t="s">
        <v>403</v>
      </c>
      <c r="E599" s="1" t="s">
        <v>54</v>
      </c>
      <c r="F599" s="1" t="s">
        <v>55</v>
      </c>
      <c r="G599" s="1" t="s">
        <v>47</v>
      </c>
      <c r="H599" s="1" t="s">
        <v>66</v>
      </c>
      <c r="I599" s="1" t="s">
        <v>755</v>
      </c>
      <c r="J599" s="1">
        <v>327.76</v>
      </c>
      <c r="K599" s="1">
        <f>Aya_Gomaa[[#This Row],[Quantity]]*150</f>
        <v>1200</v>
      </c>
      <c r="L599" s="1">
        <v>8</v>
      </c>
      <c r="M599" s="1">
        <v>0</v>
      </c>
      <c r="N599" s="2">
        <v>91.772800000000018</v>
      </c>
      <c r="O599" s="2">
        <f>Aya_Gomaa[[#This Row],[Profit]]-(Aya_Gomaa[[#This Row],[Profit]]*Aya_Gomaa[[#This Row],[Discount]])</f>
        <v>91.772800000000018</v>
      </c>
      <c r="P599" s="1">
        <f>Aya_Gomaa[[#This Row],[Quantity]]*150</f>
        <v>1200</v>
      </c>
      <c r="R5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00" spans="1:18" x14ac:dyDescent="0.3">
      <c r="A600" s="1">
        <v>599</v>
      </c>
      <c r="B600" s="1" t="s">
        <v>125</v>
      </c>
      <c r="C600" s="1" t="s">
        <v>43</v>
      </c>
      <c r="D600" s="1" t="s">
        <v>107</v>
      </c>
      <c r="E600" s="1" t="s">
        <v>108</v>
      </c>
      <c r="F600" s="1" t="s">
        <v>109</v>
      </c>
      <c r="G600" s="1" t="s">
        <v>56</v>
      </c>
      <c r="H600" s="1" t="s">
        <v>273</v>
      </c>
      <c r="I600" s="1" t="s">
        <v>756</v>
      </c>
      <c r="J600" s="1">
        <v>11.632</v>
      </c>
      <c r="K600" s="1">
        <f>Aya_Gomaa[[#This Row],[Quantity]]*150</f>
        <v>300</v>
      </c>
      <c r="L600" s="1">
        <v>2</v>
      </c>
      <c r="M600" s="1">
        <v>0.2</v>
      </c>
      <c r="N600" s="2">
        <v>1.0178000000000007</v>
      </c>
      <c r="O600" s="2">
        <f>Aya_Gomaa[[#This Row],[Profit]]-(Aya_Gomaa[[#This Row],[Profit]]*Aya_Gomaa[[#This Row],[Discount]])</f>
        <v>0.81424000000000052</v>
      </c>
      <c r="P600" s="1">
        <f>Aya_Gomaa[[#This Row],[Quantity]]*150</f>
        <v>300</v>
      </c>
      <c r="R6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01" spans="1:18" x14ac:dyDescent="0.3">
      <c r="A601" s="1">
        <v>600</v>
      </c>
      <c r="B601" s="1" t="s">
        <v>59</v>
      </c>
      <c r="C601" s="1" t="s">
        <v>43</v>
      </c>
      <c r="D601" s="1" t="s">
        <v>107</v>
      </c>
      <c r="E601" s="1" t="s">
        <v>108</v>
      </c>
      <c r="F601" s="1" t="s">
        <v>109</v>
      </c>
      <c r="G601" s="1" t="s">
        <v>78</v>
      </c>
      <c r="H601" s="1" t="s">
        <v>71</v>
      </c>
      <c r="I601" s="1" t="s">
        <v>757</v>
      </c>
      <c r="J601" s="1">
        <v>143.98199999999997</v>
      </c>
      <c r="K601" s="1">
        <f>Aya_Gomaa[[#This Row],[Quantity]]*150</f>
        <v>450</v>
      </c>
      <c r="L601" s="1">
        <v>3</v>
      </c>
      <c r="M601" s="1">
        <v>0.4</v>
      </c>
      <c r="N601" s="2">
        <v>-28.796400000000006</v>
      </c>
      <c r="O601" s="2">
        <f>Aya_Gomaa[[#This Row],[Profit]]-(Aya_Gomaa[[#This Row],[Profit]]*Aya_Gomaa[[#This Row],[Discount]])</f>
        <v>-17.277840000000005</v>
      </c>
      <c r="P601" s="1">
        <f>Aya_Gomaa[[#This Row],[Quantity]]*150</f>
        <v>450</v>
      </c>
      <c r="R6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02" spans="1:18" x14ac:dyDescent="0.3">
      <c r="A602" s="1">
        <v>601</v>
      </c>
      <c r="B602" s="1" t="s">
        <v>59</v>
      </c>
      <c r="C602" s="1" t="s">
        <v>43</v>
      </c>
      <c r="D602" s="1" t="s">
        <v>107</v>
      </c>
      <c r="E602" s="1" t="s">
        <v>108</v>
      </c>
      <c r="F602" s="1" t="s">
        <v>109</v>
      </c>
      <c r="G602" s="1" t="s">
        <v>78</v>
      </c>
      <c r="H602" s="1" t="s">
        <v>71</v>
      </c>
      <c r="I602" s="1" t="s">
        <v>758</v>
      </c>
      <c r="J602" s="1">
        <v>494.37599999999998</v>
      </c>
      <c r="K602" s="1">
        <f>Aya_Gomaa[[#This Row],[Quantity]]*150</f>
        <v>600</v>
      </c>
      <c r="L602" s="1">
        <v>4</v>
      </c>
      <c r="M602" s="1">
        <v>0.4</v>
      </c>
      <c r="N602" s="2">
        <v>-115.35440000000006</v>
      </c>
      <c r="O602" s="2">
        <f>Aya_Gomaa[[#This Row],[Profit]]-(Aya_Gomaa[[#This Row],[Profit]]*Aya_Gomaa[[#This Row],[Discount]])</f>
        <v>-69.212640000000022</v>
      </c>
      <c r="P602" s="1">
        <f>Aya_Gomaa[[#This Row],[Quantity]]*150</f>
        <v>600</v>
      </c>
      <c r="R6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03" spans="1:18" x14ac:dyDescent="0.3">
      <c r="A603" s="1">
        <v>602</v>
      </c>
      <c r="B603" s="1" t="s">
        <v>59</v>
      </c>
      <c r="C603" s="1" t="s">
        <v>43</v>
      </c>
      <c r="D603" s="1" t="s">
        <v>107</v>
      </c>
      <c r="E603" s="1" t="s">
        <v>108</v>
      </c>
      <c r="F603" s="1" t="s">
        <v>109</v>
      </c>
      <c r="G603" s="1" t="s">
        <v>56</v>
      </c>
      <c r="H603" s="1" t="s">
        <v>273</v>
      </c>
      <c r="I603" s="1" t="s">
        <v>742</v>
      </c>
      <c r="J603" s="1">
        <v>5.84</v>
      </c>
      <c r="K603" s="1">
        <f>Aya_Gomaa[[#This Row],[Quantity]]*150</f>
        <v>300</v>
      </c>
      <c r="L603" s="1">
        <v>2</v>
      </c>
      <c r="M603" s="1">
        <v>0.2</v>
      </c>
      <c r="N603" s="2">
        <v>0.72999999999999954</v>
      </c>
      <c r="O603" s="2">
        <f>Aya_Gomaa[[#This Row],[Profit]]-(Aya_Gomaa[[#This Row],[Profit]]*Aya_Gomaa[[#This Row],[Discount]])</f>
        <v>0.58399999999999963</v>
      </c>
      <c r="P603" s="1">
        <f>Aya_Gomaa[[#This Row],[Quantity]]*150</f>
        <v>300</v>
      </c>
      <c r="R6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04" spans="1:18" x14ac:dyDescent="0.3">
      <c r="A604" s="1">
        <v>603</v>
      </c>
      <c r="B604" s="1" t="s">
        <v>59</v>
      </c>
      <c r="C604" s="1" t="s">
        <v>43</v>
      </c>
      <c r="D604" s="1" t="s">
        <v>385</v>
      </c>
      <c r="E604" s="1" t="s">
        <v>61</v>
      </c>
      <c r="F604" s="1" t="s">
        <v>46</v>
      </c>
      <c r="G604" s="1" t="s">
        <v>56</v>
      </c>
      <c r="H604" s="1" t="s">
        <v>64</v>
      </c>
      <c r="I604" s="1" t="s">
        <v>759</v>
      </c>
      <c r="J604" s="1">
        <v>142.77600000000001</v>
      </c>
      <c r="K604" s="1">
        <f>Aya_Gomaa[[#This Row],[Quantity]]*150</f>
        <v>150</v>
      </c>
      <c r="L604" s="1">
        <v>1</v>
      </c>
      <c r="M604" s="1">
        <v>0.2</v>
      </c>
      <c r="N604" s="2">
        <v>17.84699999999998</v>
      </c>
      <c r="O604" s="2">
        <f>Aya_Gomaa[[#This Row],[Profit]]-(Aya_Gomaa[[#This Row],[Profit]]*Aya_Gomaa[[#This Row],[Discount]])</f>
        <v>14.277599999999984</v>
      </c>
      <c r="P604" s="1">
        <f>Aya_Gomaa[[#This Row],[Quantity]]*150</f>
        <v>150</v>
      </c>
      <c r="R6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05" spans="1:18" x14ac:dyDescent="0.3">
      <c r="A605" s="1">
        <v>604</v>
      </c>
      <c r="B605" s="1" t="s">
        <v>59</v>
      </c>
      <c r="C605" s="1" t="s">
        <v>43</v>
      </c>
      <c r="D605" s="1" t="s">
        <v>385</v>
      </c>
      <c r="E605" s="1" t="s">
        <v>61</v>
      </c>
      <c r="F605" s="1" t="s">
        <v>46</v>
      </c>
      <c r="G605" s="1" t="s">
        <v>47</v>
      </c>
      <c r="H605" s="1" t="s">
        <v>66</v>
      </c>
      <c r="I605" s="1" t="s">
        <v>471</v>
      </c>
      <c r="J605" s="1">
        <v>45.695999999999998</v>
      </c>
      <c r="K605" s="1">
        <f>Aya_Gomaa[[#This Row],[Quantity]]*150</f>
        <v>450</v>
      </c>
      <c r="L605" s="1">
        <v>3</v>
      </c>
      <c r="M605" s="1">
        <v>0.2</v>
      </c>
      <c r="N605" s="2">
        <v>5.1407999999999916</v>
      </c>
      <c r="O605" s="2">
        <f>Aya_Gomaa[[#This Row],[Profit]]-(Aya_Gomaa[[#This Row],[Profit]]*Aya_Gomaa[[#This Row],[Discount]])</f>
        <v>4.1126399999999936</v>
      </c>
      <c r="P605" s="1">
        <f>Aya_Gomaa[[#This Row],[Quantity]]*150</f>
        <v>450</v>
      </c>
      <c r="R6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06" spans="1:18" x14ac:dyDescent="0.3">
      <c r="A606" s="1">
        <v>605</v>
      </c>
      <c r="B606" s="1" t="s">
        <v>59</v>
      </c>
      <c r="C606" s="1" t="s">
        <v>43</v>
      </c>
      <c r="D606" s="1" t="s">
        <v>385</v>
      </c>
      <c r="E606" s="1" t="s">
        <v>61</v>
      </c>
      <c r="F606" s="1" t="s">
        <v>46</v>
      </c>
      <c r="G606" s="1" t="s">
        <v>56</v>
      </c>
      <c r="H606" s="1" t="s">
        <v>73</v>
      </c>
      <c r="I606" s="1" t="s">
        <v>605</v>
      </c>
      <c r="J606" s="1">
        <v>7.218</v>
      </c>
      <c r="K606" s="1">
        <f>Aya_Gomaa[[#This Row],[Quantity]]*150</f>
        <v>450</v>
      </c>
      <c r="L606" s="1">
        <v>3</v>
      </c>
      <c r="M606" s="1">
        <v>0.7</v>
      </c>
      <c r="N606" s="2">
        <v>-5.5338000000000012</v>
      </c>
      <c r="O606" s="2">
        <f>Aya_Gomaa[[#This Row],[Profit]]-(Aya_Gomaa[[#This Row],[Profit]]*Aya_Gomaa[[#This Row],[Discount]])</f>
        <v>-1.6601400000000006</v>
      </c>
      <c r="P606" s="1">
        <f>Aya_Gomaa[[#This Row],[Quantity]]*150</f>
        <v>450</v>
      </c>
      <c r="R6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07" spans="1:18" x14ac:dyDescent="0.3">
      <c r="A607" s="1">
        <v>606</v>
      </c>
      <c r="B607" s="1" t="s">
        <v>59</v>
      </c>
      <c r="C607" s="1" t="s">
        <v>43</v>
      </c>
      <c r="D607" s="1" t="s">
        <v>385</v>
      </c>
      <c r="E607" s="1" t="s">
        <v>61</v>
      </c>
      <c r="F607" s="1" t="s">
        <v>46</v>
      </c>
      <c r="G607" s="1" t="s">
        <v>56</v>
      </c>
      <c r="H607" s="1" t="s">
        <v>73</v>
      </c>
      <c r="I607" s="1" t="s">
        <v>596</v>
      </c>
      <c r="J607" s="1">
        <v>43.188000000000009</v>
      </c>
      <c r="K607" s="1">
        <f>Aya_Gomaa[[#This Row],[Quantity]]*150</f>
        <v>600</v>
      </c>
      <c r="L607" s="1">
        <v>4</v>
      </c>
      <c r="M607" s="1">
        <v>0.7</v>
      </c>
      <c r="N607" s="2">
        <v>-31.671199999999999</v>
      </c>
      <c r="O607" s="2">
        <f>Aya_Gomaa[[#This Row],[Profit]]-(Aya_Gomaa[[#This Row],[Profit]]*Aya_Gomaa[[#This Row],[Discount]])</f>
        <v>-9.5013600000000018</v>
      </c>
      <c r="P607" s="1">
        <f>Aya_Gomaa[[#This Row],[Quantity]]*150</f>
        <v>600</v>
      </c>
      <c r="R6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08" spans="1:18" x14ac:dyDescent="0.3">
      <c r="A608" s="1">
        <v>607</v>
      </c>
      <c r="B608" s="1" t="s">
        <v>59</v>
      </c>
      <c r="C608" s="1" t="s">
        <v>43</v>
      </c>
      <c r="D608" s="1" t="s">
        <v>385</v>
      </c>
      <c r="E608" s="1" t="s">
        <v>61</v>
      </c>
      <c r="F608" s="1" t="s">
        <v>46</v>
      </c>
      <c r="G608" s="1" t="s">
        <v>56</v>
      </c>
      <c r="H608" s="1" t="s">
        <v>82</v>
      </c>
      <c r="I608" s="1" t="s">
        <v>760</v>
      </c>
      <c r="J608" s="1">
        <v>131.904</v>
      </c>
      <c r="K608" s="1">
        <f>Aya_Gomaa[[#This Row],[Quantity]]*150</f>
        <v>450</v>
      </c>
      <c r="L608" s="1">
        <v>3</v>
      </c>
      <c r="M608" s="1">
        <v>0.2</v>
      </c>
      <c r="N608" s="2">
        <v>47.815200000000004</v>
      </c>
      <c r="O608" s="2">
        <f>Aya_Gomaa[[#This Row],[Profit]]-(Aya_Gomaa[[#This Row],[Profit]]*Aya_Gomaa[[#This Row],[Discount]])</f>
        <v>38.252160000000003</v>
      </c>
      <c r="P608" s="1">
        <f>Aya_Gomaa[[#This Row],[Quantity]]*150</f>
        <v>450</v>
      </c>
      <c r="R6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09" spans="1:18" x14ac:dyDescent="0.3">
      <c r="A609" s="1">
        <v>608</v>
      </c>
      <c r="B609" s="1" t="s">
        <v>59</v>
      </c>
      <c r="C609" s="1" t="s">
        <v>43</v>
      </c>
      <c r="D609" s="1" t="s">
        <v>107</v>
      </c>
      <c r="E609" s="1" t="s">
        <v>108</v>
      </c>
      <c r="F609" s="1" t="s">
        <v>109</v>
      </c>
      <c r="G609" s="1" t="s">
        <v>56</v>
      </c>
      <c r="H609" s="1" t="s">
        <v>73</v>
      </c>
      <c r="I609" s="1" t="s">
        <v>761</v>
      </c>
      <c r="J609" s="1">
        <v>3.2820000000000005</v>
      </c>
      <c r="K609" s="1">
        <f>Aya_Gomaa[[#This Row],[Quantity]]*150</f>
        <v>300</v>
      </c>
      <c r="L609" s="1">
        <v>2</v>
      </c>
      <c r="M609" s="1">
        <v>0.7</v>
      </c>
      <c r="N609" s="2">
        <v>-2.6256000000000004</v>
      </c>
      <c r="O609" s="2">
        <f>Aya_Gomaa[[#This Row],[Profit]]-(Aya_Gomaa[[#This Row],[Profit]]*Aya_Gomaa[[#This Row],[Discount]])</f>
        <v>-0.78768000000000016</v>
      </c>
      <c r="P609" s="1">
        <f>Aya_Gomaa[[#This Row],[Quantity]]*150</f>
        <v>300</v>
      </c>
      <c r="R6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10" spans="1:18" x14ac:dyDescent="0.3">
      <c r="A610" s="1">
        <v>609</v>
      </c>
      <c r="B610" s="1" t="s">
        <v>59</v>
      </c>
      <c r="C610" s="1" t="s">
        <v>43</v>
      </c>
      <c r="D610" s="1" t="s">
        <v>107</v>
      </c>
      <c r="E610" s="1" t="s">
        <v>108</v>
      </c>
      <c r="F610" s="1" t="s">
        <v>109</v>
      </c>
      <c r="G610" s="1" t="s">
        <v>56</v>
      </c>
      <c r="H610" s="1" t="s">
        <v>68</v>
      </c>
      <c r="I610" s="1" t="s">
        <v>686</v>
      </c>
      <c r="J610" s="1">
        <v>21.167999999999999</v>
      </c>
      <c r="K610" s="1">
        <f>Aya_Gomaa[[#This Row],[Quantity]]*150</f>
        <v>1350</v>
      </c>
      <c r="L610" s="1">
        <v>9</v>
      </c>
      <c r="M610" s="1">
        <v>0.2</v>
      </c>
      <c r="N610" s="2">
        <v>2.3813999999999984</v>
      </c>
      <c r="O610" s="2">
        <f>Aya_Gomaa[[#This Row],[Profit]]-(Aya_Gomaa[[#This Row],[Profit]]*Aya_Gomaa[[#This Row],[Discount]])</f>
        <v>1.9051199999999988</v>
      </c>
      <c r="P610" s="1">
        <f>Aya_Gomaa[[#This Row],[Quantity]]*150</f>
        <v>1350</v>
      </c>
      <c r="R6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11" spans="1:18" x14ac:dyDescent="0.3">
      <c r="A611" s="1">
        <v>610</v>
      </c>
      <c r="B611" s="1" t="s">
        <v>59</v>
      </c>
      <c r="C611" s="1" t="s">
        <v>43</v>
      </c>
      <c r="D611" s="1" t="s">
        <v>107</v>
      </c>
      <c r="E611" s="1" t="s">
        <v>108</v>
      </c>
      <c r="F611" s="1" t="s">
        <v>109</v>
      </c>
      <c r="G611" s="1" t="s">
        <v>78</v>
      </c>
      <c r="H611" s="1" t="s">
        <v>71</v>
      </c>
      <c r="I611" s="1" t="s">
        <v>762</v>
      </c>
      <c r="J611" s="1">
        <v>55.188000000000002</v>
      </c>
      <c r="K611" s="1">
        <f>Aya_Gomaa[[#This Row],[Quantity]]*150</f>
        <v>300</v>
      </c>
      <c r="L611" s="1">
        <v>2</v>
      </c>
      <c r="M611" s="1">
        <v>0.4</v>
      </c>
      <c r="N611" s="2">
        <v>-10.117800000000003</v>
      </c>
      <c r="O611" s="2">
        <f>Aya_Gomaa[[#This Row],[Profit]]-(Aya_Gomaa[[#This Row],[Profit]]*Aya_Gomaa[[#This Row],[Discount]])</f>
        <v>-6.0706800000000012</v>
      </c>
      <c r="P611" s="1">
        <f>Aya_Gomaa[[#This Row],[Quantity]]*150</f>
        <v>300</v>
      </c>
      <c r="R6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12" spans="1:18" x14ac:dyDescent="0.3">
      <c r="A612" s="1">
        <v>611</v>
      </c>
      <c r="B612" s="1" t="s">
        <v>125</v>
      </c>
      <c r="C612" s="1" t="s">
        <v>52</v>
      </c>
      <c r="D612" s="1" t="s">
        <v>355</v>
      </c>
      <c r="E612" s="1" t="s">
        <v>89</v>
      </c>
      <c r="F612" s="1" t="s">
        <v>90</v>
      </c>
      <c r="G612" s="1" t="s">
        <v>78</v>
      </c>
      <c r="H612" s="1" t="s">
        <v>71</v>
      </c>
      <c r="I612" s="1" t="s">
        <v>552</v>
      </c>
      <c r="J612" s="1">
        <v>369.57600000000002</v>
      </c>
      <c r="K612" s="1">
        <f>Aya_Gomaa[[#This Row],[Quantity]]*150</f>
        <v>450</v>
      </c>
      <c r="L612" s="1">
        <v>3</v>
      </c>
      <c r="M612" s="1">
        <v>0.2</v>
      </c>
      <c r="N612" s="2">
        <v>41.577299999999951</v>
      </c>
      <c r="O612" s="2">
        <f>Aya_Gomaa[[#This Row],[Profit]]-(Aya_Gomaa[[#This Row],[Profit]]*Aya_Gomaa[[#This Row],[Discount]])</f>
        <v>33.261839999999964</v>
      </c>
      <c r="P612" s="1">
        <f>Aya_Gomaa[[#This Row],[Quantity]]*150</f>
        <v>450</v>
      </c>
      <c r="R6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13" spans="1:18" x14ac:dyDescent="0.3">
      <c r="A613" s="1">
        <v>612</v>
      </c>
      <c r="B613" s="1" t="s">
        <v>125</v>
      </c>
      <c r="C613" s="1" t="s">
        <v>52</v>
      </c>
      <c r="D613" s="1" t="s">
        <v>355</v>
      </c>
      <c r="E613" s="1" t="s">
        <v>89</v>
      </c>
      <c r="F613" s="1" t="s">
        <v>90</v>
      </c>
      <c r="G613" s="1" t="s">
        <v>56</v>
      </c>
      <c r="H613" s="1" t="s">
        <v>57</v>
      </c>
      <c r="I613" s="1" t="s">
        <v>763</v>
      </c>
      <c r="J613" s="1">
        <v>15.712000000000002</v>
      </c>
      <c r="K613" s="1">
        <f>Aya_Gomaa[[#This Row],[Quantity]]*150</f>
        <v>600</v>
      </c>
      <c r="L613" s="1">
        <v>4</v>
      </c>
      <c r="M613" s="1">
        <v>0.2</v>
      </c>
      <c r="N613" s="2">
        <v>5.6955999999999989</v>
      </c>
      <c r="O613" s="2">
        <f>Aya_Gomaa[[#This Row],[Profit]]-(Aya_Gomaa[[#This Row],[Profit]]*Aya_Gomaa[[#This Row],[Discount]])</f>
        <v>4.5564799999999988</v>
      </c>
      <c r="P613" s="1">
        <f>Aya_Gomaa[[#This Row],[Quantity]]*150</f>
        <v>600</v>
      </c>
      <c r="R6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14" spans="1:18" x14ac:dyDescent="0.3">
      <c r="A614" s="1">
        <v>613</v>
      </c>
      <c r="B614" s="1" t="s">
        <v>42</v>
      </c>
      <c r="C614" s="1" t="s">
        <v>52</v>
      </c>
      <c r="D614" s="1" t="s">
        <v>107</v>
      </c>
      <c r="E614" s="1" t="s">
        <v>108</v>
      </c>
      <c r="F614" s="1" t="s">
        <v>109</v>
      </c>
      <c r="G614" s="1" t="s">
        <v>56</v>
      </c>
      <c r="H614" s="1" t="s">
        <v>82</v>
      </c>
      <c r="I614" s="1" t="s">
        <v>764</v>
      </c>
      <c r="J614" s="1">
        <v>8.4480000000000004</v>
      </c>
      <c r="K614" s="1">
        <f>Aya_Gomaa[[#This Row],[Quantity]]*150</f>
        <v>300</v>
      </c>
      <c r="L614" s="1">
        <v>2</v>
      </c>
      <c r="M614" s="1">
        <v>0.2</v>
      </c>
      <c r="N614" s="2">
        <v>2.6399999999999997</v>
      </c>
      <c r="O614" s="2">
        <f>Aya_Gomaa[[#This Row],[Profit]]-(Aya_Gomaa[[#This Row],[Profit]]*Aya_Gomaa[[#This Row],[Discount]])</f>
        <v>2.1119999999999997</v>
      </c>
      <c r="P614" s="1">
        <f>Aya_Gomaa[[#This Row],[Quantity]]*150</f>
        <v>300</v>
      </c>
      <c r="R6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15" spans="1:18" x14ac:dyDescent="0.3">
      <c r="A615" s="1">
        <v>614</v>
      </c>
      <c r="B615" s="1" t="s">
        <v>42</v>
      </c>
      <c r="C615" s="1" t="s">
        <v>52</v>
      </c>
      <c r="D615" s="1" t="s">
        <v>107</v>
      </c>
      <c r="E615" s="1" t="s">
        <v>108</v>
      </c>
      <c r="F615" s="1" t="s">
        <v>109</v>
      </c>
      <c r="G615" s="1" t="s">
        <v>78</v>
      </c>
      <c r="H615" s="1" t="s">
        <v>71</v>
      </c>
      <c r="I615" s="1" t="s">
        <v>765</v>
      </c>
      <c r="J615" s="1">
        <v>728.94600000000003</v>
      </c>
      <c r="K615" s="1">
        <f>Aya_Gomaa[[#This Row],[Quantity]]*150</f>
        <v>1350</v>
      </c>
      <c r="L615" s="1">
        <v>9</v>
      </c>
      <c r="M615" s="1">
        <v>0.4</v>
      </c>
      <c r="N615" s="2">
        <v>-157.93830000000008</v>
      </c>
      <c r="O615" s="2">
        <f>Aya_Gomaa[[#This Row],[Profit]]-(Aya_Gomaa[[#This Row],[Profit]]*Aya_Gomaa[[#This Row],[Discount]])</f>
        <v>-94.762980000000056</v>
      </c>
      <c r="P615" s="1">
        <f>Aya_Gomaa[[#This Row],[Quantity]]*150</f>
        <v>1350</v>
      </c>
      <c r="R6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16" spans="1:18" x14ac:dyDescent="0.3">
      <c r="A616" s="1">
        <v>615</v>
      </c>
      <c r="B616" s="1" t="s">
        <v>42</v>
      </c>
      <c r="C616" s="1" t="s">
        <v>43</v>
      </c>
      <c r="D616" s="1" t="s">
        <v>766</v>
      </c>
      <c r="E616" s="1" t="s">
        <v>243</v>
      </c>
      <c r="F616" s="1" t="s">
        <v>109</v>
      </c>
      <c r="G616" s="1" t="s">
        <v>78</v>
      </c>
      <c r="H616" s="1" t="s">
        <v>71</v>
      </c>
      <c r="I616" s="1" t="s">
        <v>395</v>
      </c>
      <c r="J616" s="1">
        <v>119.93999999999998</v>
      </c>
      <c r="K616" s="1">
        <f>Aya_Gomaa[[#This Row],[Quantity]]*150</f>
        <v>1500</v>
      </c>
      <c r="L616" s="1">
        <v>10</v>
      </c>
      <c r="M616" s="1">
        <v>0.4</v>
      </c>
      <c r="N616" s="2">
        <v>15.99199999999999</v>
      </c>
      <c r="O616" s="2">
        <f>Aya_Gomaa[[#This Row],[Profit]]-(Aya_Gomaa[[#This Row],[Profit]]*Aya_Gomaa[[#This Row],[Discount]])</f>
        <v>9.5951999999999948</v>
      </c>
      <c r="P616" s="1">
        <f>Aya_Gomaa[[#This Row],[Quantity]]*150</f>
        <v>1500</v>
      </c>
      <c r="R6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17" spans="1:18" x14ac:dyDescent="0.3">
      <c r="A617" s="1">
        <v>616</v>
      </c>
      <c r="B617" s="1" t="s">
        <v>42</v>
      </c>
      <c r="C617" s="1" t="s">
        <v>43</v>
      </c>
      <c r="D617" s="1" t="s">
        <v>766</v>
      </c>
      <c r="E617" s="1" t="s">
        <v>243</v>
      </c>
      <c r="F617" s="1" t="s">
        <v>109</v>
      </c>
      <c r="G617" s="1" t="s">
        <v>56</v>
      </c>
      <c r="H617" s="1" t="s">
        <v>73</v>
      </c>
      <c r="I617" s="1" t="s">
        <v>767</v>
      </c>
      <c r="J617" s="1">
        <v>3.6480000000000006</v>
      </c>
      <c r="K617" s="1">
        <f>Aya_Gomaa[[#This Row],[Quantity]]*150</f>
        <v>300</v>
      </c>
      <c r="L617" s="1">
        <v>2</v>
      </c>
      <c r="M617" s="1">
        <v>0.7</v>
      </c>
      <c r="N617" s="2">
        <v>-2.7967999999999993</v>
      </c>
      <c r="O617" s="2">
        <f>Aya_Gomaa[[#This Row],[Profit]]-(Aya_Gomaa[[#This Row],[Profit]]*Aya_Gomaa[[#This Row],[Discount]])</f>
        <v>-0.83904000000000001</v>
      </c>
      <c r="P617" s="1">
        <f>Aya_Gomaa[[#This Row],[Quantity]]*150</f>
        <v>300</v>
      </c>
      <c r="R6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18" spans="1:18" x14ac:dyDescent="0.3">
      <c r="A618" s="1">
        <v>617</v>
      </c>
      <c r="B618" s="1" t="s">
        <v>42</v>
      </c>
      <c r="C618" s="1" t="s">
        <v>52</v>
      </c>
      <c r="D618" s="1" t="s">
        <v>156</v>
      </c>
      <c r="E618" s="1" t="s">
        <v>157</v>
      </c>
      <c r="F618" s="1" t="s">
        <v>109</v>
      </c>
      <c r="G618" s="1" t="s">
        <v>47</v>
      </c>
      <c r="H618" s="1" t="s">
        <v>66</v>
      </c>
      <c r="I618" s="1" t="s">
        <v>768</v>
      </c>
      <c r="J618" s="1">
        <v>40.479999999999997</v>
      </c>
      <c r="K618" s="1">
        <f>Aya_Gomaa[[#This Row],[Quantity]]*150</f>
        <v>300</v>
      </c>
      <c r="L618" s="1">
        <v>2</v>
      </c>
      <c r="M618" s="1">
        <v>0</v>
      </c>
      <c r="N618" s="2">
        <v>15.787199999999999</v>
      </c>
      <c r="O618" s="2">
        <f>Aya_Gomaa[[#This Row],[Profit]]-(Aya_Gomaa[[#This Row],[Profit]]*Aya_Gomaa[[#This Row],[Discount]])</f>
        <v>15.787199999999999</v>
      </c>
      <c r="P618" s="1">
        <f>Aya_Gomaa[[#This Row],[Quantity]]*150</f>
        <v>300</v>
      </c>
      <c r="R6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19" spans="1:18" x14ac:dyDescent="0.3">
      <c r="A619" s="1">
        <v>618</v>
      </c>
      <c r="B619" s="1" t="s">
        <v>42</v>
      </c>
      <c r="C619" s="1" t="s">
        <v>52</v>
      </c>
      <c r="D619" s="1" t="s">
        <v>156</v>
      </c>
      <c r="E619" s="1" t="s">
        <v>157</v>
      </c>
      <c r="F619" s="1" t="s">
        <v>109</v>
      </c>
      <c r="G619" s="1" t="s">
        <v>47</v>
      </c>
      <c r="H619" s="1" t="s">
        <v>66</v>
      </c>
      <c r="I619" s="1" t="s">
        <v>769</v>
      </c>
      <c r="J619" s="1">
        <v>9.94</v>
      </c>
      <c r="K619" s="1">
        <f>Aya_Gomaa[[#This Row],[Quantity]]*150</f>
        <v>300</v>
      </c>
      <c r="L619" s="1">
        <v>2</v>
      </c>
      <c r="M619" s="1">
        <v>0</v>
      </c>
      <c r="N619" s="2">
        <v>3.0813999999999995</v>
      </c>
      <c r="O619" s="2">
        <f>Aya_Gomaa[[#This Row],[Profit]]-(Aya_Gomaa[[#This Row],[Profit]]*Aya_Gomaa[[#This Row],[Discount]])</f>
        <v>3.0813999999999995</v>
      </c>
      <c r="P619" s="1">
        <f>Aya_Gomaa[[#This Row],[Quantity]]*150</f>
        <v>300</v>
      </c>
      <c r="R6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20" spans="1:18" x14ac:dyDescent="0.3">
      <c r="A620" s="1">
        <v>619</v>
      </c>
      <c r="B620" s="1" t="s">
        <v>42</v>
      </c>
      <c r="C620" s="1" t="s">
        <v>52</v>
      </c>
      <c r="D620" s="1" t="s">
        <v>156</v>
      </c>
      <c r="E620" s="1" t="s">
        <v>157</v>
      </c>
      <c r="F620" s="1" t="s">
        <v>109</v>
      </c>
      <c r="G620" s="1" t="s">
        <v>56</v>
      </c>
      <c r="H620" s="1" t="s">
        <v>73</v>
      </c>
      <c r="I620" s="1" t="s">
        <v>770</v>
      </c>
      <c r="J620" s="1">
        <v>107.42400000000001</v>
      </c>
      <c r="K620" s="1">
        <f>Aya_Gomaa[[#This Row],[Quantity]]*150</f>
        <v>1350</v>
      </c>
      <c r="L620" s="1">
        <v>9</v>
      </c>
      <c r="M620" s="1">
        <v>0.2</v>
      </c>
      <c r="N620" s="2">
        <v>33.569999999999986</v>
      </c>
      <c r="O620" s="2">
        <f>Aya_Gomaa[[#This Row],[Profit]]-(Aya_Gomaa[[#This Row],[Profit]]*Aya_Gomaa[[#This Row],[Discount]])</f>
        <v>26.855999999999987</v>
      </c>
      <c r="P620" s="1">
        <f>Aya_Gomaa[[#This Row],[Quantity]]*150</f>
        <v>1350</v>
      </c>
      <c r="R6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21" spans="1:18" x14ac:dyDescent="0.3">
      <c r="A621" s="1">
        <v>620</v>
      </c>
      <c r="B621" s="1" t="s">
        <v>42</v>
      </c>
      <c r="C621" s="1" t="s">
        <v>52</v>
      </c>
      <c r="D621" s="1" t="s">
        <v>156</v>
      </c>
      <c r="E621" s="1" t="s">
        <v>157</v>
      </c>
      <c r="F621" s="1" t="s">
        <v>109</v>
      </c>
      <c r="G621" s="1" t="s">
        <v>78</v>
      </c>
      <c r="H621" s="1" t="s">
        <v>71</v>
      </c>
      <c r="I621" s="1" t="s">
        <v>771</v>
      </c>
      <c r="J621" s="1">
        <v>37.909999999999997</v>
      </c>
      <c r="K621" s="1">
        <f>Aya_Gomaa[[#This Row],[Quantity]]*150</f>
        <v>150</v>
      </c>
      <c r="L621" s="1">
        <v>1</v>
      </c>
      <c r="M621" s="1">
        <v>0</v>
      </c>
      <c r="N621" s="2">
        <v>10.993899999999996</v>
      </c>
      <c r="O621" s="2">
        <f>Aya_Gomaa[[#This Row],[Profit]]-(Aya_Gomaa[[#This Row],[Profit]]*Aya_Gomaa[[#This Row],[Discount]])</f>
        <v>10.993899999999996</v>
      </c>
      <c r="P621" s="1">
        <f>Aya_Gomaa[[#This Row],[Quantity]]*150</f>
        <v>150</v>
      </c>
      <c r="R6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22" spans="1:18" x14ac:dyDescent="0.3">
      <c r="A622" s="1">
        <v>621</v>
      </c>
      <c r="B622" s="1" t="s">
        <v>42</v>
      </c>
      <c r="C622" s="1" t="s">
        <v>52</v>
      </c>
      <c r="D622" s="1" t="s">
        <v>156</v>
      </c>
      <c r="E622" s="1" t="s">
        <v>157</v>
      </c>
      <c r="F622" s="1" t="s">
        <v>109</v>
      </c>
      <c r="G622" s="1" t="s">
        <v>47</v>
      </c>
      <c r="H622" s="1" t="s">
        <v>66</v>
      </c>
      <c r="I622" s="1" t="s">
        <v>283</v>
      </c>
      <c r="J622" s="1">
        <v>88.02</v>
      </c>
      <c r="K622" s="1">
        <f>Aya_Gomaa[[#This Row],[Quantity]]*150</f>
        <v>450</v>
      </c>
      <c r="L622" s="1">
        <v>3</v>
      </c>
      <c r="M622" s="1">
        <v>0</v>
      </c>
      <c r="N622" s="2">
        <v>27.286199999999994</v>
      </c>
      <c r="O622" s="2">
        <f>Aya_Gomaa[[#This Row],[Profit]]-(Aya_Gomaa[[#This Row],[Profit]]*Aya_Gomaa[[#This Row],[Discount]])</f>
        <v>27.286199999999994</v>
      </c>
      <c r="P622" s="1">
        <f>Aya_Gomaa[[#This Row],[Quantity]]*150</f>
        <v>450</v>
      </c>
      <c r="R6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23" spans="1:18" x14ac:dyDescent="0.3">
      <c r="A623" s="1">
        <v>622</v>
      </c>
      <c r="B623" s="1" t="s">
        <v>59</v>
      </c>
      <c r="C623" s="1" t="s">
        <v>43</v>
      </c>
      <c r="D623" s="1" t="s">
        <v>172</v>
      </c>
      <c r="E623" s="1" t="s">
        <v>134</v>
      </c>
      <c r="F623" s="1" t="s">
        <v>90</v>
      </c>
      <c r="G623" s="1" t="s">
        <v>56</v>
      </c>
      <c r="H623" s="1" t="s">
        <v>73</v>
      </c>
      <c r="I623" s="1" t="s">
        <v>772</v>
      </c>
      <c r="J623" s="1">
        <v>8.6899999999999977</v>
      </c>
      <c r="K623" s="1">
        <f>Aya_Gomaa[[#This Row],[Quantity]]*150</f>
        <v>750</v>
      </c>
      <c r="L623" s="1">
        <v>5</v>
      </c>
      <c r="M623" s="1">
        <v>0.8</v>
      </c>
      <c r="N623" s="2">
        <v>-14.773</v>
      </c>
      <c r="O623" s="2">
        <f>Aya_Gomaa[[#This Row],[Profit]]-(Aya_Gomaa[[#This Row],[Profit]]*Aya_Gomaa[[#This Row],[Discount]])</f>
        <v>-2.9545999999999992</v>
      </c>
      <c r="P623" s="1">
        <f>Aya_Gomaa[[#This Row],[Quantity]]*150</f>
        <v>750</v>
      </c>
      <c r="R6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24" spans="1:18" x14ac:dyDescent="0.3">
      <c r="A624" s="1">
        <v>623</v>
      </c>
      <c r="B624" s="1" t="s">
        <v>59</v>
      </c>
      <c r="C624" s="1" t="s">
        <v>52</v>
      </c>
      <c r="D624" s="1" t="s">
        <v>773</v>
      </c>
      <c r="E624" s="1" t="s">
        <v>144</v>
      </c>
      <c r="F624" s="1" t="s">
        <v>90</v>
      </c>
      <c r="G624" s="1" t="s">
        <v>47</v>
      </c>
      <c r="H624" s="1" t="s">
        <v>50</v>
      </c>
      <c r="I624" s="1" t="s">
        <v>774</v>
      </c>
      <c r="J624" s="1">
        <v>301.95999999999998</v>
      </c>
      <c r="K624" s="1">
        <f>Aya_Gomaa[[#This Row],[Quantity]]*150</f>
        <v>300</v>
      </c>
      <c r="L624" s="1">
        <v>2</v>
      </c>
      <c r="M624" s="1">
        <v>0</v>
      </c>
      <c r="N624" s="2">
        <v>87.568399999999968</v>
      </c>
      <c r="O624" s="2">
        <f>Aya_Gomaa[[#This Row],[Profit]]-(Aya_Gomaa[[#This Row],[Profit]]*Aya_Gomaa[[#This Row],[Discount]])</f>
        <v>87.568399999999968</v>
      </c>
      <c r="P624" s="1">
        <f>Aya_Gomaa[[#This Row],[Quantity]]*150</f>
        <v>300</v>
      </c>
      <c r="R6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25" spans="1:18" x14ac:dyDescent="0.3">
      <c r="A625" s="1">
        <v>624</v>
      </c>
      <c r="B625" s="1" t="s">
        <v>59</v>
      </c>
      <c r="C625" s="1" t="s">
        <v>52</v>
      </c>
      <c r="D625" s="1" t="s">
        <v>773</v>
      </c>
      <c r="E625" s="1" t="s">
        <v>144</v>
      </c>
      <c r="F625" s="1" t="s">
        <v>90</v>
      </c>
      <c r="G625" s="1" t="s">
        <v>56</v>
      </c>
      <c r="H625" s="1" t="s">
        <v>75</v>
      </c>
      <c r="I625" s="1" t="s">
        <v>775</v>
      </c>
      <c r="J625" s="1">
        <v>555.21</v>
      </c>
      <c r="K625" s="1">
        <f>Aya_Gomaa[[#This Row],[Quantity]]*150</f>
        <v>750</v>
      </c>
      <c r="L625" s="1">
        <v>5</v>
      </c>
      <c r="M625" s="1">
        <v>0.1</v>
      </c>
      <c r="N625" s="2">
        <v>178.90100000000001</v>
      </c>
      <c r="O625" s="2">
        <f>Aya_Gomaa[[#This Row],[Profit]]-(Aya_Gomaa[[#This Row],[Profit]]*Aya_Gomaa[[#This Row],[Discount]])</f>
        <v>161.01090000000002</v>
      </c>
      <c r="P625" s="1">
        <f>Aya_Gomaa[[#This Row],[Quantity]]*150</f>
        <v>750</v>
      </c>
      <c r="R6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26" spans="1:18" x14ac:dyDescent="0.3">
      <c r="A626" s="1">
        <v>625</v>
      </c>
      <c r="B626" s="1" t="s">
        <v>59</v>
      </c>
      <c r="C626" s="1" t="s">
        <v>52</v>
      </c>
      <c r="D626" s="1" t="s">
        <v>773</v>
      </c>
      <c r="E626" s="1" t="s">
        <v>144</v>
      </c>
      <c r="F626" s="1" t="s">
        <v>90</v>
      </c>
      <c r="G626" s="1" t="s">
        <v>56</v>
      </c>
      <c r="H626" s="1" t="s">
        <v>64</v>
      </c>
      <c r="I626" s="1" t="s">
        <v>776</v>
      </c>
      <c r="J626" s="1">
        <v>523.48</v>
      </c>
      <c r="K626" s="1">
        <f>Aya_Gomaa[[#This Row],[Quantity]]*150</f>
        <v>600</v>
      </c>
      <c r="L626" s="1">
        <v>4</v>
      </c>
      <c r="M626" s="1">
        <v>0</v>
      </c>
      <c r="N626" s="2">
        <v>130.87</v>
      </c>
      <c r="O626" s="2">
        <f>Aya_Gomaa[[#This Row],[Profit]]-(Aya_Gomaa[[#This Row],[Profit]]*Aya_Gomaa[[#This Row],[Discount]])</f>
        <v>130.87</v>
      </c>
      <c r="P626" s="1">
        <f>Aya_Gomaa[[#This Row],[Quantity]]*150</f>
        <v>600</v>
      </c>
      <c r="R6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27" spans="1:18" x14ac:dyDescent="0.3">
      <c r="A627" s="1">
        <v>626</v>
      </c>
      <c r="B627" s="1" t="s">
        <v>59</v>
      </c>
      <c r="C627" s="1" t="s">
        <v>52</v>
      </c>
      <c r="D627" s="1" t="s">
        <v>773</v>
      </c>
      <c r="E627" s="1" t="s">
        <v>144</v>
      </c>
      <c r="F627" s="1" t="s">
        <v>90</v>
      </c>
      <c r="G627" s="1" t="s">
        <v>56</v>
      </c>
      <c r="H627" s="1" t="s">
        <v>68</v>
      </c>
      <c r="I627" s="1" t="s">
        <v>120</v>
      </c>
      <c r="J627" s="1">
        <v>161.82</v>
      </c>
      <c r="K627" s="1">
        <f>Aya_Gomaa[[#This Row],[Quantity]]*150</f>
        <v>1350</v>
      </c>
      <c r="L627" s="1">
        <v>9</v>
      </c>
      <c r="M627" s="1">
        <v>0</v>
      </c>
      <c r="N627" s="2">
        <v>46.927799999999984</v>
      </c>
      <c r="O627" s="2">
        <f>Aya_Gomaa[[#This Row],[Profit]]-(Aya_Gomaa[[#This Row],[Profit]]*Aya_Gomaa[[#This Row],[Discount]])</f>
        <v>46.927799999999984</v>
      </c>
      <c r="P627" s="1">
        <f>Aya_Gomaa[[#This Row],[Quantity]]*150</f>
        <v>1350</v>
      </c>
      <c r="R6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28" spans="1:18" x14ac:dyDescent="0.3">
      <c r="A628" s="1">
        <v>627</v>
      </c>
      <c r="B628" s="1" t="s">
        <v>59</v>
      </c>
      <c r="C628" s="1" t="s">
        <v>87</v>
      </c>
      <c r="D628" s="1" t="s">
        <v>156</v>
      </c>
      <c r="E628" s="1" t="s">
        <v>157</v>
      </c>
      <c r="F628" s="1" t="s">
        <v>109</v>
      </c>
      <c r="G628" s="1" t="s">
        <v>47</v>
      </c>
      <c r="H628" s="1" t="s">
        <v>66</v>
      </c>
      <c r="I628" s="1" t="s">
        <v>777</v>
      </c>
      <c r="J628" s="1">
        <v>35.56</v>
      </c>
      <c r="K628" s="1">
        <f>Aya_Gomaa[[#This Row],[Quantity]]*150</f>
        <v>1050</v>
      </c>
      <c r="L628" s="1">
        <v>7</v>
      </c>
      <c r="M628" s="1">
        <v>0</v>
      </c>
      <c r="N628" s="2">
        <v>12.090399999999999</v>
      </c>
      <c r="O628" s="2">
        <f>Aya_Gomaa[[#This Row],[Profit]]-(Aya_Gomaa[[#This Row],[Profit]]*Aya_Gomaa[[#This Row],[Discount]])</f>
        <v>12.090399999999999</v>
      </c>
      <c r="P628" s="1">
        <f>Aya_Gomaa[[#This Row],[Quantity]]*150</f>
        <v>1050</v>
      </c>
      <c r="R6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29" spans="1:18" x14ac:dyDescent="0.3">
      <c r="A629" s="1">
        <v>628</v>
      </c>
      <c r="B629" s="1" t="s">
        <v>59</v>
      </c>
      <c r="C629" s="1" t="s">
        <v>43</v>
      </c>
      <c r="D629" s="1" t="s">
        <v>84</v>
      </c>
      <c r="E629" s="1" t="s">
        <v>85</v>
      </c>
      <c r="F629" s="1" t="s">
        <v>55</v>
      </c>
      <c r="G629" s="1" t="s">
        <v>56</v>
      </c>
      <c r="H629" s="1" t="s">
        <v>75</v>
      </c>
      <c r="I629" s="1" t="s">
        <v>778</v>
      </c>
      <c r="J629" s="1">
        <v>97.16</v>
      </c>
      <c r="K629" s="1">
        <f>Aya_Gomaa[[#This Row],[Quantity]]*150</f>
        <v>300</v>
      </c>
      <c r="L629" s="1">
        <v>2</v>
      </c>
      <c r="M629" s="1">
        <v>0</v>
      </c>
      <c r="N629" s="2">
        <v>28.176399999999987</v>
      </c>
      <c r="O629" s="2">
        <f>Aya_Gomaa[[#This Row],[Profit]]-(Aya_Gomaa[[#This Row],[Profit]]*Aya_Gomaa[[#This Row],[Discount]])</f>
        <v>28.176399999999987</v>
      </c>
      <c r="P629" s="1">
        <f>Aya_Gomaa[[#This Row],[Quantity]]*150</f>
        <v>300</v>
      </c>
      <c r="R6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30" spans="1:18" x14ac:dyDescent="0.3">
      <c r="A630" s="1">
        <v>629</v>
      </c>
      <c r="B630" s="1" t="s">
        <v>59</v>
      </c>
      <c r="C630" s="1" t="s">
        <v>43</v>
      </c>
      <c r="D630" s="1" t="s">
        <v>99</v>
      </c>
      <c r="E630" s="1" t="s">
        <v>54</v>
      </c>
      <c r="F630" s="1" t="s">
        <v>55</v>
      </c>
      <c r="G630" s="1" t="s">
        <v>56</v>
      </c>
      <c r="H630" s="1" t="s">
        <v>73</v>
      </c>
      <c r="I630" s="1" t="s">
        <v>779</v>
      </c>
      <c r="J630" s="1">
        <v>15.24</v>
      </c>
      <c r="K630" s="1">
        <f>Aya_Gomaa[[#This Row],[Quantity]]*150</f>
        <v>750</v>
      </c>
      <c r="L630" s="1">
        <v>5</v>
      </c>
      <c r="M630" s="1">
        <v>0.2</v>
      </c>
      <c r="N630" s="2">
        <v>5.1434999999999977</v>
      </c>
      <c r="O630" s="2">
        <f>Aya_Gomaa[[#This Row],[Profit]]-(Aya_Gomaa[[#This Row],[Profit]]*Aya_Gomaa[[#This Row],[Discount]])</f>
        <v>4.114799999999998</v>
      </c>
      <c r="P630" s="1">
        <f>Aya_Gomaa[[#This Row],[Quantity]]*150</f>
        <v>750</v>
      </c>
      <c r="R6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31" spans="1:18" x14ac:dyDescent="0.3">
      <c r="A631" s="1">
        <v>630</v>
      </c>
      <c r="B631" s="1" t="s">
        <v>59</v>
      </c>
      <c r="C631" s="1" t="s">
        <v>43</v>
      </c>
      <c r="D631" s="1" t="s">
        <v>99</v>
      </c>
      <c r="E631" s="1" t="s">
        <v>54</v>
      </c>
      <c r="F631" s="1" t="s">
        <v>55</v>
      </c>
      <c r="G631" s="1" t="s">
        <v>56</v>
      </c>
      <c r="H631" s="1" t="s">
        <v>82</v>
      </c>
      <c r="I631" s="1" t="s">
        <v>429</v>
      </c>
      <c r="J631" s="1">
        <v>13.23</v>
      </c>
      <c r="K631" s="1">
        <f>Aya_Gomaa[[#This Row],[Quantity]]*150</f>
        <v>450</v>
      </c>
      <c r="L631" s="1">
        <v>3</v>
      </c>
      <c r="M631" s="1">
        <v>0</v>
      </c>
      <c r="N631" s="2">
        <v>6.0857999999999999</v>
      </c>
      <c r="O631" s="2">
        <f>Aya_Gomaa[[#This Row],[Profit]]-(Aya_Gomaa[[#This Row],[Profit]]*Aya_Gomaa[[#This Row],[Discount]])</f>
        <v>6.0857999999999999</v>
      </c>
      <c r="P631" s="1">
        <f>Aya_Gomaa[[#This Row],[Quantity]]*150</f>
        <v>450</v>
      </c>
      <c r="R6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32" spans="1:18" x14ac:dyDescent="0.3">
      <c r="A632" s="1">
        <v>631</v>
      </c>
      <c r="B632" s="1" t="s">
        <v>42</v>
      </c>
      <c r="C632" s="1" t="s">
        <v>43</v>
      </c>
      <c r="D632" s="1" t="s">
        <v>226</v>
      </c>
      <c r="E632" s="1" t="s">
        <v>227</v>
      </c>
      <c r="F632" s="1" t="s">
        <v>55</v>
      </c>
      <c r="G632" s="1" t="s">
        <v>56</v>
      </c>
      <c r="H632" s="1" t="s">
        <v>64</v>
      </c>
      <c r="I632" s="1" t="s">
        <v>780</v>
      </c>
      <c r="J632" s="1">
        <v>243.38400000000001</v>
      </c>
      <c r="K632" s="1">
        <f>Aya_Gomaa[[#This Row],[Quantity]]*150</f>
        <v>450</v>
      </c>
      <c r="L632" s="1">
        <v>3</v>
      </c>
      <c r="M632" s="1">
        <v>0.2</v>
      </c>
      <c r="N632" s="2">
        <v>-51.719100000000012</v>
      </c>
      <c r="O632" s="2">
        <f>Aya_Gomaa[[#This Row],[Profit]]-(Aya_Gomaa[[#This Row],[Profit]]*Aya_Gomaa[[#This Row],[Discount]])</f>
        <v>-41.375280000000011</v>
      </c>
      <c r="P632" s="1">
        <f>Aya_Gomaa[[#This Row],[Quantity]]*150</f>
        <v>450</v>
      </c>
      <c r="R6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33" spans="1:18" x14ac:dyDescent="0.3">
      <c r="A633" s="1">
        <v>632</v>
      </c>
      <c r="B633" s="1" t="s">
        <v>42</v>
      </c>
      <c r="C633" s="1" t="s">
        <v>43</v>
      </c>
      <c r="D633" s="1" t="s">
        <v>226</v>
      </c>
      <c r="E633" s="1" t="s">
        <v>227</v>
      </c>
      <c r="F633" s="1" t="s">
        <v>55</v>
      </c>
      <c r="G633" s="1" t="s">
        <v>78</v>
      </c>
      <c r="H633" s="1" t="s">
        <v>113</v>
      </c>
      <c r="I633" s="1" t="s">
        <v>781</v>
      </c>
      <c r="J633" s="1">
        <v>119.80000000000001</v>
      </c>
      <c r="K633" s="1">
        <f>Aya_Gomaa[[#This Row],[Quantity]]*150</f>
        <v>750</v>
      </c>
      <c r="L633" s="1">
        <v>5</v>
      </c>
      <c r="M633" s="1">
        <v>0.2</v>
      </c>
      <c r="N633" s="2">
        <v>29.950000000000003</v>
      </c>
      <c r="O633" s="2">
        <f>Aya_Gomaa[[#This Row],[Profit]]-(Aya_Gomaa[[#This Row],[Profit]]*Aya_Gomaa[[#This Row],[Discount]])</f>
        <v>23.96</v>
      </c>
      <c r="P633" s="1">
        <f>Aya_Gomaa[[#This Row],[Quantity]]*150</f>
        <v>750</v>
      </c>
      <c r="R6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34" spans="1:18" x14ac:dyDescent="0.3">
      <c r="A634" s="1">
        <v>633</v>
      </c>
      <c r="B634" s="1" t="s">
        <v>42</v>
      </c>
      <c r="C634" s="1" t="s">
        <v>43</v>
      </c>
      <c r="D634" s="1" t="s">
        <v>226</v>
      </c>
      <c r="E634" s="1" t="s">
        <v>227</v>
      </c>
      <c r="F634" s="1" t="s">
        <v>55</v>
      </c>
      <c r="G634" s="1" t="s">
        <v>78</v>
      </c>
      <c r="H634" s="1" t="s">
        <v>71</v>
      </c>
      <c r="I634" s="1" t="s">
        <v>782</v>
      </c>
      <c r="J634" s="1">
        <v>300.76799999999997</v>
      </c>
      <c r="K634" s="1">
        <f>Aya_Gomaa[[#This Row],[Quantity]]*150</f>
        <v>600</v>
      </c>
      <c r="L634" s="1">
        <v>4</v>
      </c>
      <c r="M634" s="1">
        <v>0.2</v>
      </c>
      <c r="N634" s="2">
        <v>30.076800000000006</v>
      </c>
      <c r="O634" s="2">
        <f>Aya_Gomaa[[#This Row],[Profit]]-(Aya_Gomaa[[#This Row],[Profit]]*Aya_Gomaa[[#This Row],[Discount]])</f>
        <v>24.061440000000005</v>
      </c>
      <c r="P634" s="1">
        <f>Aya_Gomaa[[#This Row],[Quantity]]*150</f>
        <v>600</v>
      </c>
      <c r="R6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35" spans="1:18" x14ac:dyDescent="0.3">
      <c r="A635" s="1">
        <v>634</v>
      </c>
      <c r="B635" s="1" t="s">
        <v>42</v>
      </c>
      <c r="C635" s="1" t="s">
        <v>43</v>
      </c>
      <c r="D635" s="1" t="s">
        <v>567</v>
      </c>
      <c r="E635" s="1" t="s">
        <v>61</v>
      </c>
      <c r="F635" s="1" t="s">
        <v>46</v>
      </c>
      <c r="G635" s="1" t="s">
        <v>78</v>
      </c>
      <c r="H635" s="1" t="s">
        <v>113</v>
      </c>
      <c r="I635" s="1" t="s">
        <v>783</v>
      </c>
      <c r="J635" s="1">
        <v>17.880000000000003</v>
      </c>
      <c r="K635" s="1">
        <f>Aya_Gomaa[[#This Row],[Quantity]]*150</f>
        <v>450</v>
      </c>
      <c r="L635" s="1">
        <v>3</v>
      </c>
      <c r="M635" s="1">
        <v>0.2</v>
      </c>
      <c r="N635" s="2">
        <v>2.458499999999999</v>
      </c>
      <c r="O635" s="2">
        <f>Aya_Gomaa[[#This Row],[Profit]]-(Aya_Gomaa[[#This Row],[Profit]]*Aya_Gomaa[[#This Row],[Discount]])</f>
        <v>1.9667999999999992</v>
      </c>
      <c r="P635" s="1">
        <f>Aya_Gomaa[[#This Row],[Quantity]]*150</f>
        <v>450</v>
      </c>
      <c r="R6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36" spans="1:18" x14ac:dyDescent="0.3">
      <c r="A636" s="1">
        <v>635</v>
      </c>
      <c r="B636" s="1" t="s">
        <v>42</v>
      </c>
      <c r="C636" s="1" t="s">
        <v>43</v>
      </c>
      <c r="D636" s="1" t="s">
        <v>567</v>
      </c>
      <c r="E636" s="1" t="s">
        <v>61</v>
      </c>
      <c r="F636" s="1" t="s">
        <v>46</v>
      </c>
      <c r="G636" s="1" t="s">
        <v>56</v>
      </c>
      <c r="H636" s="1" t="s">
        <v>57</v>
      </c>
      <c r="I636" s="1" t="s">
        <v>747</v>
      </c>
      <c r="J636" s="1">
        <v>235.94400000000002</v>
      </c>
      <c r="K636" s="1">
        <f>Aya_Gomaa[[#This Row],[Quantity]]*150</f>
        <v>450</v>
      </c>
      <c r="L636" s="1">
        <v>3</v>
      </c>
      <c r="M636" s="1">
        <v>0.2</v>
      </c>
      <c r="N636" s="2">
        <v>85.529700000000005</v>
      </c>
      <c r="O636" s="2">
        <f>Aya_Gomaa[[#This Row],[Profit]]-(Aya_Gomaa[[#This Row],[Profit]]*Aya_Gomaa[[#This Row],[Discount]])</f>
        <v>68.423760000000001</v>
      </c>
      <c r="P636" s="1">
        <f>Aya_Gomaa[[#This Row],[Quantity]]*150</f>
        <v>450</v>
      </c>
      <c r="R6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37" spans="1:18" x14ac:dyDescent="0.3">
      <c r="A637" s="1">
        <v>636</v>
      </c>
      <c r="B637" s="1" t="s">
        <v>42</v>
      </c>
      <c r="C637" s="1" t="s">
        <v>52</v>
      </c>
      <c r="D637" s="1" t="s">
        <v>784</v>
      </c>
      <c r="E637" s="1" t="s">
        <v>517</v>
      </c>
      <c r="F637" s="1" t="s">
        <v>46</v>
      </c>
      <c r="G637" s="1" t="s">
        <v>47</v>
      </c>
      <c r="H637" s="1" t="s">
        <v>50</v>
      </c>
      <c r="I637" s="1" t="s">
        <v>785</v>
      </c>
      <c r="J637" s="1">
        <v>392.93999999999994</v>
      </c>
      <c r="K637" s="1">
        <f>Aya_Gomaa[[#This Row],[Quantity]]*150</f>
        <v>450</v>
      </c>
      <c r="L637" s="1">
        <v>3</v>
      </c>
      <c r="M637" s="1">
        <v>0</v>
      </c>
      <c r="N637" s="2">
        <v>43.223399999999984</v>
      </c>
      <c r="O637" s="2">
        <f>Aya_Gomaa[[#This Row],[Profit]]-(Aya_Gomaa[[#This Row],[Profit]]*Aya_Gomaa[[#This Row],[Discount]])</f>
        <v>43.223399999999984</v>
      </c>
      <c r="P637" s="1">
        <f>Aya_Gomaa[[#This Row],[Quantity]]*150</f>
        <v>450</v>
      </c>
      <c r="R6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38" spans="1:18" x14ac:dyDescent="0.3">
      <c r="A638" s="1">
        <v>637</v>
      </c>
      <c r="B638" s="1" t="s">
        <v>59</v>
      </c>
      <c r="C638" s="1" t="s">
        <v>43</v>
      </c>
      <c r="D638" s="1" t="s">
        <v>226</v>
      </c>
      <c r="E638" s="1" t="s">
        <v>227</v>
      </c>
      <c r="F638" s="1" t="s">
        <v>55</v>
      </c>
      <c r="G638" s="1" t="s">
        <v>56</v>
      </c>
      <c r="H638" s="1" t="s">
        <v>73</v>
      </c>
      <c r="I638" s="1" t="s">
        <v>786</v>
      </c>
      <c r="J638" s="1">
        <v>18.882000000000005</v>
      </c>
      <c r="K638" s="1">
        <f>Aya_Gomaa[[#This Row],[Quantity]]*150</f>
        <v>450</v>
      </c>
      <c r="L638" s="1">
        <v>3</v>
      </c>
      <c r="M638" s="1">
        <v>0.7</v>
      </c>
      <c r="N638" s="2">
        <v>-13.846800000000002</v>
      </c>
      <c r="O638" s="2">
        <f>Aya_Gomaa[[#This Row],[Profit]]-(Aya_Gomaa[[#This Row],[Profit]]*Aya_Gomaa[[#This Row],[Discount]])</f>
        <v>-4.154040000000002</v>
      </c>
      <c r="P638" s="1">
        <f>Aya_Gomaa[[#This Row],[Quantity]]*150</f>
        <v>450</v>
      </c>
      <c r="R6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39" spans="1:18" x14ac:dyDescent="0.3">
      <c r="A639" s="1">
        <v>638</v>
      </c>
      <c r="B639" s="1" t="s">
        <v>59</v>
      </c>
      <c r="C639" s="1" t="s">
        <v>43</v>
      </c>
      <c r="D639" s="1" t="s">
        <v>226</v>
      </c>
      <c r="E639" s="1" t="s">
        <v>227</v>
      </c>
      <c r="F639" s="1" t="s">
        <v>55</v>
      </c>
      <c r="G639" s="1" t="s">
        <v>56</v>
      </c>
      <c r="H639" s="1" t="s">
        <v>75</v>
      </c>
      <c r="I639" s="1" t="s">
        <v>787</v>
      </c>
      <c r="J639" s="1">
        <v>122.328</v>
      </c>
      <c r="K639" s="1">
        <f>Aya_Gomaa[[#This Row],[Quantity]]*150</f>
        <v>450</v>
      </c>
      <c r="L639" s="1">
        <v>3</v>
      </c>
      <c r="M639" s="1">
        <v>0.2</v>
      </c>
      <c r="N639" s="2">
        <v>12.232799999999997</v>
      </c>
      <c r="O639" s="2">
        <f>Aya_Gomaa[[#This Row],[Profit]]-(Aya_Gomaa[[#This Row],[Profit]]*Aya_Gomaa[[#This Row],[Discount]])</f>
        <v>9.7862399999999976</v>
      </c>
      <c r="P639" s="1">
        <f>Aya_Gomaa[[#This Row],[Quantity]]*150</f>
        <v>450</v>
      </c>
      <c r="R6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40" spans="1:18" x14ac:dyDescent="0.3">
      <c r="A640" s="1">
        <v>639</v>
      </c>
      <c r="B640" s="1" t="s">
        <v>59</v>
      </c>
      <c r="C640" s="1" t="s">
        <v>87</v>
      </c>
      <c r="D640" s="1" t="s">
        <v>788</v>
      </c>
      <c r="E640" s="1" t="s">
        <v>54</v>
      </c>
      <c r="F640" s="1" t="s">
        <v>55</v>
      </c>
      <c r="G640" s="1" t="s">
        <v>47</v>
      </c>
      <c r="H640" s="1" t="s">
        <v>66</v>
      </c>
      <c r="I640" s="1" t="s">
        <v>393</v>
      </c>
      <c r="J640" s="1">
        <v>1049.2</v>
      </c>
      <c r="K640" s="1">
        <f>Aya_Gomaa[[#This Row],[Quantity]]*150</f>
        <v>750</v>
      </c>
      <c r="L640" s="1">
        <v>5</v>
      </c>
      <c r="M640" s="1">
        <v>0</v>
      </c>
      <c r="N640" s="2">
        <v>272.79200000000003</v>
      </c>
      <c r="O640" s="2">
        <f>Aya_Gomaa[[#This Row],[Profit]]-(Aya_Gomaa[[#This Row],[Profit]]*Aya_Gomaa[[#This Row],[Discount]])</f>
        <v>272.79200000000003</v>
      </c>
      <c r="P640" s="1">
        <f>Aya_Gomaa[[#This Row],[Quantity]]*150</f>
        <v>750</v>
      </c>
      <c r="R6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41" spans="1:18" x14ac:dyDescent="0.3">
      <c r="A641" s="1">
        <v>640</v>
      </c>
      <c r="B641" s="1" t="s">
        <v>59</v>
      </c>
      <c r="C641" s="1" t="s">
        <v>87</v>
      </c>
      <c r="D641" s="1" t="s">
        <v>788</v>
      </c>
      <c r="E641" s="1" t="s">
        <v>54</v>
      </c>
      <c r="F641" s="1" t="s">
        <v>55</v>
      </c>
      <c r="G641" s="1" t="s">
        <v>56</v>
      </c>
      <c r="H641" s="1" t="s">
        <v>73</v>
      </c>
      <c r="I641" s="1" t="s">
        <v>789</v>
      </c>
      <c r="J641" s="1">
        <v>15.424000000000001</v>
      </c>
      <c r="K641" s="1">
        <f>Aya_Gomaa[[#This Row],[Quantity]]*150</f>
        <v>600</v>
      </c>
      <c r="L641" s="1">
        <v>4</v>
      </c>
      <c r="M641" s="1">
        <v>0.2</v>
      </c>
      <c r="N641" s="2">
        <v>5.0128000000000004</v>
      </c>
      <c r="O641" s="2">
        <f>Aya_Gomaa[[#This Row],[Profit]]-(Aya_Gomaa[[#This Row],[Profit]]*Aya_Gomaa[[#This Row],[Discount]])</f>
        <v>4.0102400000000005</v>
      </c>
      <c r="P641" s="1">
        <f>Aya_Gomaa[[#This Row],[Quantity]]*150</f>
        <v>600</v>
      </c>
      <c r="R6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42" spans="1:18" x14ac:dyDescent="0.3">
      <c r="A642" s="1">
        <v>641</v>
      </c>
      <c r="B642" s="1" t="s">
        <v>59</v>
      </c>
      <c r="C642" s="1" t="s">
        <v>52</v>
      </c>
      <c r="D642" s="1" t="s">
        <v>211</v>
      </c>
      <c r="E642" s="1" t="s">
        <v>140</v>
      </c>
      <c r="F642" s="1" t="s">
        <v>90</v>
      </c>
      <c r="G642" s="1" t="s">
        <v>47</v>
      </c>
      <c r="H642" s="1" t="s">
        <v>66</v>
      </c>
      <c r="I642" s="1" t="s">
        <v>790</v>
      </c>
      <c r="J642" s="1">
        <v>18.84</v>
      </c>
      <c r="K642" s="1">
        <f>Aya_Gomaa[[#This Row],[Quantity]]*150</f>
        <v>450</v>
      </c>
      <c r="L642" s="1">
        <v>3</v>
      </c>
      <c r="M642" s="1">
        <v>0</v>
      </c>
      <c r="N642" s="2">
        <v>6.0287999999999995</v>
      </c>
      <c r="O642" s="2">
        <f>Aya_Gomaa[[#This Row],[Profit]]-(Aya_Gomaa[[#This Row],[Profit]]*Aya_Gomaa[[#This Row],[Discount]])</f>
        <v>6.0287999999999995</v>
      </c>
      <c r="P642" s="1">
        <f>Aya_Gomaa[[#This Row],[Quantity]]*150</f>
        <v>450</v>
      </c>
      <c r="R6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43" spans="1:18" x14ac:dyDescent="0.3">
      <c r="A643" s="1">
        <v>642</v>
      </c>
      <c r="B643" s="1" t="s">
        <v>42</v>
      </c>
      <c r="C643" s="1" t="s">
        <v>43</v>
      </c>
      <c r="D643" s="1" t="s">
        <v>791</v>
      </c>
      <c r="E643" s="1" t="s">
        <v>54</v>
      </c>
      <c r="F643" s="1" t="s">
        <v>55</v>
      </c>
      <c r="G643" s="1" t="s">
        <v>56</v>
      </c>
      <c r="H643" s="1" t="s">
        <v>64</v>
      </c>
      <c r="I643" s="1" t="s">
        <v>792</v>
      </c>
      <c r="J643" s="1">
        <v>330.4</v>
      </c>
      <c r="K643" s="1">
        <f>Aya_Gomaa[[#This Row],[Quantity]]*150</f>
        <v>300</v>
      </c>
      <c r="L643" s="1">
        <v>2</v>
      </c>
      <c r="M643" s="1">
        <v>0</v>
      </c>
      <c r="N643" s="2">
        <v>85.903999999999996</v>
      </c>
      <c r="O643" s="2">
        <f>Aya_Gomaa[[#This Row],[Profit]]-(Aya_Gomaa[[#This Row],[Profit]]*Aya_Gomaa[[#This Row],[Discount]])</f>
        <v>85.903999999999996</v>
      </c>
      <c r="P643" s="1">
        <f>Aya_Gomaa[[#This Row],[Quantity]]*150</f>
        <v>300</v>
      </c>
      <c r="R6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44" spans="1:18" x14ac:dyDescent="0.3">
      <c r="A644" s="1">
        <v>643</v>
      </c>
      <c r="B644" s="1" t="s">
        <v>42</v>
      </c>
      <c r="C644" s="1" t="s">
        <v>43</v>
      </c>
      <c r="D644" s="1" t="s">
        <v>791</v>
      </c>
      <c r="E644" s="1" t="s">
        <v>54</v>
      </c>
      <c r="F644" s="1" t="s">
        <v>55</v>
      </c>
      <c r="G644" s="1" t="s">
        <v>56</v>
      </c>
      <c r="H644" s="1" t="s">
        <v>57</v>
      </c>
      <c r="I644" s="1" t="s">
        <v>793</v>
      </c>
      <c r="J644" s="1">
        <v>26.25</v>
      </c>
      <c r="K644" s="1">
        <f>Aya_Gomaa[[#This Row],[Quantity]]*150</f>
        <v>1050</v>
      </c>
      <c r="L644" s="1">
        <v>7</v>
      </c>
      <c r="M644" s="1">
        <v>0</v>
      </c>
      <c r="N644" s="2">
        <v>12.599999999999998</v>
      </c>
      <c r="O644" s="2">
        <f>Aya_Gomaa[[#This Row],[Profit]]-(Aya_Gomaa[[#This Row],[Profit]]*Aya_Gomaa[[#This Row],[Discount]])</f>
        <v>12.599999999999998</v>
      </c>
      <c r="P644" s="1">
        <f>Aya_Gomaa[[#This Row],[Quantity]]*150</f>
        <v>1050</v>
      </c>
      <c r="R6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45" spans="1:18" x14ac:dyDescent="0.3">
      <c r="A645" s="1">
        <v>644</v>
      </c>
      <c r="B645" s="1" t="s">
        <v>59</v>
      </c>
      <c r="C645" s="1" t="s">
        <v>43</v>
      </c>
      <c r="D645" s="1" t="s">
        <v>794</v>
      </c>
      <c r="E645" s="1" t="s">
        <v>144</v>
      </c>
      <c r="F645" s="1" t="s">
        <v>90</v>
      </c>
      <c r="G645" s="1" t="s">
        <v>78</v>
      </c>
      <c r="H645" s="1" t="s">
        <v>113</v>
      </c>
      <c r="I645" s="1" t="s">
        <v>696</v>
      </c>
      <c r="J645" s="1">
        <v>132.52000000000001</v>
      </c>
      <c r="K645" s="1">
        <f>Aya_Gomaa[[#This Row],[Quantity]]*150</f>
        <v>600</v>
      </c>
      <c r="L645" s="1">
        <v>4</v>
      </c>
      <c r="M645" s="1">
        <v>0</v>
      </c>
      <c r="N645" s="2">
        <v>54.333200000000005</v>
      </c>
      <c r="O645" s="2">
        <f>Aya_Gomaa[[#This Row],[Profit]]-(Aya_Gomaa[[#This Row],[Profit]]*Aya_Gomaa[[#This Row],[Discount]])</f>
        <v>54.333200000000005</v>
      </c>
      <c r="P645" s="1">
        <f>Aya_Gomaa[[#This Row],[Quantity]]*150</f>
        <v>600</v>
      </c>
      <c r="R6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46" spans="1:18" x14ac:dyDescent="0.3">
      <c r="A646" s="1">
        <v>645</v>
      </c>
      <c r="B646" s="1" t="s">
        <v>59</v>
      </c>
      <c r="C646" s="1" t="s">
        <v>87</v>
      </c>
      <c r="D646" s="1" t="s">
        <v>795</v>
      </c>
      <c r="E646" s="1" t="s">
        <v>346</v>
      </c>
      <c r="F646" s="1" t="s">
        <v>109</v>
      </c>
      <c r="G646" s="1" t="s">
        <v>56</v>
      </c>
      <c r="H646" s="1" t="s">
        <v>82</v>
      </c>
      <c r="I646" s="1" t="s">
        <v>796</v>
      </c>
      <c r="J646" s="1">
        <v>6.48</v>
      </c>
      <c r="K646" s="1">
        <f>Aya_Gomaa[[#This Row],[Quantity]]*150</f>
        <v>150</v>
      </c>
      <c r="L646" s="1">
        <v>1</v>
      </c>
      <c r="M646" s="1">
        <v>0</v>
      </c>
      <c r="N646" s="2">
        <v>3.1752000000000002</v>
      </c>
      <c r="O646" s="2">
        <f>Aya_Gomaa[[#This Row],[Profit]]-(Aya_Gomaa[[#This Row],[Profit]]*Aya_Gomaa[[#This Row],[Discount]])</f>
        <v>3.1752000000000002</v>
      </c>
      <c r="P646" s="1">
        <f>Aya_Gomaa[[#This Row],[Quantity]]*150</f>
        <v>150</v>
      </c>
      <c r="R6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47" spans="1:18" x14ac:dyDescent="0.3">
      <c r="A647" s="1">
        <v>646</v>
      </c>
      <c r="B647" s="1" t="s">
        <v>59</v>
      </c>
      <c r="C647" s="1" t="s">
        <v>87</v>
      </c>
      <c r="D647" s="1" t="s">
        <v>242</v>
      </c>
      <c r="E647" s="1" t="s">
        <v>151</v>
      </c>
      <c r="F647" s="1" t="s">
        <v>90</v>
      </c>
      <c r="G647" s="1" t="s">
        <v>56</v>
      </c>
      <c r="H647" s="1" t="s">
        <v>75</v>
      </c>
      <c r="I647" s="1" t="s">
        <v>797</v>
      </c>
      <c r="J647" s="1">
        <v>209.3</v>
      </c>
      <c r="K647" s="1">
        <f>Aya_Gomaa[[#This Row],[Quantity]]*150</f>
        <v>300</v>
      </c>
      <c r="L647" s="1">
        <v>2</v>
      </c>
      <c r="M647" s="1">
        <v>0</v>
      </c>
      <c r="N647" s="2">
        <v>56.510999999999996</v>
      </c>
      <c r="O647" s="2">
        <f>Aya_Gomaa[[#This Row],[Profit]]-(Aya_Gomaa[[#This Row],[Profit]]*Aya_Gomaa[[#This Row],[Discount]])</f>
        <v>56.510999999999996</v>
      </c>
      <c r="P647" s="1">
        <f>Aya_Gomaa[[#This Row],[Quantity]]*150</f>
        <v>300</v>
      </c>
      <c r="R6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48" spans="1:18" x14ac:dyDescent="0.3">
      <c r="A648" s="1">
        <v>647</v>
      </c>
      <c r="B648" s="1" t="s">
        <v>59</v>
      </c>
      <c r="C648" s="1" t="s">
        <v>52</v>
      </c>
      <c r="D648" s="1" t="s">
        <v>798</v>
      </c>
      <c r="E648" s="1" t="s">
        <v>175</v>
      </c>
      <c r="F648" s="1" t="s">
        <v>55</v>
      </c>
      <c r="G648" s="1" t="s">
        <v>56</v>
      </c>
      <c r="H648" s="1" t="s">
        <v>158</v>
      </c>
      <c r="I648" s="1" t="s">
        <v>266</v>
      </c>
      <c r="J648" s="1">
        <v>31.560000000000002</v>
      </c>
      <c r="K648" s="1">
        <f>Aya_Gomaa[[#This Row],[Quantity]]*150</f>
        <v>750</v>
      </c>
      <c r="L648" s="1">
        <v>5</v>
      </c>
      <c r="M648" s="1">
        <v>0.2</v>
      </c>
      <c r="N648" s="2">
        <v>9.8624999999999972</v>
      </c>
      <c r="O648" s="2">
        <f>Aya_Gomaa[[#This Row],[Profit]]-(Aya_Gomaa[[#This Row],[Profit]]*Aya_Gomaa[[#This Row],[Discount]])</f>
        <v>7.8899999999999979</v>
      </c>
      <c r="P648" s="1">
        <f>Aya_Gomaa[[#This Row],[Quantity]]*150</f>
        <v>750</v>
      </c>
      <c r="R6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49" spans="1:18" x14ac:dyDescent="0.3">
      <c r="A649" s="1">
        <v>648</v>
      </c>
      <c r="B649" s="1" t="s">
        <v>59</v>
      </c>
      <c r="C649" s="1" t="s">
        <v>52</v>
      </c>
      <c r="D649" s="1" t="s">
        <v>798</v>
      </c>
      <c r="E649" s="1" t="s">
        <v>175</v>
      </c>
      <c r="F649" s="1" t="s">
        <v>55</v>
      </c>
      <c r="G649" s="1" t="s">
        <v>56</v>
      </c>
      <c r="H649" s="1" t="s">
        <v>75</v>
      </c>
      <c r="I649" s="1" t="s">
        <v>799</v>
      </c>
      <c r="J649" s="1">
        <v>30.144000000000002</v>
      </c>
      <c r="K649" s="1">
        <f>Aya_Gomaa[[#This Row],[Quantity]]*150</f>
        <v>300</v>
      </c>
      <c r="L649" s="1">
        <v>2</v>
      </c>
      <c r="M649" s="1">
        <v>0.2</v>
      </c>
      <c r="N649" s="2">
        <v>3.0143999999999993</v>
      </c>
      <c r="O649" s="2">
        <f>Aya_Gomaa[[#This Row],[Profit]]-(Aya_Gomaa[[#This Row],[Profit]]*Aya_Gomaa[[#This Row],[Discount]])</f>
        <v>2.4115199999999994</v>
      </c>
      <c r="P649" s="1">
        <f>Aya_Gomaa[[#This Row],[Quantity]]*150</f>
        <v>300</v>
      </c>
      <c r="R6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50" spans="1:18" x14ac:dyDescent="0.3">
      <c r="A650" s="1">
        <v>649</v>
      </c>
      <c r="B650" s="1" t="s">
        <v>42</v>
      </c>
      <c r="C650" s="1" t="s">
        <v>52</v>
      </c>
      <c r="D650" s="1" t="s">
        <v>800</v>
      </c>
      <c r="E650" s="1" t="s">
        <v>85</v>
      </c>
      <c r="F650" s="1" t="s">
        <v>55</v>
      </c>
      <c r="G650" s="1" t="s">
        <v>47</v>
      </c>
      <c r="H650" s="1" t="s">
        <v>66</v>
      </c>
      <c r="I650" s="1" t="s">
        <v>548</v>
      </c>
      <c r="J650" s="1">
        <v>14.8</v>
      </c>
      <c r="K650" s="1">
        <f>Aya_Gomaa[[#This Row],[Quantity]]*150</f>
        <v>600</v>
      </c>
      <c r="L650" s="1">
        <v>4</v>
      </c>
      <c r="M650" s="1">
        <v>0</v>
      </c>
      <c r="N650" s="2">
        <v>6.0680000000000014</v>
      </c>
      <c r="O650" s="2">
        <f>Aya_Gomaa[[#This Row],[Profit]]-(Aya_Gomaa[[#This Row],[Profit]]*Aya_Gomaa[[#This Row],[Discount]])</f>
        <v>6.0680000000000014</v>
      </c>
      <c r="P650" s="1">
        <f>Aya_Gomaa[[#This Row],[Quantity]]*150</f>
        <v>600</v>
      </c>
      <c r="R6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51" spans="1:18" x14ac:dyDescent="0.3">
      <c r="A651" s="1">
        <v>650</v>
      </c>
      <c r="B651" s="1" t="s">
        <v>42</v>
      </c>
      <c r="C651" s="1" t="s">
        <v>52</v>
      </c>
      <c r="D651" s="1" t="s">
        <v>800</v>
      </c>
      <c r="E651" s="1" t="s">
        <v>85</v>
      </c>
      <c r="F651" s="1" t="s">
        <v>55</v>
      </c>
      <c r="G651" s="1" t="s">
        <v>78</v>
      </c>
      <c r="H651" s="1" t="s">
        <v>71</v>
      </c>
      <c r="I651" s="1" t="s">
        <v>328</v>
      </c>
      <c r="J651" s="1">
        <v>302.37599999999998</v>
      </c>
      <c r="K651" s="1">
        <f>Aya_Gomaa[[#This Row],[Quantity]]*150</f>
        <v>450</v>
      </c>
      <c r="L651" s="1">
        <v>3</v>
      </c>
      <c r="M651" s="1">
        <v>0.2</v>
      </c>
      <c r="N651" s="2">
        <v>22.678200000000018</v>
      </c>
      <c r="O651" s="2">
        <f>Aya_Gomaa[[#This Row],[Profit]]-(Aya_Gomaa[[#This Row],[Profit]]*Aya_Gomaa[[#This Row],[Discount]])</f>
        <v>18.142560000000014</v>
      </c>
      <c r="P651" s="1">
        <f>Aya_Gomaa[[#This Row],[Quantity]]*150</f>
        <v>450</v>
      </c>
      <c r="R6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52" spans="1:18" x14ac:dyDescent="0.3">
      <c r="A652" s="1">
        <v>651</v>
      </c>
      <c r="B652" s="1" t="s">
        <v>42</v>
      </c>
      <c r="C652" s="1" t="s">
        <v>52</v>
      </c>
      <c r="D652" s="1" t="s">
        <v>800</v>
      </c>
      <c r="E652" s="1" t="s">
        <v>85</v>
      </c>
      <c r="F652" s="1" t="s">
        <v>55</v>
      </c>
      <c r="G652" s="1" t="s">
        <v>78</v>
      </c>
      <c r="H652" s="1" t="s">
        <v>113</v>
      </c>
      <c r="I652" s="1" t="s">
        <v>801</v>
      </c>
      <c r="J652" s="1">
        <v>316</v>
      </c>
      <c r="K652" s="1">
        <f>Aya_Gomaa[[#This Row],[Quantity]]*150</f>
        <v>600</v>
      </c>
      <c r="L652" s="1">
        <v>4</v>
      </c>
      <c r="M652" s="1">
        <v>0</v>
      </c>
      <c r="N652" s="2">
        <v>31.599999999999966</v>
      </c>
      <c r="O652" s="2">
        <f>Aya_Gomaa[[#This Row],[Profit]]-(Aya_Gomaa[[#This Row],[Profit]]*Aya_Gomaa[[#This Row],[Discount]])</f>
        <v>31.599999999999966</v>
      </c>
      <c r="P652" s="1">
        <f>Aya_Gomaa[[#This Row],[Quantity]]*150</f>
        <v>600</v>
      </c>
      <c r="R6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53" spans="1:18" x14ac:dyDescent="0.3">
      <c r="A653" s="1">
        <v>652</v>
      </c>
      <c r="B653" s="1" t="s">
        <v>59</v>
      </c>
      <c r="C653" s="1" t="s">
        <v>87</v>
      </c>
      <c r="D653" s="1" t="s">
        <v>156</v>
      </c>
      <c r="E653" s="1" t="s">
        <v>157</v>
      </c>
      <c r="F653" s="1" t="s">
        <v>109</v>
      </c>
      <c r="G653" s="1" t="s">
        <v>56</v>
      </c>
      <c r="H653" s="1" t="s">
        <v>82</v>
      </c>
      <c r="I653" s="1" t="s">
        <v>180</v>
      </c>
      <c r="J653" s="1">
        <v>379.4</v>
      </c>
      <c r="K653" s="1">
        <f>Aya_Gomaa[[#This Row],[Quantity]]*150</f>
        <v>1500</v>
      </c>
      <c r="L653" s="1">
        <v>10</v>
      </c>
      <c r="M653" s="1">
        <v>0</v>
      </c>
      <c r="N653" s="2">
        <v>178.31799999999998</v>
      </c>
      <c r="O653" s="2">
        <f>Aya_Gomaa[[#This Row],[Profit]]-(Aya_Gomaa[[#This Row],[Profit]]*Aya_Gomaa[[#This Row],[Discount]])</f>
        <v>178.31799999999998</v>
      </c>
      <c r="P653" s="1">
        <f>Aya_Gomaa[[#This Row],[Quantity]]*150</f>
        <v>1500</v>
      </c>
      <c r="R6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54" spans="1:18" x14ac:dyDescent="0.3">
      <c r="A654" s="1">
        <v>653</v>
      </c>
      <c r="B654" s="1" t="s">
        <v>59</v>
      </c>
      <c r="C654" s="1" t="s">
        <v>52</v>
      </c>
      <c r="D654" s="1" t="s">
        <v>156</v>
      </c>
      <c r="E654" s="1" t="s">
        <v>157</v>
      </c>
      <c r="F654" s="1" t="s">
        <v>109</v>
      </c>
      <c r="G654" s="1" t="s">
        <v>56</v>
      </c>
      <c r="H654" s="1" t="s">
        <v>82</v>
      </c>
      <c r="I654" s="1" t="s">
        <v>170</v>
      </c>
      <c r="J654" s="1">
        <v>97.82</v>
      </c>
      <c r="K654" s="1">
        <f>Aya_Gomaa[[#This Row],[Quantity]]*150</f>
        <v>300</v>
      </c>
      <c r="L654" s="1">
        <v>2</v>
      </c>
      <c r="M654" s="1">
        <v>0</v>
      </c>
      <c r="N654" s="2">
        <v>45.975399999999993</v>
      </c>
      <c r="O654" s="2">
        <f>Aya_Gomaa[[#This Row],[Profit]]-(Aya_Gomaa[[#This Row],[Profit]]*Aya_Gomaa[[#This Row],[Discount]])</f>
        <v>45.975399999999993</v>
      </c>
      <c r="P654" s="1">
        <f>Aya_Gomaa[[#This Row],[Quantity]]*150</f>
        <v>300</v>
      </c>
      <c r="R6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55" spans="1:18" x14ac:dyDescent="0.3">
      <c r="A655" s="1">
        <v>654</v>
      </c>
      <c r="B655" s="1" t="s">
        <v>59</v>
      </c>
      <c r="C655" s="1" t="s">
        <v>52</v>
      </c>
      <c r="D655" s="1" t="s">
        <v>156</v>
      </c>
      <c r="E655" s="1" t="s">
        <v>157</v>
      </c>
      <c r="F655" s="1" t="s">
        <v>109</v>
      </c>
      <c r="G655" s="1" t="s">
        <v>78</v>
      </c>
      <c r="H655" s="1" t="s">
        <v>113</v>
      </c>
      <c r="I655" s="1" t="s">
        <v>802</v>
      </c>
      <c r="J655" s="1">
        <v>103.12</v>
      </c>
      <c r="K655" s="1">
        <f>Aya_Gomaa[[#This Row],[Quantity]]*150</f>
        <v>1200</v>
      </c>
      <c r="L655" s="1">
        <v>8</v>
      </c>
      <c r="M655" s="1">
        <v>0</v>
      </c>
      <c r="N655" s="2">
        <v>10.311999999999998</v>
      </c>
      <c r="O655" s="2">
        <f>Aya_Gomaa[[#This Row],[Profit]]-(Aya_Gomaa[[#This Row],[Profit]]*Aya_Gomaa[[#This Row],[Discount]])</f>
        <v>10.311999999999998</v>
      </c>
      <c r="P655" s="1">
        <f>Aya_Gomaa[[#This Row],[Quantity]]*150</f>
        <v>1200</v>
      </c>
      <c r="R6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56" spans="1:18" x14ac:dyDescent="0.3">
      <c r="A656" s="1">
        <v>655</v>
      </c>
      <c r="B656" s="1" t="s">
        <v>59</v>
      </c>
      <c r="C656" s="1" t="s">
        <v>43</v>
      </c>
      <c r="D656" s="1" t="s">
        <v>242</v>
      </c>
      <c r="E656" s="1" t="s">
        <v>243</v>
      </c>
      <c r="F656" s="1" t="s">
        <v>109</v>
      </c>
      <c r="G656" s="1" t="s">
        <v>56</v>
      </c>
      <c r="H656" s="1" t="s">
        <v>75</v>
      </c>
      <c r="I656" s="1" t="s">
        <v>803</v>
      </c>
      <c r="J656" s="1">
        <v>113.55200000000001</v>
      </c>
      <c r="K656" s="1">
        <f>Aya_Gomaa[[#This Row],[Quantity]]*150</f>
        <v>300</v>
      </c>
      <c r="L656" s="1">
        <v>2</v>
      </c>
      <c r="M656" s="1">
        <v>0.2</v>
      </c>
      <c r="N656" s="2">
        <v>8.5163999999999938</v>
      </c>
      <c r="O656" s="2">
        <f>Aya_Gomaa[[#This Row],[Profit]]-(Aya_Gomaa[[#This Row],[Profit]]*Aya_Gomaa[[#This Row],[Discount]])</f>
        <v>6.8131199999999952</v>
      </c>
      <c r="P656" s="1">
        <f>Aya_Gomaa[[#This Row],[Quantity]]*150</f>
        <v>300</v>
      </c>
      <c r="R6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57" spans="1:18" x14ac:dyDescent="0.3">
      <c r="A657" s="1">
        <v>656</v>
      </c>
      <c r="B657" s="1" t="s">
        <v>59</v>
      </c>
      <c r="C657" s="1" t="s">
        <v>43</v>
      </c>
      <c r="D657" s="1" t="s">
        <v>242</v>
      </c>
      <c r="E657" s="1" t="s">
        <v>243</v>
      </c>
      <c r="F657" s="1" t="s">
        <v>109</v>
      </c>
      <c r="G657" s="1" t="s">
        <v>56</v>
      </c>
      <c r="H657" s="1" t="s">
        <v>73</v>
      </c>
      <c r="I657" s="1" t="s">
        <v>804</v>
      </c>
      <c r="J657" s="1">
        <v>3.3180000000000005</v>
      </c>
      <c r="K657" s="1">
        <f>Aya_Gomaa[[#This Row],[Quantity]]*150</f>
        <v>300</v>
      </c>
      <c r="L657" s="1">
        <v>2</v>
      </c>
      <c r="M657" s="1">
        <v>0.7</v>
      </c>
      <c r="N657" s="2">
        <v>-2.6543999999999999</v>
      </c>
      <c r="O657" s="2">
        <f>Aya_Gomaa[[#This Row],[Profit]]-(Aya_Gomaa[[#This Row],[Profit]]*Aya_Gomaa[[#This Row],[Discount]])</f>
        <v>-0.79632000000000014</v>
      </c>
      <c r="P657" s="1">
        <f>Aya_Gomaa[[#This Row],[Quantity]]*150</f>
        <v>300</v>
      </c>
      <c r="R6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58" spans="1:18" x14ac:dyDescent="0.3">
      <c r="A658" s="1">
        <v>657</v>
      </c>
      <c r="B658" s="1" t="s">
        <v>59</v>
      </c>
      <c r="C658" s="1" t="s">
        <v>43</v>
      </c>
      <c r="D658" s="1" t="s">
        <v>242</v>
      </c>
      <c r="E658" s="1" t="s">
        <v>243</v>
      </c>
      <c r="F658" s="1" t="s">
        <v>109</v>
      </c>
      <c r="G658" s="1" t="s">
        <v>56</v>
      </c>
      <c r="H658" s="1" t="s">
        <v>118</v>
      </c>
      <c r="I658" s="1" t="s">
        <v>805</v>
      </c>
      <c r="J658" s="1">
        <v>134.28800000000001</v>
      </c>
      <c r="K658" s="1">
        <f>Aya_Gomaa[[#This Row],[Quantity]]*150</f>
        <v>300</v>
      </c>
      <c r="L658" s="1">
        <v>2</v>
      </c>
      <c r="M658" s="1">
        <v>0.2</v>
      </c>
      <c r="N658" s="2">
        <v>45.322199999999995</v>
      </c>
      <c r="O658" s="2">
        <f>Aya_Gomaa[[#This Row],[Profit]]-(Aya_Gomaa[[#This Row],[Profit]]*Aya_Gomaa[[#This Row],[Discount]])</f>
        <v>36.257759999999998</v>
      </c>
      <c r="P658" s="1">
        <f>Aya_Gomaa[[#This Row],[Quantity]]*150</f>
        <v>300</v>
      </c>
      <c r="R6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59" spans="1:18" x14ac:dyDescent="0.3">
      <c r="A659" s="1">
        <v>658</v>
      </c>
      <c r="B659" s="1" t="s">
        <v>523</v>
      </c>
      <c r="C659" s="1" t="s">
        <v>87</v>
      </c>
      <c r="D659" s="1" t="s">
        <v>226</v>
      </c>
      <c r="E659" s="1" t="s">
        <v>134</v>
      </c>
      <c r="F659" s="1" t="s">
        <v>90</v>
      </c>
      <c r="G659" s="1" t="s">
        <v>47</v>
      </c>
      <c r="H659" s="1" t="s">
        <v>50</v>
      </c>
      <c r="I659" s="1" t="s">
        <v>674</v>
      </c>
      <c r="J659" s="1">
        <v>701.37199999999996</v>
      </c>
      <c r="K659" s="1">
        <f>Aya_Gomaa[[#This Row],[Quantity]]*150</f>
        <v>300</v>
      </c>
      <c r="L659" s="1">
        <v>2</v>
      </c>
      <c r="M659" s="1">
        <v>0.3</v>
      </c>
      <c r="N659" s="2">
        <v>-50.098000000000013</v>
      </c>
      <c r="O659" s="2">
        <f>Aya_Gomaa[[#This Row],[Profit]]-(Aya_Gomaa[[#This Row],[Profit]]*Aya_Gomaa[[#This Row],[Discount]])</f>
        <v>-35.068600000000011</v>
      </c>
      <c r="P659" s="1">
        <f>Aya_Gomaa[[#This Row],[Quantity]]*150</f>
        <v>300</v>
      </c>
      <c r="R6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60" spans="1:18" x14ac:dyDescent="0.3">
      <c r="A660" s="1">
        <v>659</v>
      </c>
      <c r="B660" s="1" t="s">
        <v>523</v>
      </c>
      <c r="C660" s="1" t="s">
        <v>87</v>
      </c>
      <c r="D660" s="1" t="s">
        <v>226</v>
      </c>
      <c r="E660" s="1" t="s">
        <v>134</v>
      </c>
      <c r="F660" s="1" t="s">
        <v>90</v>
      </c>
      <c r="G660" s="1" t="s">
        <v>56</v>
      </c>
      <c r="H660" s="1" t="s">
        <v>73</v>
      </c>
      <c r="I660" s="1" t="s">
        <v>181</v>
      </c>
      <c r="J660" s="1">
        <v>2.3079999999999994</v>
      </c>
      <c r="K660" s="1">
        <f>Aya_Gomaa[[#This Row],[Quantity]]*150</f>
        <v>300</v>
      </c>
      <c r="L660" s="1">
        <v>2</v>
      </c>
      <c r="M660" s="1">
        <v>0.8</v>
      </c>
      <c r="N660" s="2">
        <v>-3.4619999999999997</v>
      </c>
      <c r="O660" s="2">
        <f>Aya_Gomaa[[#This Row],[Profit]]-(Aya_Gomaa[[#This Row],[Profit]]*Aya_Gomaa[[#This Row],[Discount]])</f>
        <v>-0.69239999999999968</v>
      </c>
      <c r="P660" s="1">
        <f>Aya_Gomaa[[#This Row],[Quantity]]*150</f>
        <v>300</v>
      </c>
      <c r="R6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61" spans="1:18" x14ac:dyDescent="0.3">
      <c r="A661" s="1">
        <v>660</v>
      </c>
      <c r="B661" s="1" t="s">
        <v>59</v>
      </c>
      <c r="C661" s="1" t="s">
        <v>43</v>
      </c>
      <c r="D661" s="1" t="s">
        <v>466</v>
      </c>
      <c r="E661" s="1" t="s">
        <v>89</v>
      </c>
      <c r="F661" s="1" t="s">
        <v>90</v>
      </c>
      <c r="G661" s="1" t="s">
        <v>56</v>
      </c>
      <c r="H661" s="1" t="s">
        <v>64</v>
      </c>
      <c r="I661" s="1" t="s">
        <v>759</v>
      </c>
      <c r="J661" s="1">
        <v>999.43200000000002</v>
      </c>
      <c r="K661" s="1">
        <f>Aya_Gomaa[[#This Row],[Quantity]]*150</f>
        <v>1050</v>
      </c>
      <c r="L661" s="1">
        <v>7</v>
      </c>
      <c r="M661" s="1">
        <v>0.2</v>
      </c>
      <c r="N661" s="2">
        <v>124.92899999999986</v>
      </c>
      <c r="O661" s="2">
        <f>Aya_Gomaa[[#This Row],[Profit]]-(Aya_Gomaa[[#This Row],[Profit]]*Aya_Gomaa[[#This Row],[Discount]])</f>
        <v>99.943199999999891</v>
      </c>
      <c r="P661" s="1">
        <f>Aya_Gomaa[[#This Row],[Quantity]]*150</f>
        <v>1050</v>
      </c>
      <c r="R6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62" spans="1:18" x14ac:dyDescent="0.3">
      <c r="A662" s="1">
        <v>661</v>
      </c>
      <c r="B662" s="1" t="s">
        <v>59</v>
      </c>
      <c r="C662" s="1" t="s">
        <v>43</v>
      </c>
      <c r="D662" s="1" t="s">
        <v>466</v>
      </c>
      <c r="E662" s="1" t="s">
        <v>89</v>
      </c>
      <c r="F662" s="1" t="s">
        <v>90</v>
      </c>
      <c r="G662" s="1" t="s">
        <v>56</v>
      </c>
      <c r="H662" s="1" t="s">
        <v>64</v>
      </c>
      <c r="I662" s="1" t="s">
        <v>806</v>
      </c>
      <c r="J662" s="1">
        <v>724.08</v>
      </c>
      <c r="K662" s="1">
        <f>Aya_Gomaa[[#This Row],[Quantity]]*150</f>
        <v>2100</v>
      </c>
      <c r="L662" s="1">
        <v>14</v>
      </c>
      <c r="M662" s="1">
        <v>0.2</v>
      </c>
      <c r="N662" s="2">
        <v>-135.7650000000001</v>
      </c>
      <c r="O662" s="2">
        <f>Aya_Gomaa[[#This Row],[Profit]]-(Aya_Gomaa[[#This Row],[Profit]]*Aya_Gomaa[[#This Row],[Discount]])</f>
        <v>-108.61200000000008</v>
      </c>
      <c r="P662" s="1">
        <f>Aya_Gomaa[[#This Row],[Quantity]]*150</f>
        <v>2100</v>
      </c>
      <c r="R6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63" spans="1:18" x14ac:dyDescent="0.3">
      <c r="A663" s="1">
        <v>662</v>
      </c>
      <c r="B663" s="1" t="s">
        <v>59</v>
      </c>
      <c r="C663" s="1" t="s">
        <v>43</v>
      </c>
      <c r="D663" s="1" t="s">
        <v>466</v>
      </c>
      <c r="E663" s="1" t="s">
        <v>89</v>
      </c>
      <c r="F663" s="1" t="s">
        <v>90</v>
      </c>
      <c r="G663" s="1" t="s">
        <v>47</v>
      </c>
      <c r="H663" s="1" t="s">
        <v>62</v>
      </c>
      <c r="I663" s="1" t="s">
        <v>248</v>
      </c>
      <c r="J663" s="1">
        <v>918.78499999999985</v>
      </c>
      <c r="K663" s="1">
        <f>Aya_Gomaa[[#This Row],[Quantity]]*150</f>
        <v>750</v>
      </c>
      <c r="L663" s="1">
        <v>5</v>
      </c>
      <c r="M663" s="1">
        <v>0.3</v>
      </c>
      <c r="N663" s="2">
        <v>-118.12950000000006</v>
      </c>
      <c r="O663" s="2">
        <f>Aya_Gomaa[[#This Row],[Profit]]-(Aya_Gomaa[[#This Row],[Profit]]*Aya_Gomaa[[#This Row],[Discount]])</f>
        <v>-82.690650000000048</v>
      </c>
      <c r="P663" s="1">
        <f>Aya_Gomaa[[#This Row],[Quantity]]*150</f>
        <v>750</v>
      </c>
      <c r="R6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64" spans="1:18" x14ac:dyDescent="0.3">
      <c r="A664" s="1">
        <v>663</v>
      </c>
      <c r="B664" s="1" t="s">
        <v>59</v>
      </c>
      <c r="C664" s="1" t="s">
        <v>43</v>
      </c>
      <c r="D664" s="1" t="s">
        <v>466</v>
      </c>
      <c r="E664" s="1" t="s">
        <v>89</v>
      </c>
      <c r="F664" s="1" t="s">
        <v>90</v>
      </c>
      <c r="G664" s="1" t="s">
        <v>56</v>
      </c>
      <c r="H664" s="1" t="s">
        <v>73</v>
      </c>
      <c r="I664" s="1" t="s">
        <v>241</v>
      </c>
      <c r="J664" s="1">
        <v>2.7239999999999993</v>
      </c>
      <c r="K664" s="1">
        <f>Aya_Gomaa[[#This Row],[Quantity]]*150</f>
        <v>450</v>
      </c>
      <c r="L664" s="1">
        <v>3</v>
      </c>
      <c r="M664" s="1">
        <v>0.8</v>
      </c>
      <c r="N664" s="2">
        <v>-4.2222000000000008</v>
      </c>
      <c r="O664" s="2">
        <f>Aya_Gomaa[[#This Row],[Profit]]-(Aya_Gomaa[[#This Row],[Profit]]*Aya_Gomaa[[#This Row],[Discount]])</f>
        <v>-0.84444000000000008</v>
      </c>
      <c r="P664" s="1">
        <f>Aya_Gomaa[[#This Row],[Quantity]]*150</f>
        <v>450</v>
      </c>
      <c r="R6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65" spans="1:18" x14ac:dyDescent="0.3">
      <c r="A665" s="1">
        <v>664</v>
      </c>
      <c r="B665" s="1" t="s">
        <v>59</v>
      </c>
      <c r="C665" s="1" t="s">
        <v>52</v>
      </c>
      <c r="D665" s="1" t="s">
        <v>156</v>
      </c>
      <c r="E665" s="1" t="s">
        <v>157</v>
      </c>
      <c r="F665" s="1" t="s">
        <v>109</v>
      </c>
      <c r="G665" s="1" t="s">
        <v>56</v>
      </c>
      <c r="H665" s="1" t="s">
        <v>64</v>
      </c>
      <c r="I665" s="1" t="s">
        <v>364</v>
      </c>
      <c r="J665" s="1">
        <v>459.95</v>
      </c>
      <c r="K665" s="1">
        <f>Aya_Gomaa[[#This Row],[Quantity]]*150</f>
        <v>750</v>
      </c>
      <c r="L665" s="1">
        <v>5</v>
      </c>
      <c r="M665" s="1">
        <v>0</v>
      </c>
      <c r="N665" s="2">
        <v>18.397999999999968</v>
      </c>
      <c r="O665" s="2">
        <f>Aya_Gomaa[[#This Row],[Profit]]-(Aya_Gomaa[[#This Row],[Profit]]*Aya_Gomaa[[#This Row],[Discount]])</f>
        <v>18.397999999999968</v>
      </c>
      <c r="P665" s="1">
        <f>Aya_Gomaa[[#This Row],[Quantity]]*150</f>
        <v>750</v>
      </c>
      <c r="R6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66" spans="1:18" x14ac:dyDescent="0.3">
      <c r="A666" s="1">
        <v>665</v>
      </c>
      <c r="B666" s="1" t="s">
        <v>523</v>
      </c>
      <c r="C666" s="1" t="s">
        <v>43</v>
      </c>
      <c r="D666" s="1" t="s">
        <v>587</v>
      </c>
      <c r="E666" s="1" t="s">
        <v>45</v>
      </c>
      <c r="F666" s="1" t="s">
        <v>46</v>
      </c>
      <c r="G666" s="1" t="s">
        <v>56</v>
      </c>
      <c r="H666" s="1" t="s">
        <v>158</v>
      </c>
      <c r="I666" s="1" t="s">
        <v>244</v>
      </c>
      <c r="J666" s="1">
        <v>10.74</v>
      </c>
      <c r="K666" s="1">
        <f>Aya_Gomaa[[#This Row],[Quantity]]*150</f>
        <v>450</v>
      </c>
      <c r="L666" s="1">
        <v>3</v>
      </c>
      <c r="M666" s="1">
        <v>0</v>
      </c>
      <c r="N666" s="2">
        <v>5.2625999999999999</v>
      </c>
      <c r="O666" s="2">
        <f>Aya_Gomaa[[#This Row],[Profit]]-(Aya_Gomaa[[#This Row],[Profit]]*Aya_Gomaa[[#This Row],[Discount]])</f>
        <v>5.2625999999999999</v>
      </c>
      <c r="P666" s="1">
        <f>Aya_Gomaa[[#This Row],[Quantity]]*150</f>
        <v>450</v>
      </c>
      <c r="R6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67" spans="1:18" x14ac:dyDescent="0.3">
      <c r="A667" s="1">
        <v>666</v>
      </c>
      <c r="B667" s="1" t="s">
        <v>42</v>
      </c>
      <c r="C667" s="1" t="s">
        <v>52</v>
      </c>
      <c r="D667" s="1" t="s">
        <v>355</v>
      </c>
      <c r="E667" s="1" t="s">
        <v>89</v>
      </c>
      <c r="F667" s="1" t="s">
        <v>90</v>
      </c>
      <c r="G667" s="1" t="s">
        <v>56</v>
      </c>
      <c r="H667" s="1" t="s">
        <v>273</v>
      </c>
      <c r="I667" s="1" t="s">
        <v>807</v>
      </c>
      <c r="J667" s="1">
        <v>23.76</v>
      </c>
      <c r="K667" s="1">
        <f>Aya_Gomaa[[#This Row],[Quantity]]*150</f>
        <v>450</v>
      </c>
      <c r="L667" s="1">
        <v>3</v>
      </c>
      <c r="M667" s="1">
        <v>0.2</v>
      </c>
      <c r="N667" s="2">
        <v>2.0789999999999997</v>
      </c>
      <c r="O667" s="2">
        <f>Aya_Gomaa[[#This Row],[Profit]]-(Aya_Gomaa[[#This Row],[Profit]]*Aya_Gomaa[[#This Row],[Discount]])</f>
        <v>1.6631999999999998</v>
      </c>
      <c r="P667" s="1">
        <f>Aya_Gomaa[[#This Row],[Quantity]]*150</f>
        <v>450</v>
      </c>
      <c r="R6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68" spans="1:18" x14ac:dyDescent="0.3">
      <c r="A668" s="1">
        <v>667</v>
      </c>
      <c r="B668" s="1" t="s">
        <v>42</v>
      </c>
      <c r="C668" s="1" t="s">
        <v>52</v>
      </c>
      <c r="D668" s="1" t="s">
        <v>355</v>
      </c>
      <c r="E668" s="1" t="s">
        <v>89</v>
      </c>
      <c r="F668" s="1" t="s">
        <v>90</v>
      </c>
      <c r="G668" s="1" t="s">
        <v>56</v>
      </c>
      <c r="H668" s="1" t="s">
        <v>82</v>
      </c>
      <c r="I668" s="1" t="s">
        <v>124</v>
      </c>
      <c r="J668" s="1">
        <v>85.055999999999997</v>
      </c>
      <c r="K668" s="1">
        <f>Aya_Gomaa[[#This Row],[Quantity]]*150</f>
        <v>450</v>
      </c>
      <c r="L668" s="1">
        <v>3</v>
      </c>
      <c r="M668" s="1">
        <v>0.2</v>
      </c>
      <c r="N668" s="2">
        <v>28.706399999999991</v>
      </c>
      <c r="O668" s="2">
        <f>Aya_Gomaa[[#This Row],[Profit]]-(Aya_Gomaa[[#This Row],[Profit]]*Aya_Gomaa[[#This Row],[Discount]])</f>
        <v>22.965119999999992</v>
      </c>
      <c r="P668" s="1">
        <f>Aya_Gomaa[[#This Row],[Quantity]]*150</f>
        <v>450</v>
      </c>
      <c r="R6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69" spans="1:18" x14ac:dyDescent="0.3">
      <c r="A669" s="1">
        <v>668</v>
      </c>
      <c r="B669" s="1" t="s">
        <v>42</v>
      </c>
      <c r="C669" s="1" t="s">
        <v>52</v>
      </c>
      <c r="D669" s="1" t="s">
        <v>355</v>
      </c>
      <c r="E669" s="1" t="s">
        <v>89</v>
      </c>
      <c r="F669" s="1" t="s">
        <v>90</v>
      </c>
      <c r="G669" s="1" t="s">
        <v>78</v>
      </c>
      <c r="H669" s="1" t="s">
        <v>71</v>
      </c>
      <c r="I669" s="1" t="s">
        <v>808</v>
      </c>
      <c r="J669" s="1">
        <v>381.57600000000002</v>
      </c>
      <c r="K669" s="1">
        <f>Aya_Gomaa[[#This Row],[Quantity]]*150</f>
        <v>450</v>
      </c>
      <c r="L669" s="1">
        <v>3</v>
      </c>
      <c r="M669" s="1">
        <v>0.2</v>
      </c>
      <c r="N669" s="2">
        <v>28.618200000000002</v>
      </c>
      <c r="O669" s="2">
        <f>Aya_Gomaa[[#This Row],[Profit]]-(Aya_Gomaa[[#This Row],[Profit]]*Aya_Gomaa[[#This Row],[Discount]])</f>
        <v>22.894560000000002</v>
      </c>
      <c r="P669" s="1">
        <f>Aya_Gomaa[[#This Row],[Quantity]]*150</f>
        <v>450</v>
      </c>
      <c r="R6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70" spans="1:18" x14ac:dyDescent="0.3">
      <c r="A670" s="1">
        <v>669</v>
      </c>
      <c r="B670" s="1" t="s">
        <v>125</v>
      </c>
      <c r="C670" s="1" t="s">
        <v>43</v>
      </c>
      <c r="D670" s="1" t="s">
        <v>809</v>
      </c>
      <c r="E670" s="1" t="s">
        <v>243</v>
      </c>
      <c r="F670" s="1" t="s">
        <v>109</v>
      </c>
      <c r="G670" s="1" t="s">
        <v>47</v>
      </c>
      <c r="H670" s="1" t="s">
        <v>66</v>
      </c>
      <c r="I670" s="1" t="s">
        <v>810</v>
      </c>
      <c r="J670" s="1">
        <v>30.36</v>
      </c>
      <c r="K670" s="1">
        <f>Aya_Gomaa[[#This Row],[Quantity]]*150</f>
        <v>750</v>
      </c>
      <c r="L670" s="1">
        <v>5</v>
      </c>
      <c r="M670" s="1">
        <v>0.2</v>
      </c>
      <c r="N670" s="2">
        <v>8.7285000000000004</v>
      </c>
      <c r="O670" s="2">
        <f>Aya_Gomaa[[#This Row],[Profit]]-(Aya_Gomaa[[#This Row],[Profit]]*Aya_Gomaa[[#This Row],[Discount]])</f>
        <v>6.9828000000000001</v>
      </c>
      <c r="P670" s="1">
        <f>Aya_Gomaa[[#This Row],[Quantity]]*150</f>
        <v>750</v>
      </c>
      <c r="R6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71" spans="1:18" x14ac:dyDescent="0.3">
      <c r="A671" s="1">
        <v>670</v>
      </c>
      <c r="B671" s="1" t="s">
        <v>59</v>
      </c>
      <c r="C671" s="1" t="s">
        <v>87</v>
      </c>
      <c r="D671" s="1" t="s">
        <v>172</v>
      </c>
      <c r="E671" s="1" t="s">
        <v>134</v>
      </c>
      <c r="F671" s="1" t="s">
        <v>90</v>
      </c>
      <c r="G671" s="1" t="s">
        <v>47</v>
      </c>
      <c r="H671" s="1" t="s">
        <v>66</v>
      </c>
      <c r="I671" s="1" t="s">
        <v>811</v>
      </c>
      <c r="J671" s="1">
        <v>23.976000000000003</v>
      </c>
      <c r="K671" s="1">
        <f>Aya_Gomaa[[#This Row],[Quantity]]*150</f>
        <v>450</v>
      </c>
      <c r="L671" s="1">
        <v>3</v>
      </c>
      <c r="M671" s="1">
        <v>0.6</v>
      </c>
      <c r="N671" s="2">
        <v>-14.385599999999997</v>
      </c>
      <c r="O671" s="2">
        <f>Aya_Gomaa[[#This Row],[Profit]]-(Aya_Gomaa[[#This Row],[Profit]]*Aya_Gomaa[[#This Row],[Discount]])</f>
        <v>-5.7542399999999994</v>
      </c>
      <c r="P671" s="1">
        <f>Aya_Gomaa[[#This Row],[Quantity]]*150</f>
        <v>450</v>
      </c>
      <c r="R6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72" spans="1:18" x14ac:dyDescent="0.3">
      <c r="A672" s="1">
        <v>671</v>
      </c>
      <c r="B672" s="1" t="s">
        <v>59</v>
      </c>
      <c r="C672" s="1" t="s">
        <v>87</v>
      </c>
      <c r="D672" s="1" t="s">
        <v>172</v>
      </c>
      <c r="E672" s="1" t="s">
        <v>134</v>
      </c>
      <c r="F672" s="1" t="s">
        <v>90</v>
      </c>
      <c r="G672" s="1" t="s">
        <v>47</v>
      </c>
      <c r="H672" s="1" t="s">
        <v>62</v>
      </c>
      <c r="I672" s="1" t="s">
        <v>812</v>
      </c>
      <c r="J672" s="1">
        <v>108.925</v>
      </c>
      <c r="K672" s="1">
        <f>Aya_Gomaa[[#This Row],[Quantity]]*150</f>
        <v>150</v>
      </c>
      <c r="L672" s="1">
        <v>1</v>
      </c>
      <c r="M672" s="1">
        <v>0.5</v>
      </c>
      <c r="N672" s="2">
        <v>-71.890500000000017</v>
      </c>
      <c r="O672" s="2">
        <f>Aya_Gomaa[[#This Row],[Profit]]-(Aya_Gomaa[[#This Row],[Profit]]*Aya_Gomaa[[#This Row],[Discount]])</f>
        <v>-35.945250000000009</v>
      </c>
      <c r="P672" s="1">
        <f>Aya_Gomaa[[#This Row],[Quantity]]*150</f>
        <v>150</v>
      </c>
      <c r="R6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73" spans="1:18" x14ac:dyDescent="0.3">
      <c r="A673" s="1">
        <v>672</v>
      </c>
      <c r="B673" s="1" t="s">
        <v>59</v>
      </c>
      <c r="C673" s="1" t="s">
        <v>87</v>
      </c>
      <c r="D673" s="1" t="s">
        <v>172</v>
      </c>
      <c r="E673" s="1" t="s">
        <v>134</v>
      </c>
      <c r="F673" s="1" t="s">
        <v>90</v>
      </c>
      <c r="G673" s="1" t="s">
        <v>56</v>
      </c>
      <c r="H673" s="1" t="s">
        <v>82</v>
      </c>
      <c r="I673" s="1" t="s">
        <v>813</v>
      </c>
      <c r="J673" s="1">
        <v>36.351999999999997</v>
      </c>
      <c r="K673" s="1">
        <f>Aya_Gomaa[[#This Row],[Quantity]]*150</f>
        <v>1200</v>
      </c>
      <c r="L673" s="1">
        <v>8</v>
      </c>
      <c r="M673" s="1">
        <v>0.2</v>
      </c>
      <c r="N673" s="2">
        <v>11.359999999999998</v>
      </c>
      <c r="O673" s="2">
        <f>Aya_Gomaa[[#This Row],[Profit]]-(Aya_Gomaa[[#This Row],[Profit]]*Aya_Gomaa[[#This Row],[Discount]])</f>
        <v>9.0879999999999974</v>
      </c>
      <c r="P673" s="1">
        <f>Aya_Gomaa[[#This Row],[Quantity]]*150</f>
        <v>1200</v>
      </c>
      <c r="R6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74" spans="1:18" x14ac:dyDescent="0.3">
      <c r="A674" s="1">
        <v>673</v>
      </c>
      <c r="B674" s="1" t="s">
        <v>59</v>
      </c>
      <c r="C674" s="1" t="s">
        <v>43</v>
      </c>
      <c r="D674" s="1" t="s">
        <v>535</v>
      </c>
      <c r="E674" s="1" t="s">
        <v>134</v>
      </c>
      <c r="F674" s="1" t="s">
        <v>90</v>
      </c>
      <c r="G674" s="1" t="s">
        <v>56</v>
      </c>
      <c r="H674" s="1" t="s">
        <v>68</v>
      </c>
      <c r="I674" s="1" t="s">
        <v>814</v>
      </c>
      <c r="J674" s="1">
        <v>19.559999999999999</v>
      </c>
      <c r="K674" s="1">
        <f>Aya_Gomaa[[#This Row],[Quantity]]*150</f>
        <v>750</v>
      </c>
      <c r="L674" s="1">
        <v>5</v>
      </c>
      <c r="M674" s="1">
        <v>0.2</v>
      </c>
      <c r="N674" s="2">
        <v>1.7115</v>
      </c>
      <c r="O674" s="2">
        <f>Aya_Gomaa[[#This Row],[Profit]]-(Aya_Gomaa[[#This Row],[Profit]]*Aya_Gomaa[[#This Row],[Discount]])</f>
        <v>1.3692</v>
      </c>
      <c r="P674" s="1">
        <f>Aya_Gomaa[[#This Row],[Quantity]]*150</f>
        <v>750</v>
      </c>
      <c r="R6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75" spans="1:18" x14ac:dyDescent="0.3">
      <c r="A675" s="1">
        <v>674</v>
      </c>
      <c r="B675" s="1" t="s">
        <v>125</v>
      </c>
      <c r="C675" s="1" t="s">
        <v>43</v>
      </c>
      <c r="D675" s="1" t="s">
        <v>242</v>
      </c>
      <c r="E675" s="1" t="s">
        <v>151</v>
      </c>
      <c r="F675" s="1" t="s">
        <v>90</v>
      </c>
      <c r="G675" s="1" t="s">
        <v>56</v>
      </c>
      <c r="H675" s="1" t="s">
        <v>75</v>
      </c>
      <c r="I675" s="1" t="s">
        <v>815</v>
      </c>
      <c r="J675" s="1">
        <v>61.44</v>
      </c>
      <c r="K675" s="1">
        <f>Aya_Gomaa[[#This Row],[Quantity]]*150</f>
        <v>450</v>
      </c>
      <c r="L675" s="1">
        <v>3</v>
      </c>
      <c r="M675" s="1">
        <v>0</v>
      </c>
      <c r="N675" s="2">
        <v>16.588799999999999</v>
      </c>
      <c r="O675" s="2">
        <f>Aya_Gomaa[[#This Row],[Profit]]-(Aya_Gomaa[[#This Row],[Profit]]*Aya_Gomaa[[#This Row],[Discount]])</f>
        <v>16.588799999999999</v>
      </c>
      <c r="P675" s="1">
        <f>Aya_Gomaa[[#This Row],[Quantity]]*150</f>
        <v>450</v>
      </c>
      <c r="R6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76" spans="1:18" x14ac:dyDescent="0.3">
      <c r="A676" s="1">
        <v>675</v>
      </c>
      <c r="B676" s="1" t="s">
        <v>125</v>
      </c>
      <c r="C676" s="1" t="s">
        <v>43</v>
      </c>
      <c r="D676" s="1" t="s">
        <v>242</v>
      </c>
      <c r="E676" s="1" t="s">
        <v>151</v>
      </c>
      <c r="F676" s="1" t="s">
        <v>90</v>
      </c>
      <c r="G676" s="1" t="s">
        <v>56</v>
      </c>
      <c r="H676" s="1" t="s">
        <v>82</v>
      </c>
      <c r="I676" s="1" t="s">
        <v>816</v>
      </c>
      <c r="J676" s="1">
        <v>38.9</v>
      </c>
      <c r="K676" s="1">
        <f>Aya_Gomaa[[#This Row],[Quantity]]*150</f>
        <v>750</v>
      </c>
      <c r="L676" s="1">
        <v>5</v>
      </c>
      <c r="M676" s="1">
        <v>0</v>
      </c>
      <c r="N676" s="2">
        <v>17.504999999999995</v>
      </c>
      <c r="O676" s="2">
        <f>Aya_Gomaa[[#This Row],[Profit]]-(Aya_Gomaa[[#This Row],[Profit]]*Aya_Gomaa[[#This Row],[Discount]])</f>
        <v>17.504999999999995</v>
      </c>
      <c r="P676" s="1">
        <f>Aya_Gomaa[[#This Row],[Quantity]]*150</f>
        <v>750</v>
      </c>
      <c r="R6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77" spans="1:18" x14ac:dyDescent="0.3">
      <c r="A677" s="1">
        <v>676</v>
      </c>
      <c r="B677" s="1" t="s">
        <v>125</v>
      </c>
      <c r="C677" s="1" t="s">
        <v>43</v>
      </c>
      <c r="D677" s="1" t="s">
        <v>242</v>
      </c>
      <c r="E677" s="1" t="s">
        <v>151</v>
      </c>
      <c r="F677" s="1" t="s">
        <v>90</v>
      </c>
      <c r="G677" s="1" t="s">
        <v>78</v>
      </c>
      <c r="H677" s="1" t="s">
        <v>113</v>
      </c>
      <c r="I677" s="1" t="s">
        <v>696</v>
      </c>
      <c r="J677" s="1">
        <v>99.390000000000015</v>
      </c>
      <c r="K677" s="1">
        <f>Aya_Gomaa[[#This Row],[Quantity]]*150</f>
        <v>450</v>
      </c>
      <c r="L677" s="1">
        <v>3</v>
      </c>
      <c r="M677" s="1">
        <v>0</v>
      </c>
      <c r="N677" s="2">
        <v>40.749900000000004</v>
      </c>
      <c r="O677" s="2">
        <f>Aya_Gomaa[[#This Row],[Profit]]-(Aya_Gomaa[[#This Row],[Profit]]*Aya_Gomaa[[#This Row],[Discount]])</f>
        <v>40.749900000000004</v>
      </c>
      <c r="P677" s="1">
        <f>Aya_Gomaa[[#This Row],[Quantity]]*150</f>
        <v>450</v>
      </c>
      <c r="R6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78" spans="1:18" x14ac:dyDescent="0.3">
      <c r="A678" s="1">
        <v>677</v>
      </c>
      <c r="B678" s="1" t="s">
        <v>59</v>
      </c>
      <c r="C678" s="1" t="s">
        <v>43</v>
      </c>
      <c r="D678" s="1" t="s">
        <v>817</v>
      </c>
      <c r="E678" s="1" t="s">
        <v>89</v>
      </c>
      <c r="F678" s="1" t="s">
        <v>90</v>
      </c>
      <c r="G678" s="1" t="s">
        <v>56</v>
      </c>
      <c r="H678" s="1" t="s">
        <v>75</v>
      </c>
      <c r="I678" s="1" t="s">
        <v>818</v>
      </c>
      <c r="J678" s="1">
        <v>2.6879999999999997</v>
      </c>
      <c r="K678" s="1">
        <f>Aya_Gomaa[[#This Row],[Quantity]]*150</f>
        <v>450</v>
      </c>
      <c r="L678" s="1">
        <v>3</v>
      </c>
      <c r="M678" s="1">
        <v>0.8</v>
      </c>
      <c r="N678" s="2">
        <v>-7.3920000000000021</v>
      </c>
      <c r="O678" s="2">
        <f>Aya_Gomaa[[#This Row],[Profit]]-(Aya_Gomaa[[#This Row],[Profit]]*Aya_Gomaa[[#This Row],[Discount]])</f>
        <v>-1.4783999999999997</v>
      </c>
      <c r="P678" s="1">
        <f>Aya_Gomaa[[#This Row],[Quantity]]*150</f>
        <v>450</v>
      </c>
      <c r="R6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79" spans="1:18" x14ac:dyDescent="0.3">
      <c r="A679" s="1">
        <v>678</v>
      </c>
      <c r="B679" s="1" t="s">
        <v>59</v>
      </c>
      <c r="C679" s="1" t="s">
        <v>43</v>
      </c>
      <c r="D679" s="1" t="s">
        <v>817</v>
      </c>
      <c r="E679" s="1" t="s">
        <v>89</v>
      </c>
      <c r="F679" s="1" t="s">
        <v>90</v>
      </c>
      <c r="G679" s="1" t="s">
        <v>78</v>
      </c>
      <c r="H679" s="1" t="s">
        <v>113</v>
      </c>
      <c r="I679" s="1" t="s">
        <v>819</v>
      </c>
      <c r="J679" s="1">
        <v>27.816000000000003</v>
      </c>
      <c r="K679" s="1">
        <f>Aya_Gomaa[[#This Row],[Quantity]]*150</f>
        <v>450</v>
      </c>
      <c r="L679" s="1">
        <v>3</v>
      </c>
      <c r="M679" s="1">
        <v>0.2</v>
      </c>
      <c r="N679" s="2">
        <v>4.5200999999999958</v>
      </c>
      <c r="O679" s="2">
        <f>Aya_Gomaa[[#This Row],[Profit]]-(Aya_Gomaa[[#This Row],[Profit]]*Aya_Gomaa[[#This Row],[Discount]])</f>
        <v>3.6160799999999966</v>
      </c>
      <c r="P679" s="1">
        <f>Aya_Gomaa[[#This Row],[Quantity]]*150</f>
        <v>450</v>
      </c>
      <c r="R6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80" spans="1:18" x14ac:dyDescent="0.3">
      <c r="A680" s="1">
        <v>679</v>
      </c>
      <c r="B680" s="1" t="s">
        <v>59</v>
      </c>
      <c r="C680" s="1" t="s">
        <v>43</v>
      </c>
      <c r="D680" s="1" t="s">
        <v>817</v>
      </c>
      <c r="E680" s="1" t="s">
        <v>89</v>
      </c>
      <c r="F680" s="1" t="s">
        <v>90</v>
      </c>
      <c r="G680" s="1" t="s">
        <v>47</v>
      </c>
      <c r="H680" s="1" t="s">
        <v>66</v>
      </c>
      <c r="I680" s="1" t="s">
        <v>820</v>
      </c>
      <c r="J680" s="1">
        <v>82.524000000000001</v>
      </c>
      <c r="K680" s="1">
        <f>Aya_Gomaa[[#This Row],[Quantity]]*150</f>
        <v>450</v>
      </c>
      <c r="L680" s="1">
        <v>3</v>
      </c>
      <c r="M680" s="1">
        <v>0.6</v>
      </c>
      <c r="N680" s="2">
        <v>-41.261999999999972</v>
      </c>
      <c r="O680" s="2">
        <f>Aya_Gomaa[[#This Row],[Profit]]-(Aya_Gomaa[[#This Row],[Profit]]*Aya_Gomaa[[#This Row],[Discount]])</f>
        <v>-16.504799999999989</v>
      </c>
      <c r="P680" s="1">
        <f>Aya_Gomaa[[#This Row],[Quantity]]*150</f>
        <v>450</v>
      </c>
      <c r="R6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81" spans="1:18" x14ac:dyDescent="0.3">
      <c r="A681" s="1">
        <v>680</v>
      </c>
      <c r="B681" s="1" t="s">
        <v>59</v>
      </c>
      <c r="C681" s="1" t="s">
        <v>43</v>
      </c>
      <c r="D681" s="1" t="s">
        <v>817</v>
      </c>
      <c r="E681" s="1" t="s">
        <v>89</v>
      </c>
      <c r="F681" s="1" t="s">
        <v>90</v>
      </c>
      <c r="G681" s="1" t="s">
        <v>56</v>
      </c>
      <c r="H681" s="1" t="s">
        <v>73</v>
      </c>
      <c r="I681" s="1" t="s">
        <v>821</v>
      </c>
      <c r="J681" s="1">
        <v>182.99399999999997</v>
      </c>
      <c r="K681" s="1">
        <f>Aya_Gomaa[[#This Row],[Quantity]]*150</f>
        <v>450</v>
      </c>
      <c r="L681" s="1">
        <v>3</v>
      </c>
      <c r="M681" s="1">
        <v>0.8</v>
      </c>
      <c r="N681" s="2">
        <v>-320.23950000000013</v>
      </c>
      <c r="O681" s="2">
        <f>Aya_Gomaa[[#This Row],[Profit]]-(Aya_Gomaa[[#This Row],[Profit]]*Aya_Gomaa[[#This Row],[Discount]])</f>
        <v>-64.047900000000027</v>
      </c>
      <c r="P681" s="1">
        <f>Aya_Gomaa[[#This Row],[Quantity]]*150</f>
        <v>450</v>
      </c>
      <c r="R6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82" spans="1:18" x14ac:dyDescent="0.3">
      <c r="A682" s="1">
        <v>681</v>
      </c>
      <c r="B682" s="1" t="s">
        <v>59</v>
      </c>
      <c r="C682" s="1" t="s">
        <v>43</v>
      </c>
      <c r="D682" s="1" t="s">
        <v>156</v>
      </c>
      <c r="E682" s="1" t="s">
        <v>157</v>
      </c>
      <c r="F682" s="1" t="s">
        <v>109</v>
      </c>
      <c r="G682" s="1" t="s">
        <v>56</v>
      </c>
      <c r="H682" s="1" t="s">
        <v>73</v>
      </c>
      <c r="I682" s="1" t="s">
        <v>822</v>
      </c>
      <c r="J682" s="1">
        <v>14.352000000000002</v>
      </c>
      <c r="K682" s="1">
        <f>Aya_Gomaa[[#This Row],[Quantity]]*150</f>
        <v>450</v>
      </c>
      <c r="L682" s="1">
        <v>3</v>
      </c>
      <c r="M682" s="1">
        <v>0.2</v>
      </c>
      <c r="N682" s="2">
        <v>4.6643999999999988</v>
      </c>
      <c r="O682" s="2">
        <f>Aya_Gomaa[[#This Row],[Profit]]-(Aya_Gomaa[[#This Row],[Profit]]*Aya_Gomaa[[#This Row],[Discount]])</f>
        <v>3.7315199999999988</v>
      </c>
      <c r="P682" s="1">
        <f>Aya_Gomaa[[#This Row],[Quantity]]*150</f>
        <v>450</v>
      </c>
      <c r="R6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83" spans="1:18" x14ac:dyDescent="0.3">
      <c r="A683" s="1">
        <v>682</v>
      </c>
      <c r="B683" s="1" t="s">
        <v>59</v>
      </c>
      <c r="C683" s="1" t="s">
        <v>43</v>
      </c>
      <c r="D683" s="1" t="s">
        <v>156</v>
      </c>
      <c r="E683" s="1" t="s">
        <v>157</v>
      </c>
      <c r="F683" s="1" t="s">
        <v>109</v>
      </c>
      <c r="G683" s="1" t="s">
        <v>56</v>
      </c>
      <c r="H683" s="1" t="s">
        <v>64</v>
      </c>
      <c r="I683" s="1" t="s">
        <v>823</v>
      </c>
      <c r="J683" s="1">
        <v>64.959999999999994</v>
      </c>
      <c r="K683" s="1">
        <f>Aya_Gomaa[[#This Row],[Quantity]]*150</f>
        <v>300</v>
      </c>
      <c r="L683" s="1">
        <v>2</v>
      </c>
      <c r="M683" s="1">
        <v>0</v>
      </c>
      <c r="N683" s="2">
        <v>2.598399999999998</v>
      </c>
      <c r="O683" s="2">
        <f>Aya_Gomaa[[#This Row],[Profit]]-(Aya_Gomaa[[#This Row],[Profit]]*Aya_Gomaa[[#This Row],[Discount]])</f>
        <v>2.598399999999998</v>
      </c>
      <c r="P683" s="1">
        <f>Aya_Gomaa[[#This Row],[Quantity]]*150</f>
        <v>300</v>
      </c>
      <c r="R6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84" spans="1:18" x14ac:dyDescent="0.3">
      <c r="A684" s="1">
        <v>683</v>
      </c>
      <c r="B684" s="1" t="s">
        <v>59</v>
      </c>
      <c r="C684" s="1" t="s">
        <v>43</v>
      </c>
      <c r="D684" s="1" t="s">
        <v>156</v>
      </c>
      <c r="E684" s="1" t="s">
        <v>157</v>
      </c>
      <c r="F684" s="1" t="s">
        <v>109</v>
      </c>
      <c r="G684" s="1" t="s">
        <v>56</v>
      </c>
      <c r="H684" s="1" t="s">
        <v>64</v>
      </c>
      <c r="I684" s="1" t="s">
        <v>690</v>
      </c>
      <c r="J684" s="1">
        <v>68.599999999999994</v>
      </c>
      <c r="K684" s="1">
        <f>Aya_Gomaa[[#This Row],[Quantity]]*150</f>
        <v>600</v>
      </c>
      <c r="L684" s="1">
        <v>4</v>
      </c>
      <c r="M684" s="1">
        <v>0</v>
      </c>
      <c r="N684" s="2">
        <v>18.521999999999998</v>
      </c>
      <c r="O684" s="2">
        <f>Aya_Gomaa[[#This Row],[Profit]]-(Aya_Gomaa[[#This Row],[Profit]]*Aya_Gomaa[[#This Row],[Discount]])</f>
        <v>18.521999999999998</v>
      </c>
      <c r="P684" s="1">
        <f>Aya_Gomaa[[#This Row],[Quantity]]*150</f>
        <v>600</v>
      </c>
      <c r="R6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85" spans="1:18" x14ac:dyDescent="0.3">
      <c r="A685" s="1">
        <v>684</v>
      </c>
      <c r="B685" s="1" t="s">
        <v>523</v>
      </c>
      <c r="C685" s="1" t="s">
        <v>52</v>
      </c>
      <c r="D685" s="1" t="s">
        <v>824</v>
      </c>
      <c r="E685" s="1" t="s">
        <v>81</v>
      </c>
      <c r="F685" s="1" t="s">
        <v>46</v>
      </c>
      <c r="G685" s="1" t="s">
        <v>78</v>
      </c>
      <c r="H685" s="1" t="s">
        <v>308</v>
      </c>
      <c r="I685" s="1" t="s">
        <v>825</v>
      </c>
      <c r="J685" s="1">
        <v>7999.98</v>
      </c>
      <c r="K685" s="1">
        <f>Aya_Gomaa[[#This Row],[Quantity]]*150</f>
        <v>600</v>
      </c>
      <c r="L685" s="1">
        <v>4</v>
      </c>
      <c r="M685" s="1">
        <v>0.5</v>
      </c>
      <c r="N685" s="2">
        <v>-3839.9903999999988</v>
      </c>
      <c r="O685" s="2">
        <f>Aya_Gomaa[[#This Row],[Profit]]-(Aya_Gomaa[[#This Row],[Profit]]*Aya_Gomaa[[#This Row],[Discount]])</f>
        <v>-1919.9951999999994</v>
      </c>
      <c r="P685" s="1">
        <f>Aya_Gomaa[[#This Row],[Quantity]]*150</f>
        <v>600</v>
      </c>
      <c r="R6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86" spans="1:18" x14ac:dyDescent="0.3">
      <c r="A686" s="1">
        <v>685</v>
      </c>
      <c r="B686" s="1" t="s">
        <v>523</v>
      </c>
      <c r="C686" s="1" t="s">
        <v>52</v>
      </c>
      <c r="D686" s="1" t="s">
        <v>824</v>
      </c>
      <c r="E686" s="1" t="s">
        <v>81</v>
      </c>
      <c r="F686" s="1" t="s">
        <v>46</v>
      </c>
      <c r="G686" s="1" t="s">
        <v>56</v>
      </c>
      <c r="H686" s="1" t="s">
        <v>75</v>
      </c>
      <c r="I686" s="1" t="s">
        <v>797</v>
      </c>
      <c r="J686" s="1">
        <v>167.44000000000003</v>
      </c>
      <c r="K686" s="1">
        <f>Aya_Gomaa[[#This Row],[Quantity]]*150</f>
        <v>300</v>
      </c>
      <c r="L686" s="1">
        <v>2</v>
      </c>
      <c r="M686" s="1">
        <v>0.2</v>
      </c>
      <c r="N686" s="2">
        <v>14.650999999999989</v>
      </c>
      <c r="O686" s="2">
        <f>Aya_Gomaa[[#This Row],[Profit]]-(Aya_Gomaa[[#This Row],[Profit]]*Aya_Gomaa[[#This Row],[Discount]])</f>
        <v>11.720799999999992</v>
      </c>
      <c r="P686" s="1">
        <f>Aya_Gomaa[[#This Row],[Quantity]]*150</f>
        <v>300</v>
      </c>
      <c r="R6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87" spans="1:18" x14ac:dyDescent="0.3">
      <c r="A687" s="1">
        <v>686</v>
      </c>
      <c r="B687" s="1" t="s">
        <v>125</v>
      </c>
      <c r="C687" s="1" t="s">
        <v>43</v>
      </c>
      <c r="D687" s="1" t="s">
        <v>182</v>
      </c>
      <c r="E687" s="1" t="s">
        <v>592</v>
      </c>
      <c r="F687" s="1" t="s">
        <v>46</v>
      </c>
      <c r="G687" s="1" t="s">
        <v>78</v>
      </c>
      <c r="H687" s="1" t="s">
        <v>113</v>
      </c>
      <c r="I687" s="1" t="s">
        <v>532</v>
      </c>
      <c r="J687" s="1">
        <v>479.97</v>
      </c>
      <c r="K687" s="1">
        <f>Aya_Gomaa[[#This Row],[Quantity]]*150</f>
        <v>450</v>
      </c>
      <c r="L687" s="1">
        <v>3</v>
      </c>
      <c r="M687" s="1">
        <v>0</v>
      </c>
      <c r="N687" s="2">
        <v>163.18979999999999</v>
      </c>
      <c r="O687" s="2">
        <f>Aya_Gomaa[[#This Row],[Profit]]-(Aya_Gomaa[[#This Row],[Profit]]*Aya_Gomaa[[#This Row],[Discount]])</f>
        <v>163.18979999999999</v>
      </c>
      <c r="P687" s="1">
        <f>Aya_Gomaa[[#This Row],[Quantity]]*150</f>
        <v>450</v>
      </c>
      <c r="R6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88" spans="1:18" x14ac:dyDescent="0.3">
      <c r="A688" s="1">
        <v>687</v>
      </c>
      <c r="B688" s="1" t="s">
        <v>125</v>
      </c>
      <c r="C688" s="1" t="s">
        <v>43</v>
      </c>
      <c r="D688" s="1" t="s">
        <v>182</v>
      </c>
      <c r="E688" s="1" t="s">
        <v>592</v>
      </c>
      <c r="F688" s="1" t="s">
        <v>46</v>
      </c>
      <c r="G688" s="1" t="s">
        <v>56</v>
      </c>
      <c r="H688" s="1" t="s">
        <v>57</v>
      </c>
      <c r="I688" s="1" t="s">
        <v>826</v>
      </c>
      <c r="J688" s="1">
        <v>14.62</v>
      </c>
      <c r="K688" s="1">
        <f>Aya_Gomaa[[#This Row],[Quantity]]*150</f>
        <v>300</v>
      </c>
      <c r="L688" s="1">
        <v>2</v>
      </c>
      <c r="M688" s="1">
        <v>0</v>
      </c>
      <c r="N688" s="2">
        <v>6.8713999999999995</v>
      </c>
      <c r="O688" s="2">
        <f>Aya_Gomaa[[#This Row],[Profit]]-(Aya_Gomaa[[#This Row],[Profit]]*Aya_Gomaa[[#This Row],[Discount]])</f>
        <v>6.8713999999999995</v>
      </c>
      <c r="P688" s="1">
        <f>Aya_Gomaa[[#This Row],[Quantity]]*150</f>
        <v>300</v>
      </c>
      <c r="R6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89" spans="1:18" x14ac:dyDescent="0.3">
      <c r="A689" s="1">
        <v>688</v>
      </c>
      <c r="B689" s="1" t="s">
        <v>125</v>
      </c>
      <c r="C689" s="1" t="s">
        <v>43</v>
      </c>
      <c r="D689" s="1" t="s">
        <v>182</v>
      </c>
      <c r="E689" s="1" t="s">
        <v>592</v>
      </c>
      <c r="F689" s="1" t="s">
        <v>46</v>
      </c>
      <c r="G689" s="1" t="s">
        <v>56</v>
      </c>
      <c r="H689" s="1" t="s">
        <v>82</v>
      </c>
      <c r="I689" s="1" t="s">
        <v>210</v>
      </c>
      <c r="J689" s="1">
        <v>19.440000000000001</v>
      </c>
      <c r="K689" s="1">
        <f>Aya_Gomaa[[#This Row],[Quantity]]*150</f>
        <v>450</v>
      </c>
      <c r="L689" s="1">
        <v>3</v>
      </c>
      <c r="M689" s="1">
        <v>0</v>
      </c>
      <c r="N689" s="2">
        <v>9.3312000000000008</v>
      </c>
      <c r="O689" s="2">
        <f>Aya_Gomaa[[#This Row],[Profit]]-(Aya_Gomaa[[#This Row],[Profit]]*Aya_Gomaa[[#This Row],[Discount]])</f>
        <v>9.3312000000000008</v>
      </c>
      <c r="P689" s="1">
        <f>Aya_Gomaa[[#This Row],[Quantity]]*150</f>
        <v>450</v>
      </c>
      <c r="R6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90" spans="1:18" x14ac:dyDescent="0.3">
      <c r="A690" s="1">
        <v>689</v>
      </c>
      <c r="B690" s="1" t="s">
        <v>59</v>
      </c>
      <c r="C690" s="1" t="s">
        <v>43</v>
      </c>
      <c r="D690" s="1" t="s">
        <v>156</v>
      </c>
      <c r="E690" s="1" t="s">
        <v>157</v>
      </c>
      <c r="F690" s="1" t="s">
        <v>109</v>
      </c>
      <c r="G690" s="1" t="s">
        <v>47</v>
      </c>
      <c r="H690" s="1" t="s">
        <v>48</v>
      </c>
      <c r="I690" s="1" t="s">
        <v>827</v>
      </c>
      <c r="J690" s="1">
        <v>191.98400000000001</v>
      </c>
      <c r="K690" s="1">
        <f>Aya_Gomaa[[#This Row],[Quantity]]*150</f>
        <v>300</v>
      </c>
      <c r="L690" s="1">
        <v>2</v>
      </c>
      <c r="M690" s="1">
        <v>0.2</v>
      </c>
      <c r="N690" s="2">
        <v>4.7995999999999768</v>
      </c>
      <c r="O690" s="2">
        <f>Aya_Gomaa[[#This Row],[Profit]]-(Aya_Gomaa[[#This Row],[Profit]]*Aya_Gomaa[[#This Row],[Discount]])</f>
        <v>3.8396799999999813</v>
      </c>
      <c r="P690" s="1">
        <f>Aya_Gomaa[[#This Row],[Quantity]]*150</f>
        <v>300</v>
      </c>
      <c r="R6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91" spans="1:18" x14ac:dyDescent="0.3">
      <c r="A691" s="1">
        <v>690</v>
      </c>
      <c r="B691" s="1" t="s">
        <v>42</v>
      </c>
      <c r="C691" s="1" t="s">
        <v>43</v>
      </c>
      <c r="D691" s="1" t="s">
        <v>828</v>
      </c>
      <c r="E691" s="1" t="s">
        <v>179</v>
      </c>
      <c r="F691" s="1" t="s">
        <v>46</v>
      </c>
      <c r="G691" s="1" t="s">
        <v>47</v>
      </c>
      <c r="H691" s="1" t="s">
        <v>66</v>
      </c>
      <c r="I691" s="1" t="s">
        <v>829</v>
      </c>
      <c r="J691" s="1">
        <v>104.01</v>
      </c>
      <c r="K691" s="1">
        <f>Aya_Gomaa[[#This Row],[Quantity]]*150</f>
        <v>150</v>
      </c>
      <c r="L691" s="1">
        <v>1</v>
      </c>
      <c r="M691" s="1">
        <v>0</v>
      </c>
      <c r="N691" s="2">
        <v>14.561400000000006</v>
      </c>
      <c r="O691" s="2">
        <f>Aya_Gomaa[[#This Row],[Profit]]-(Aya_Gomaa[[#This Row],[Profit]]*Aya_Gomaa[[#This Row],[Discount]])</f>
        <v>14.561400000000006</v>
      </c>
      <c r="P691" s="1">
        <f>Aya_Gomaa[[#This Row],[Quantity]]*150</f>
        <v>150</v>
      </c>
      <c r="R6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92" spans="1:18" x14ac:dyDescent="0.3">
      <c r="A692" s="1">
        <v>691</v>
      </c>
      <c r="B692" s="1" t="s">
        <v>42</v>
      </c>
      <c r="C692" s="1" t="s">
        <v>43</v>
      </c>
      <c r="D692" s="1" t="s">
        <v>828</v>
      </c>
      <c r="E692" s="1" t="s">
        <v>179</v>
      </c>
      <c r="F692" s="1" t="s">
        <v>46</v>
      </c>
      <c r="G692" s="1" t="s">
        <v>78</v>
      </c>
      <c r="H692" s="1" t="s">
        <v>71</v>
      </c>
      <c r="I692" s="1" t="s">
        <v>79</v>
      </c>
      <c r="J692" s="1">
        <v>284.82</v>
      </c>
      <c r="K692" s="1">
        <f>Aya_Gomaa[[#This Row],[Quantity]]*150</f>
        <v>150</v>
      </c>
      <c r="L692" s="1">
        <v>1</v>
      </c>
      <c r="M692" s="1">
        <v>0</v>
      </c>
      <c r="N692" s="2">
        <v>74.053200000000004</v>
      </c>
      <c r="O692" s="2">
        <f>Aya_Gomaa[[#This Row],[Profit]]-(Aya_Gomaa[[#This Row],[Profit]]*Aya_Gomaa[[#This Row],[Discount]])</f>
        <v>74.053200000000004</v>
      </c>
      <c r="P692" s="1">
        <f>Aya_Gomaa[[#This Row],[Quantity]]*150</f>
        <v>150</v>
      </c>
      <c r="R6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93" spans="1:18" x14ac:dyDescent="0.3">
      <c r="A693" s="1">
        <v>692</v>
      </c>
      <c r="B693" s="1" t="s">
        <v>42</v>
      </c>
      <c r="C693" s="1" t="s">
        <v>43</v>
      </c>
      <c r="D693" s="1" t="s">
        <v>828</v>
      </c>
      <c r="E693" s="1" t="s">
        <v>179</v>
      </c>
      <c r="F693" s="1" t="s">
        <v>46</v>
      </c>
      <c r="G693" s="1" t="s">
        <v>56</v>
      </c>
      <c r="H693" s="1" t="s">
        <v>64</v>
      </c>
      <c r="I693" s="1" t="s">
        <v>830</v>
      </c>
      <c r="J693" s="1">
        <v>36.839999999999996</v>
      </c>
      <c r="K693" s="1">
        <f>Aya_Gomaa[[#This Row],[Quantity]]*150</f>
        <v>450</v>
      </c>
      <c r="L693" s="1">
        <v>3</v>
      </c>
      <c r="M693" s="1">
        <v>0</v>
      </c>
      <c r="N693" s="2">
        <v>10.315199999999999</v>
      </c>
      <c r="O693" s="2">
        <f>Aya_Gomaa[[#This Row],[Profit]]-(Aya_Gomaa[[#This Row],[Profit]]*Aya_Gomaa[[#This Row],[Discount]])</f>
        <v>10.315199999999999</v>
      </c>
      <c r="P693" s="1">
        <f>Aya_Gomaa[[#This Row],[Quantity]]*150</f>
        <v>450</v>
      </c>
      <c r="R6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94" spans="1:18" x14ac:dyDescent="0.3">
      <c r="A694" s="1">
        <v>693</v>
      </c>
      <c r="B694" s="1" t="s">
        <v>59</v>
      </c>
      <c r="C694" s="1" t="s">
        <v>43</v>
      </c>
      <c r="D694" s="1" t="s">
        <v>53</v>
      </c>
      <c r="E694" s="1" t="s">
        <v>54</v>
      </c>
      <c r="F694" s="1" t="s">
        <v>55</v>
      </c>
      <c r="G694" s="1" t="s">
        <v>78</v>
      </c>
      <c r="H694" s="1" t="s">
        <v>113</v>
      </c>
      <c r="I694" s="1" t="s">
        <v>831</v>
      </c>
      <c r="J694" s="1">
        <v>166.24</v>
      </c>
      <c r="K694" s="1">
        <f>Aya_Gomaa[[#This Row],[Quantity]]*150</f>
        <v>150</v>
      </c>
      <c r="L694" s="1">
        <v>1</v>
      </c>
      <c r="M694" s="1">
        <v>0</v>
      </c>
      <c r="N694" s="2">
        <v>24.936000000000007</v>
      </c>
      <c r="O694" s="2">
        <f>Aya_Gomaa[[#This Row],[Profit]]-(Aya_Gomaa[[#This Row],[Profit]]*Aya_Gomaa[[#This Row],[Discount]])</f>
        <v>24.936000000000007</v>
      </c>
      <c r="P694" s="1">
        <f>Aya_Gomaa[[#This Row],[Quantity]]*150</f>
        <v>150</v>
      </c>
      <c r="R6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95" spans="1:18" x14ac:dyDescent="0.3">
      <c r="A695" s="1">
        <v>694</v>
      </c>
      <c r="B695" s="1" t="s">
        <v>59</v>
      </c>
      <c r="C695" s="1" t="s">
        <v>43</v>
      </c>
      <c r="D695" s="1" t="s">
        <v>53</v>
      </c>
      <c r="E695" s="1" t="s">
        <v>54</v>
      </c>
      <c r="F695" s="1" t="s">
        <v>55</v>
      </c>
      <c r="G695" s="1" t="s">
        <v>56</v>
      </c>
      <c r="H695" s="1" t="s">
        <v>82</v>
      </c>
      <c r="I695" s="1" t="s">
        <v>832</v>
      </c>
      <c r="J695" s="1">
        <v>33.4</v>
      </c>
      <c r="K695" s="1">
        <f>Aya_Gomaa[[#This Row],[Quantity]]*150</f>
        <v>750</v>
      </c>
      <c r="L695" s="1">
        <v>5</v>
      </c>
      <c r="M695" s="1">
        <v>0</v>
      </c>
      <c r="N695" s="2">
        <v>16.032</v>
      </c>
      <c r="O695" s="2">
        <f>Aya_Gomaa[[#This Row],[Profit]]-(Aya_Gomaa[[#This Row],[Profit]]*Aya_Gomaa[[#This Row],[Discount]])</f>
        <v>16.032</v>
      </c>
      <c r="P695" s="1">
        <f>Aya_Gomaa[[#This Row],[Quantity]]*150</f>
        <v>750</v>
      </c>
      <c r="R6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96" spans="1:18" x14ac:dyDescent="0.3">
      <c r="A696" s="1">
        <v>695</v>
      </c>
      <c r="B696" s="1" t="s">
        <v>125</v>
      </c>
      <c r="C696" s="1" t="s">
        <v>87</v>
      </c>
      <c r="D696" s="1" t="s">
        <v>833</v>
      </c>
      <c r="E696" s="1" t="s">
        <v>108</v>
      </c>
      <c r="F696" s="1" t="s">
        <v>109</v>
      </c>
      <c r="G696" s="1" t="s">
        <v>56</v>
      </c>
      <c r="H696" s="1" t="s">
        <v>68</v>
      </c>
      <c r="I696" s="1" t="s">
        <v>478</v>
      </c>
      <c r="J696" s="1">
        <v>198.27200000000002</v>
      </c>
      <c r="K696" s="1">
        <f>Aya_Gomaa[[#This Row],[Quantity]]*150</f>
        <v>1200</v>
      </c>
      <c r="L696" s="1">
        <v>8</v>
      </c>
      <c r="M696" s="1">
        <v>0.2</v>
      </c>
      <c r="N696" s="2">
        <v>17.34879999999999</v>
      </c>
      <c r="O696" s="2">
        <f>Aya_Gomaa[[#This Row],[Profit]]-(Aya_Gomaa[[#This Row],[Profit]]*Aya_Gomaa[[#This Row],[Discount]])</f>
        <v>13.879039999999993</v>
      </c>
      <c r="P696" s="1">
        <f>Aya_Gomaa[[#This Row],[Quantity]]*150</f>
        <v>1200</v>
      </c>
      <c r="R6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97" spans="1:18" x14ac:dyDescent="0.3">
      <c r="A697" s="1">
        <v>696</v>
      </c>
      <c r="B697" s="1" t="s">
        <v>125</v>
      </c>
      <c r="C697" s="1" t="s">
        <v>87</v>
      </c>
      <c r="D697" s="1" t="s">
        <v>833</v>
      </c>
      <c r="E697" s="1" t="s">
        <v>108</v>
      </c>
      <c r="F697" s="1" t="s">
        <v>109</v>
      </c>
      <c r="G697" s="1" t="s">
        <v>56</v>
      </c>
      <c r="H697" s="1" t="s">
        <v>57</v>
      </c>
      <c r="I697" s="1" t="s">
        <v>834</v>
      </c>
      <c r="J697" s="1">
        <v>47.360000000000007</v>
      </c>
      <c r="K697" s="1">
        <f>Aya_Gomaa[[#This Row],[Quantity]]*150</f>
        <v>600</v>
      </c>
      <c r="L697" s="1">
        <v>4</v>
      </c>
      <c r="M697" s="1">
        <v>0.2</v>
      </c>
      <c r="N697" s="2">
        <v>17.759999999999998</v>
      </c>
      <c r="O697" s="2">
        <f>Aya_Gomaa[[#This Row],[Profit]]-(Aya_Gomaa[[#This Row],[Profit]]*Aya_Gomaa[[#This Row],[Discount]])</f>
        <v>14.207999999999998</v>
      </c>
      <c r="P697" s="1">
        <f>Aya_Gomaa[[#This Row],[Quantity]]*150</f>
        <v>600</v>
      </c>
      <c r="R6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98" spans="1:18" x14ac:dyDescent="0.3">
      <c r="A698" s="1">
        <v>697</v>
      </c>
      <c r="B698" s="1" t="s">
        <v>125</v>
      </c>
      <c r="C698" s="1" t="s">
        <v>87</v>
      </c>
      <c r="D698" s="1" t="s">
        <v>833</v>
      </c>
      <c r="E698" s="1" t="s">
        <v>108</v>
      </c>
      <c r="F698" s="1" t="s">
        <v>109</v>
      </c>
      <c r="G698" s="1" t="s">
        <v>56</v>
      </c>
      <c r="H698" s="1" t="s">
        <v>118</v>
      </c>
      <c r="I698" s="1" t="s">
        <v>200</v>
      </c>
      <c r="J698" s="1">
        <v>200.98400000000004</v>
      </c>
      <c r="K698" s="1">
        <f>Aya_Gomaa[[#This Row],[Quantity]]*150</f>
        <v>1050</v>
      </c>
      <c r="L698" s="1">
        <v>7</v>
      </c>
      <c r="M698" s="1">
        <v>0.2</v>
      </c>
      <c r="N698" s="2">
        <v>62.807499999999976</v>
      </c>
      <c r="O698" s="2">
        <f>Aya_Gomaa[[#This Row],[Profit]]-(Aya_Gomaa[[#This Row],[Profit]]*Aya_Gomaa[[#This Row],[Discount]])</f>
        <v>50.245999999999981</v>
      </c>
      <c r="P698" s="1">
        <f>Aya_Gomaa[[#This Row],[Quantity]]*150</f>
        <v>1050</v>
      </c>
      <c r="R6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699" spans="1:18" x14ac:dyDescent="0.3">
      <c r="A699" s="1">
        <v>698</v>
      </c>
      <c r="B699" s="1" t="s">
        <v>125</v>
      </c>
      <c r="C699" s="1" t="s">
        <v>87</v>
      </c>
      <c r="D699" s="1" t="s">
        <v>833</v>
      </c>
      <c r="E699" s="1" t="s">
        <v>108</v>
      </c>
      <c r="F699" s="1" t="s">
        <v>109</v>
      </c>
      <c r="G699" s="1" t="s">
        <v>56</v>
      </c>
      <c r="H699" s="1" t="s">
        <v>57</v>
      </c>
      <c r="I699" s="1" t="s">
        <v>835</v>
      </c>
      <c r="J699" s="1">
        <v>97.696000000000012</v>
      </c>
      <c r="K699" s="1">
        <f>Aya_Gomaa[[#This Row],[Quantity]]*150</f>
        <v>600</v>
      </c>
      <c r="L699" s="1">
        <v>4</v>
      </c>
      <c r="M699" s="1">
        <v>0.2</v>
      </c>
      <c r="N699" s="2">
        <v>31.751200000000001</v>
      </c>
      <c r="O699" s="2">
        <f>Aya_Gomaa[[#This Row],[Profit]]-(Aya_Gomaa[[#This Row],[Profit]]*Aya_Gomaa[[#This Row],[Discount]])</f>
        <v>25.400960000000001</v>
      </c>
      <c r="P699" s="1">
        <f>Aya_Gomaa[[#This Row],[Quantity]]*150</f>
        <v>600</v>
      </c>
      <c r="R6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00" spans="1:18" x14ac:dyDescent="0.3">
      <c r="A700" s="1">
        <v>699</v>
      </c>
      <c r="B700" s="1" t="s">
        <v>125</v>
      </c>
      <c r="C700" s="1" t="s">
        <v>87</v>
      </c>
      <c r="D700" s="1" t="s">
        <v>833</v>
      </c>
      <c r="E700" s="1" t="s">
        <v>108</v>
      </c>
      <c r="F700" s="1" t="s">
        <v>109</v>
      </c>
      <c r="G700" s="1" t="s">
        <v>56</v>
      </c>
      <c r="H700" s="1" t="s">
        <v>68</v>
      </c>
      <c r="I700" s="1" t="s">
        <v>836</v>
      </c>
      <c r="J700" s="1">
        <v>2.6960000000000002</v>
      </c>
      <c r="K700" s="1">
        <f>Aya_Gomaa[[#This Row],[Quantity]]*150</f>
        <v>150</v>
      </c>
      <c r="L700" s="1">
        <v>1</v>
      </c>
      <c r="M700" s="1">
        <v>0.2</v>
      </c>
      <c r="N700" s="2">
        <v>0.8088000000000003</v>
      </c>
      <c r="O700" s="2">
        <f>Aya_Gomaa[[#This Row],[Profit]]-(Aya_Gomaa[[#This Row],[Profit]]*Aya_Gomaa[[#This Row],[Discount]])</f>
        <v>0.64704000000000028</v>
      </c>
      <c r="P700" s="1">
        <f>Aya_Gomaa[[#This Row],[Quantity]]*150</f>
        <v>150</v>
      </c>
      <c r="R7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01" spans="1:18" x14ac:dyDescent="0.3">
      <c r="A701" s="1">
        <v>700</v>
      </c>
      <c r="B701" s="1" t="s">
        <v>125</v>
      </c>
      <c r="C701" s="1" t="s">
        <v>87</v>
      </c>
      <c r="D701" s="1" t="s">
        <v>833</v>
      </c>
      <c r="E701" s="1" t="s">
        <v>108</v>
      </c>
      <c r="F701" s="1" t="s">
        <v>109</v>
      </c>
      <c r="G701" s="1" t="s">
        <v>56</v>
      </c>
      <c r="H701" s="1" t="s">
        <v>73</v>
      </c>
      <c r="I701" s="1" t="s">
        <v>837</v>
      </c>
      <c r="J701" s="1">
        <v>18.588000000000005</v>
      </c>
      <c r="K701" s="1">
        <f>Aya_Gomaa[[#This Row],[Quantity]]*150</f>
        <v>300</v>
      </c>
      <c r="L701" s="1">
        <v>2</v>
      </c>
      <c r="M701" s="1">
        <v>0.7</v>
      </c>
      <c r="N701" s="2">
        <v>-13.6312</v>
      </c>
      <c r="O701" s="2">
        <f>Aya_Gomaa[[#This Row],[Profit]]-(Aya_Gomaa[[#This Row],[Profit]]*Aya_Gomaa[[#This Row],[Discount]])</f>
        <v>-4.089360000000001</v>
      </c>
      <c r="P701" s="1">
        <f>Aya_Gomaa[[#This Row],[Quantity]]*150</f>
        <v>300</v>
      </c>
      <c r="R7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02" spans="1:18" x14ac:dyDescent="0.3">
      <c r="A702" s="1">
        <v>701</v>
      </c>
      <c r="B702" s="1" t="s">
        <v>125</v>
      </c>
      <c r="C702" s="1" t="s">
        <v>87</v>
      </c>
      <c r="D702" s="1" t="s">
        <v>833</v>
      </c>
      <c r="E702" s="1" t="s">
        <v>108</v>
      </c>
      <c r="F702" s="1" t="s">
        <v>109</v>
      </c>
      <c r="G702" s="1" t="s">
        <v>56</v>
      </c>
      <c r="H702" s="1" t="s">
        <v>73</v>
      </c>
      <c r="I702" s="1" t="s">
        <v>495</v>
      </c>
      <c r="J702" s="1">
        <v>4.8960000000000008</v>
      </c>
      <c r="K702" s="1">
        <f>Aya_Gomaa[[#This Row],[Quantity]]*150</f>
        <v>450</v>
      </c>
      <c r="L702" s="1">
        <v>3</v>
      </c>
      <c r="M702" s="1">
        <v>0.7</v>
      </c>
      <c r="N702" s="2">
        <v>-3.4271999999999991</v>
      </c>
      <c r="O702" s="2">
        <f>Aya_Gomaa[[#This Row],[Profit]]-(Aya_Gomaa[[#This Row],[Profit]]*Aya_Gomaa[[#This Row],[Discount]])</f>
        <v>-1.0281599999999997</v>
      </c>
      <c r="P702" s="1">
        <f>Aya_Gomaa[[#This Row],[Quantity]]*150</f>
        <v>450</v>
      </c>
      <c r="R7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03" spans="1:18" x14ac:dyDescent="0.3">
      <c r="A703" s="1">
        <v>702</v>
      </c>
      <c r="B703" s="1" t="s">
        <v>59</v>
      </c>
      <c r="C703" s="1" t="s">
        <v>52</v>
      </c>
      <c r="D703" s="1" t="s">
        <v>809</v>
      </c>
      <c r="E703" s="1" t="s">
        <v>243</v>
      </c>
      <c r="F703" s="1" t="s">
        <v>109</v>
      </c>
      <c r="G703" s="1" t="s">
        <v>47</v>
      </c>
      <c r="H703" s="1" t="s">
        <v>66</v>
      </c>
      <c r="I703" s="1" t="s">
        <v>357</v>
      </c>
      <c r="J703" s="1">
        <v>15.072000000000003</v>
      </c>
      <c r="K703" s="1">
        <f>Aya_Gomaa[[#This Row],[Quantity]]*150</f>
        <v>450</v>
      </c>
      <c r="L703" s="1">
        <v>3</v>
      </c>
      <c r="M703" s="1">
        <v>0.2</v>
      </c>
      <c r="N703" s="2">
        <v>4.1448</v>
      </c>
      <c r="O703" s="2">
        <f>Aya_Gomaa[[#This Row],[Profit]]-(Aya_Gomaa[[#This Row],[Profit]]*Aya_Gomaa[[#This Row],[Discount]])</f>
        <v>3.3158400000000001</v>
      </c>
      <c r="P703" s="1">
        <f>Aya_Gomaa[[#This Row],[Quantity]]*150</f>
        <v>450</v>
      </c>
      <c r="R7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04" spans="1:18" x14ac:dyDescent="0.3">
      <c r="A704" s="1">
        <v>703</v>
      </c>
      <c r="B704" s="1" t="s">
        <v>42</v>
      </c>
      <c r="C704" s="1" t="s">
        <v>52</v>
      </c>
      <c r="D704" s="1" t="s">
        <v>84</v>
      </c>
      <c r="E704" s="1" t="s">
        <v>85</v>
      </c>
      <c r="F704" s="1" t="s">
        <v>55</v>
      </c>
      <c r="G704" s="1" t="s">
        <v>47</v>
      </c>
      <c r="H704" s="1" t="s">
        <v>66</v>
      </c>
      <c r="I704" s="1" t="s">
        <v>838</v>
      </c>
      <c r="J704" s="1">
        <v>209.88</v>
      </c>
      <c r="K704" s="1">
        <f>Aya_Gomaa[[#This Row],[Quantity]]*150</f>
        <v>450</v>
      </c>
      <c r="L704" s="1">
        <v>3</v>
      </c>
      <c r="M704" s="1">
        <v>0</v>
      </c>
      <c r="N704" s="2">
        <v>35.679599999999979</v>
      </c>
      <c r="O704" s="2">
        <f>Aya_Gomaa[[#This Row],[Profit]]-(Aya_Gomaa[[#This Row],[Profit]]*Aya_Gomaa[[#This Row],[Discount]])</f>
        <v>35.679599999999979</v>
      </c>
      <c r="P704" s="1">
        <f>Aya_Gomaa[[#This Row],[Quantity]]*150</f>
        <v>450</v>
      </c>
      <c r="R7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05" spans="1:18" x14ac:dyDescent="0.3">
      <c r="A705" s="1">
        <v>704</v>
      </c>
      <c r="B705" s="1" t="s">
        <v>59</v>
      </c>
      <c r="C705" s="1" t="s">
        <v>43</v>
      </c>
      <c r="D705" s="1" t="s">
        <v>482</v>
      </c>
      <c r="E705" s="1" t="s">
        <v>54</v>
      </c>
      <c r="F705" s="1" t="s">
        <v>55</v>
      </c>
      <c r="G705" s="1" t="s">
        <v>47</v>
      </c>
      <c r="H705" s="1" t="s">
        <v>62</v>
      </c>
      <c r="I705" s="1" t="s">
        <v>839</v>
      </c>
      <c r="J705" s="1">
        <v>369.91200000000003</v>
      </c>
      <c r="K705" s="1">
        <f>Aya_Gomaa[[#This Row],[Quantity]]*150</f>
        <v>450</v>
      </c>
      <c r="L705" s="1">
        <v>3</v>
      </c>
      <c r="M705" s="1">
        <v>0.2</v>
      </c>
      <c r="N705" s="2">
        <v>-13.871700000000047</v>
      </c>
      <c r="O705" s="2">
        <f>Aya_Gomaa[[#This Row],[Profit]]-(Aya_Gomaa[[#This Row],[Profit]]*Aya_Gomaa[[#This Row],[Discount]])</f>
        <v>-11.097360000000037</v>
      </c>
      <c r="P705" s="1">
        <f>Aya_Gomaa[[#This Row],[Quantity]]*150</f>
        <v>450</v>
      </c>
      <c r="R7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06" spans="1:18" x14ac:dyDescent="0.3">
      <c r="A706" s="1">
        <v>705</v>
      </c>
      <c r="B706" s="1" t="s">
        <v>59</v>
      </c>
      <c r="C706" s="1" t="s">
        <v>52</v>
      </c>
      <c r="D706" s="1" t="s">
        <v>840</v>
      </c>
      <c r="E706" s="1" t="s">
        <v>81</v>
      </c>
      <c r="F706" s="1" t="s">
        <v>46</v>
      </c>
      <c r="G706" s="1" t="s">
        <v>56</v>
      </c>
      <c r="H706" s="1" t="s">
        <v>82</v>
      </c>
      <c r="I706" s="1" t="s">
        <v>841</v>
      </c>
      <c r="J706" s="1">
        <v>10.368000000000002</v>
      </c>
      <c r="K706" s="1">
        <f>Aya_Gomaa[[#This Row],[Quantity]]*150</f>
        <v>300</v>
      </c>
      <c r="L706" s="1">
        <v>2</v>
      </c>
      <c r="M706" s="1">
        <v>0.2</v>
      </c>
      <c r="N706" s="2">
        <v>3.6288</v>
      </c>
      <c r="O706" s="2">
        <f>Aya_Gomaa[[#This Row],[Profit]]-(Aya_Gomaa[[#This Row],[Profit]]*Aya_Gomaa[[#This Row],[Discount]])</f>
        <v>2.9030399999999998</v>
      </c>
      <c r="P706" s="1">
        <f>Aya_Gomaa[[#This Row],[Quantity]]*150</f>
        <v>300</v>
      </c>
      <c r="R7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07" spans="1:18" x14ac:dyDescent="0.3">
      <c r="A707" s="1">
        <v>706</v>
      </c>
      <c r="B707" s="1" t="s">
        <v>59</v>
      </c>
      <c r="C707" s="1" t="s">
        <v>52</v>
      </c>
      <c r="D707" s="1" t="s">
        <v>840</v>
      </c>
      <c r="E707" s="1" t="s">
        <v>81</v>
      </c>
      <c r="F707" s="1" t="s">
        <v>46</v>
      </c>
      <c r="G707" s="1" t="s">
        <v>56</v>
      </c>
      <c r="H707" s="1" t="s">
        <v>75</v>
      </c>
      <c r="I707" s="1" t="s">
        <v>842</v>
      </c>
      <c r="J707" s="1">
        <v>166.84</v>
      </c>
      <c r="K707" s="1">
        <f>Aya_Gomaa[[#This Row],[Quantity]]*150</f>
        <v>750</v>
      </c>
      <c r="L707" s="1">
        <v>5</v>
      </c>
      <c r="M707" s="1">
        <v>0.2</v>
      </c>
      <c r="N707" s="2">
        <v>18.769499999999987</v>
      </c>
      <c r="O707" s="2">
        <f>Aya_Gomaa[[#This Row],[Profit]]-(Aya_Gomaa[[#This Row],[Profit]]*Aya_Gomaa[[#This Row],[Discount]])</f>
        <v>15.015599999999989</v>
      </c>
      <c r="P707" s="1">
        <f>Aya_Gomaa[[#This Row],[Quantity]]*150</f>
        <v>750</v>
      </c>
      <c r="R7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08" spans="1:18" x14ac:dyDescent="0.3">
      <c r="A708" s="1">
        <v>707</v>
      </c>
      <c r="B708" s="1" t="s">
        <v>59</v>
      </c>
      <c r="C708" s="1" t="s">
        <v>52</v>
      </c>
      <c r="D708" s="1" t="s">
        <v>840</v>
      </c>
      <c r="E708" s="1" t="s">
        <v>81</v>
      </c>
      <c r="F708" s="1" t="s">
        <v>46</v>
      </c>
      <c r="G708" s="1" t="s">
        <v>78</v>
      </c>
      <c r="H708" s="1" t="s">
        <v>113</v>
      </c>
      <c r="I708" s="1" t="s">
        <v>684</v>
      </c>
      <c r="J708" s="1">
        <v>15.216000000000001</v>
      </c>
      <c r="K708" s="1">
        <f>Aya_Gomaa[[#This Row],[Quantity]]*150</f>
        <v>150</v>
      </c>
      <c r="L708" s="1">
        <v>1</v>
      </c>
      <c r="M708" s="1">
        <v>0.2</v>
      </c>
      <c r="N708" s="2">
        <v>2.2823999999999991</v>
      </c>
      <c r="O708" s="2">
        <f>Aya_Gomaa[[#This Row],[Profit]]-(Aya_Gomaa[[#This Row],[Profit]]*Aya_Gomaa[[#This Row],[Discount]])</f>
        <v>1.8259199999999993</v>
      </c>
      <c r="P708" s="1">
        <f>Aya_Gomaa[[#This Row],[Quantity]]*150</f>
        <v>150</v>
      </c>
      <c r="R7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09" spans="1:18" x14ac:dyDescent="0.3">
      <c r="A709" s="1">
        <v>708</v>
      </c>
      <c r="B709" s="1" t="s">
        <v>125</v>
      </c>
      <c r="C709" s="1" t="s">
        <v>43</v>
      </c>
      <c r="D709" s="1" t="s">
        <v>156</v>
      </c>
      <c r="E709" s="1" t="s">
        <v>157</v>
      </c>
      <c r="F709" s="1" t="s">
        <v>109</v>
      </c>
      <c r="G709" s="1" t="s">
        <v>78</v>
      </c>
      <c r="H709" s="1" t="s">
        <v>113</v>
      </c>
      <c r="I709" s="1" t="s">
        <v>425</v>
      </c>
      <c r="J709" s="1">
        <v>119.96</v>
      </c>
      <c r="K709" s="1">
        <f>Aya_Gomaa[[#This Row],[Quantity]]*150</f>
        <v>600</v>
      </c>
      <c r="L709" s="1">
        <v>4</v>
      </c>
      <c r="M709" s="1">
        <v>0</v>
      </c>
      <c r="N709" s="2">
        <v>52.78240000000001</v>
      </c>
      <c r="O709" s="2">
        <f>Aya_Gomaa[[#This Row],[Profit]]-(Aya_Gomaa[[#This Row],[Profit]]*Aya_Gomaa[[#This Row],[Discount]])</f>
        <v>52.78240000000001</v>
      </c>
      <c r="P709" s="1">
        <f>Aya_Gomaa[[#This Row],[Quantity]]*150</f>
        <v>600</v>
      </c>
      <c r="R7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10" spans="1:18" x14ac:dyDescent="0.3">
      <c r="A710" s="1">
        <v>709</v>
      </c>
      <c r="B710" s="1" t="s">
        <v>125</v>
      </c>
      <c r="C710" s="1" t="s">
        <v>43</v>
      </c>
      <c r="D710" s="1" t="s">
        <v>156</v>
      </c>
      <c r="E710" s="1" t="s">
        <v>157</v>
      </c>
      <c r="F710" s="1" t="s">
        <v>109</v>
      </c>
      <c r="G710" s="1" t="s">
        <v>47</v>
      </c>
      <c r="H710" s="1" t="s">
        <v>48</v>
      </c>
      <c r="I710" s="1" t="s">
        <v>843</v>
      </c>
      <c r="J710" s="1">
        <v>883.92</v>
      </c>
      <c r="K710" s="1">
        <f>Aya_Gomaa[[#This Row],[Quantity]]*150</f>
        <v>750</v>
      </c>
      <c r="L710" s="1">
        <v>5</v>
      </c>
      <c r="M710" s="1">
        <v>0.2</v>
      </c>
      <c r="N710" s="2">
        <v>-110.49000000000007</v>
      </c>
      <c r="O710" s="2">
        <f>Aya_Gomaa[[#This Row],[Profit]]-(Aya_Gomaa[[#This Row],[Profit]]*Aya_Gomaa[[#This Row],[Discount]])</f>
        <v>-88.392000000000053</v>
      </c>
      <c r="P710" s="1">
        <f>Aya_Gomaa[[#This Row],[Quantity]]*150</f>
        <v>750</v>
      </c>
      <c r="R7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11" spans="1:18" x14ac:dyDescent="0.3">
      <c r="A711" s="1">
        <v>710</v>
      </c>
      <c r="B711" s="1" t="s">
        <v>125</v>
      </c>
      <c r="C711" s="1" t="s">
        <v>43</v>
      </c>
      <c r="D711" s="1" t="s">
        <v>156</v>
      </c>
      <c r="E711" s="1" t="s">
        <v>157</v>
      </c>
      <c r="F711" s="1" t="s">
        <v>109</v>
      </c>
      <c r="G711" s="1" t="s">
        <v>56</v>
      </c>
      <c r="H711" s="1" t="s">
        <v>73</v>
      </c>
      <c r="I711" s="1" t="s">
        <v>550</v>
      </c>
      <c r="J711" s="1">
        <v>46.72</v>
      </c>
      <c r="K711" s="1">
        <f>Aya_Gomaa[[#This Row],[Quantity]]*150</f>
        <v>1200</v>
      </c>
      <c r="L711" s="1">
        <v>8</v>
      </c>
      <c r="M711" s="1">
        <v>0.2</v>
      </c>
      <c r="N711" s="2">
        <v>15.767999999999997</v>
      </c>
      <c r="O711" s="2">
        <f>Aya_Gomaa[[#This Row],[Profit]]-(Aya_Gomaa[[#This Row],[Profit]]*Aya_Gomaa[[#This Row],[Discount]])</f>
        <v>12.614399999999998</v>
      </c>
      <c r="P711" s="1">
        <f>Aya_Gomaa[[#This Row],[Quantity]]*150</f>
        <v>1200</v>
      </c>
      <c r="R7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12" spans="1:18" x14ac:dyDescent="0.3">
      <c r="A712" s="1">
        <v>711</v>
      </c>
      <c r="B712" s="1" t="s">
        <v>125</v>
      </c>
      <c r="C712" s="1" t="s">
        <v>87</v>
      </c>
      <c r="D712" s="1" t="s">
        <v>156</v>
      </c>
      <c r="E712" s="1" t="s">
        <v>157</v>
      </c>
      <c r="F712" s="1" t="s">
        <v>109</v>
      </c>
      <c r="G712" s="1" t="s">
        <v>56</v>
      </c>
      <c r="H712" s="1" t="s">
        <v>82</v>
      </c>
      <c r="I712" s="1" t="s">
        <v>641</v>
      </c>
      <c r="J712" s="1">
        <v>55.48</v>
      </c>
      <c r="K712" s="1">
        <f>Aya_Gomaa[[#This Row],[Quantity]]*150</f>
        <v>150</v>
      </c>
      <c r="L712" s="1">
        <v>1</v>
      </c>
      <c r="M712" s="1">
        <v>0</v>
      </c>
      <c r="N712" s="2">
        <v>26.630399999999998</v>
      </c>
      <c r="O712" s="2">
        <f>Aya_Gomaa[[#This Row],[Profit]]-(Aya_Gomaa[[#This Row],[Profit]]*Aya_Gomaa[[#This Row],[Discount]])</f>
        <v>26.630399999999998</v>
      </c>
      <c r="P712" s="1">
        <f>Aya_Gomaa[[#This Row],[Quantity]]*150</f>
        <v>150</v>
      </c>
      <c r="R7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13" spans="1:18" x14ac:dyDescent="0.3">
      <c r="A713" s="1">
        <v>712</v>
      </c>
      <c r="B713" s="1" t="s">
        <v>59</v>
      </c>
      <c r="C713" s="1" t="s">
        <v>43</v>
      </c>
      <c r="D713" s="1" t="s">
        <v>844</v>
      </c>
      <c r="E713" s="1" t="s">
        <v>61</v>
      </c>
      <c r="F713" s="1" t="s">
        <v>46</v>
      </c>
      <c r="G713" s="1" t="s">
        <v>56</v>
      </c>
      <c r="H713" s="1" t="s">
        <v>118</v>
      </c>
      <c r="I713" s="1" t="s">
        <v>845</v>
      </c>
      <c r="J713" s="1">
        <v>24.448</v>
      </c>
      <c r="K713" s="1">
        <f>Aya_Gomaa[[#This Row],[Quantity]]*150</f>
        <v>600</v>
      </c>
      <c r="L713" s="1">
        <v>4</v>
      </c>
      <c r="M713" s="1">
        <v>0.2</v>
      </c>
      <c r="N713" s="2">
        <v>8.8623999999999992</v>
      </c>
      <c r="O713" s="2">
        <f>Aya_Gomaa[[#This Row],[Profit]]-(Aya_Gomaa[[#This Row],[Profit]]*Aya_Gomaa[[#This Row],[Discount]])</f>
        <v>7.0899199999999993</v>
      </c>
      <c r="P713" s="1">
        <f>Aya_Gomaa[[#This Row],[Quantity]]*150</f>
        <v>600</v>
      </c>
      <c r="R7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14" spans="1:18" x14ac:dyDescent="0.3">
      <c r="A714" s="1">
        <v>713</v>
      </c>
      <c r="B714" s="1" t="s">
        <v>59</v>
      </c>
      <c r="C714" s="1" t="s">
        <v>52</v>
      </c>
      <c r="D714" s="1" t="s">
        <v>846</v>
      </c>
      <c r="E714" s="1" t="s">
        <v>157</v>
      </c>
      <c r="F714" s="1" t="s">
        <v>109</v>
      </c>
      <c r="G714" s="1" t="s">
        <v>56</v>
      </c>
      <c r="H714" s="1" t="s">
        <v>75</v>
      </c>
      <c r="I714" s="1" t="s">
        <v>847</v>
      </c>
      <c r="J714" s="1">
        <v>281.34000000000003</v>
      </c>
      <c r="K714" s="1">
        <f>Aya_Gomaa[[#This Row],[Quantity]]*150</f>
        <v>900</v>
      </c>
      <c r="L714" s="1">
        <v>6</v>
      </c>
      <c r="M714" s="1">
        <v>0</v>
      </c>
      <c r="N714" s="2">
        <v>109.72260000000001</v>
      </c>
      <c r="O714" s="2">
        <f>Aya_Gomaa[[#This Row],[Profit]]-(Aya_Gomaa[[#This Row],[Profit]]*Aya_Gomaa[[#This Row],[Discount]])</f>
        <v>109.72260000000001</v>
      </c>
      <c r="P714" s="1">
        <f>Aya_Gomaa[[#This Row],[Quantity]]*150</f>
        <v>900</v>
      </c>
      <c r="R7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15" spans="1:18" x14ac:dyDescent="0.3">
      <c r="A715" s="1">
        <v>714</v>
      </c>
      <c r="B715" s="1" t="s">
        <v>59</v>
      </c>
      <c r="C715" s="1" t="s">
        <v>52</v>
      </c>
      <c r="D715" s="1" t="s">
        <v>846</v>
      </c>
      <c r="E715" s="1" t="s">
        <v>157</v>
      </c>
      <c r="F715" s="1" t="s">
        <v>109</v>
      </c>
      <c r="G715" s="1" t="s">
        <v>78</v>
      </c>
      <c r="H715" s="1" t="s">
        <v>71</v>
      </c>
      <c r="I715" s="1" t="s">
        <v>552</v>
      </c>
      <c r="J715" s="1">
        <v>307.98</v>
      </c>
      <c r="K715" s="1">
        <f>Aya_Gomaa[[#This Row],[Quantity]]*150</f>
        <v>300</v>
      </c>
      <c r="L715" s="1">
        <v>2</v>
      </c>
      <c r="M715" s="1">
        <v>0</v>
      </c>
      <c r="N715" s="2">
        <v>89.314199999999971</v>
      </c>
      <c r="O715" s="2">
        <f>Aya_Gomaa[[#This Row],[Profit]]-(Aya_Gomaa[[#This Row],[Profit]]*Aya_Gomaa[[#This Row],[Discount]])</f>
        <v>89.314199999999971</v>
      </c>
      <c r="P715" s="1">
        <f>Aya_Gomaa[[#This Row],[Quantity]]*150</f>
        <v>300</v>
      </c>
      <c r="R7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16" spans="1:18" x14ac:dyDescent="0.3">
      <c r="A716" s="1">
        <v>715</v>
      </c>
      <c r="B716" s="1" t="s">
        <v>59</v>
      </c>
      <c r="C716" s="1" t="s">
        <v>52</v>
      </c>
      <c r="D716" s="1" t="s">
        <v>846</v>
      </c>
      <c r="E716" s="1" t="s">
        <v>157</v>
      </c>
      <c r="F716" s="1" t="s">
        <v>109</v>
      </c>
      <c r="G716" s="1" t="s">
        <v>78</v>
      </c>
      <c r="H716" s="1" t="s">
        <v>113</v>
      </c>
      <c r="I716" s="1" t="s">
        <v>848</v>
      </c>
      <c r="J716" s="1">
        <v>299.96999999999997</v>
      </c>
      <c r="K716" s="1">
        <f>Aya_Gomaa[[#This Row],[Quantity]]*150</f>
        <v>450</v>
      </c>
      <c r="L716" s="1">
        <v>3</v>
      </c>
      <c r="M716" s="1">
        <v>0</v>
      </c>
      <c r="N716" s="2">
        <v>113.98860000000001</v>
      </c>
      <c r="O716" s="2">
        <f>Aya_Gomaa[[#This Row],[Profit]]-(Aya_Gomaa[[#This Row],[Profit]]*Aya_Gomaa[[#This Row],[Discount]])</f>
        <v>113.98860000000001</v>
      </c>
      <c r="P716" s="1">
        <f>Aya_Gomaa[[#This Row],[Quantity]]*150</f>
        <v>450</v>
      </c>
      <c r="R7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17" spans="1:18" x14ac:dyDescent="0.3">
      <c r="A717" s="1">
        <v>716</v>
      </c>
      <c r="B717" s="1" t="s">
        <v>42</v>
      </c>
      <c r="C717" s="1" t="s">
        <v>52</v>
      </c>
      <c r="D717" s="1" t="s">
        <v>84</v>
      </c>
      <c r="E717" s="1" t="s">
        <v>85</v>
      </c>
      <c r="F717" s="1" t="s">
        <v>55</v>
      </c>
      <c r="G717" s="1" t="s">
        <v>56</v>
      </c>
      <c r="H717" s="1" t="s">
        <v>73</v>
      </c>
      <c r="I717" s="1" t="s">
        <v>849</v>
      </c>
      <c r="J717" s="1">
        <v>19.920000000000002</v>
      </c>
      <c r="K717" s="1">
        <f>Aya_Gomaa[[#This Row],[Quantity]]*150</f>
        <v>750</v>
      </c>
      <c r="L717" s="1">
        <v>5</v>
      </c>
      <c r="M717" s="1">
        <v>0.2</v>
      </c>
      <c r="N717" s="2">
        <v>6.9719999999999995</v>
      </c>
      <c r="O717" s="2">
        <f>Aya_Gomaa[[#This Row],[Profit]]-(Aya_Gomaa[[#This Row],[Profit]]*Aya_Gomaa[[#This Row],[Discount]])</f>
        <v>5.5775999999999994</v>
      </c>
      <c r="P717" s="1">
        <f>Aya_Gomaa[[#This Row],[Quantity]]*150</f>
        <v>750</v>
      </c>
      <c r="R7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18" spans="1:18" x14ac:dyDescent="0.3">
      <c r="A718" s="1">
        <v>717</v>
      </c>
      <c r="B718" s="1" t="s">
        <v>125</v>
      </c>
      <c r="C718" s="1" t="s">
        <v>43</v>
      </c>
      <c r="D718" s="1" t="s">
        <v>146</v>
      </c>
      <c r="E718" s="1" t="s">
        <v>147</v>
      </c>
      <c r="F718" s="1" t="s">
        <v>109</v>
      </c>
      <c r="G718" s="1" t="s">
        <v>47</v>
      </c>
      <c r="H718" s="1" t="s">
        <v>66</v>
      </c>
      <c r="I718" s="1" t="s">
        <v>769</v>
      </c>
      <c r="J718" s="1">
        <v>9.94</v>
      </c>
      <c r="K718" s="1">
        <f>Aya_Gomaa[[#This Row],[Quantity]]*150</f>
        <v>300</v>
      </c>
      <c r="L718" s="1">
        <v>2</v>
      </c>
      <c r="M718" s="1">
        <v>0</v>
      </c>
      <c r="N718" s="2">
        <v>3.0813999999999995</v>
      </c>
      <c r="O718" s="2">
        <f>Aya_Gomaa[[#This Row],[Profit]]-(Aya_Gomaa[[#This Row],[Profit]]*Aya_Gomaa[[#This Row],[Discount]])</f>
        <v>3.0813999999999995</v>
      </c>
      <c r="P718" s="1">
        <f>Aya_Gomaa[[#This Row],[Quantity]]*150</f>
        <v>300</v>
      </c>
      <c r="R7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19" spans="1:18" x14ac:dyDescent="0.3">
      <c r="A719" s="1">
        <v>718</v>
      </c>
      <c r="B719" s="1" t="s">
        <v>59</v>
      </c>
      <c r="C719" s="1" t="s">
        <v>43</v>
      </c>
      <c r="D719" s="1" t="s">
        <v>282</v>
      </c>
      <c r="E719" s="1" t="s">
        <v>243</v>
      </c>
      <c r="F719" s="1" t="s">
        <v>109</v>
      </c>
      <c r="G719" s="1" t="s">
        <v>47</v>
      </c>
      <c r="H719" s="1" t="s">
        <v>66</v>
      </c>
      <c r="I719" s="1" t="s">
        <v>850</v>
      </c>
      <c r="J719" s="1">
        <v>103.05599999999998</v>
      </c>
      <c r="K719" s="1">
        <f>Aya_Gomaa[[#This Row],[Quantity]]*150</f>
        <v>450</v>
      </c>
      <c r="L719" s="1">
        <v>3</v>
      </c>
      <c r="M719" s="1">
        <v>0.2</v>
      </c>
      <c r="N719" s="2">
        <v>24.475800000000007</v>
      </c>
      <c r="O719" s="2">
        <f>Aya_Gomaa[[#This Row],[Profit]]-(Aya_Gomaa[[#This Row],[Profit]]*Aya_Gomaa[[#This Row],[Discount]])</f>
        <v>19.580640000000006</v>
      </c>
      <c r="P719" s="1">
        <f>Aya_Gomaa[[#This Row],[Quantity]]*150</f>
        <v>450</v>
      </c>
      <c r="R7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20" spans="1:18" x14ac:dyDescent="0.3">
      <c r="A720" s="1">
        <v>719</v>
      </c>
      <c r="B720" s="1" t="s">
        <v>59</v>
      </c>
      <c r="C720" s="1" t="s">
        <v>87</v>
      </c>
      <c r="D720" s="1" t="s">
        <v>111</v>
      </c>
      <c r="E720" s="1" t="s">
        <v>97</v>
      </c>
      <c r="F720" s="1" t="s">
        <v>55</v>
      </c>
      <c r="G720" s="1" t="s">
        <v>56</v>
      </c>
      <c r="H720" s="1" t="s">
        <v>73</v>
      </c>
      <c r="I720" s="1" t="s">
        <v>673</v>
      </c>
      <c r="J720" s="1">
        <v>59.808000000000007</v>
      </c>
      <c r="K720" s="1">
        <f>Aya_Gomaa[[#This Row],[Quantity]]*150</f>
        <v>450</v>
      </c>
      <c r="L720" s="1">
        <v>3</v>
      </c>
      <c r="M720" s="1">
        <v>0.2</v>
      </c>
      <c r="N720" s="2">
        <v>19.4376</v>
      </c>
      <c r="O720" s="2">
        <f>Aya_Gomaa[[#This Row],[Profit]]-(Aya_Gomaa[[#This Row],[Profit]]*Aya_Gomaa[[#This Row],[Discount]])</f>
        <v>15.550079999999999</v>
      </c>
      <c r="P720" s="1">
        <f>Aya_Gomaa[[#This Row],[Quantity]]*150</f>
        <v>450</v>
      </c>
      <c r="R7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21" spans="1:18" x14ac:dyDescent="0.3">
      <c r="A721" s="1">
        <v>720</v>
      </c>
      <c r="B721" s="1" t="s">
        <v>59</v>
      </c>
      <c r="C721" s="1" t="s">
        <v>87</v>
      </c>
      <c r="D721" s="1" t="s">
        <v>111</v>
      </c>
      <c r="E721" s="1" t="s">
        <v>97</v>
      </c>
      <c r="F721" s="1" t="s">
        <v>55</v>
      </c>
      <c r="G721" s="1" t="s">
        <v>47</v>
      </c>
      <c r="H721" s="1" t="s">
        <v>66</v>
      </c>
      <c r="I721" s="1" t="s">
        <v>610</v>
      </c>
      <c r="J721" s="1">
        <v>73.320000000000007</v>
      </c>
      <c r="K721" s="1">
        <f>Aya_Gomaa[[#This Row],[Quantity]]*150</f>
        <v>900</v>
      </c>
      <c r="L721" s="1">
        <v>6</v>
      </c>
      <c r="M721" s="1">
        <v>0</v>
      </c>
      <c r="N721" s="2">
        <v>21.995999999999992</v>
      </c>
      <c r="O721" s="2">
        <f>Aya_Gomaa[[#This Row],[Profit]]-(Aya_Gomaa[[#This Row],[Profit]]*Aya_Gomaa[[#This Row],[Discount]])</f>
        <v>21.995999999999992</v>
      </c>
      <c r="P721" s="1">
        <f>Aya_Gomaa[[#This Row],[Quantity]]*150</f>
        <v>900</v>
      </c>
      <c r="R7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22" spans="1:18" x14ac:dyDescent="0.3">
      <c r="A722" s="1">
        <v>721</v>
      </c>
      <c r="B722" s="1" t="s">
        <v>59</v>
      </c>
      <c r="C722" s="1" t="s">
        <v>87</v>
      </c>
      <c r="D722" s="1" t="s">
        <v>53</v>
      </c>
      <c r="E722" s="1" t="s">
        <v>54</v>
      </c>
      <c r="F722" s="1" t="s">
        <v>55</v>
      </c>
      <c r="G722" s="1" t="s">
        <v>56</v>
      </c>
      <c r="H722" s="1" t="s">
        <v>82</v>
      </c>
      <c r="I722" s="1" t="s">
        <v>851</v>
      </c>
      <c r="J722" s="1">
        <v>146.82</v>
      </c>
      <c r="K722" s="1">
        <f>Aya_Gomaa[[#This Row],[Quantity]]*150</f>
        <v>450</v>
      </c>
      <c r="L722" s="1">
        <v>3</v>
      </c>
      <c r="M722" s="1">
        <v>0</v>
      </c>
      <c r="N722" s="2">
        <v>73.41</v>
      </c>
      <c r="O722" s="2">
        <f>Aya_Gomaa[[#This Row],[Profit]]-(Aya_Gomaa[[#This Row],[Profit]]*Aya_Gomaa[[#This Row],[Discount]])</f>
        <v>73.41</v>
      </c>
      <c r="P722" s="1">
        <f>Aya_Gomaa[[#This Row],[Quantity]]*150</f>
        <v>450</v>
      </c>
      <c r="R7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23" spans="1:18" x14ac:dyDescent="0.3">
      <c r="A723" s="1">
        <v>722</v>
      </c>
      <c r="B723" s="1" t="s">
        <v>59</v>
      </c>
      <c r="C723" s="1" t="s">
        <v>52</v>
      </c>
      <c r="D723" s="1" t="s">
        <v>378</v>
      </c>
      <c r="E723" s="1" t="s">
        <v>144</v>
      </c>
      <c r="F723" s="1" t="s">
        <v>90</v>
      </c>
      <c r="G723" s="1" t="s">
        <v>47</v>
      </c>
      <c r="H723" s="1" t="s">
        <v>62</v>
      </c>
      <c r="I723" s="1" t="s">
        <v>852</v>
      </c>
      <c r="J723" s="1">
        <v>1652.94</v>
      </c>
      <c r="K723" s="1">
        <f>Aya_Gomaa[[#This Row],[Quantity]]*150</f>
        <v>450</v>
      </c>
      <c r="L723" s="1">
        <v>3</v>
      </c>
      <c r="M723" s="1">
        <v>0</v>
      </c>
      <c r="N723" s="2">
        <v>231.41160000000002</v>
      </c>
      <c r="O723" s="2">
        <f>Aya_Gomaa[[#This Row],[Profit]]-(Aya_Gomaa[[#This Row],[Profit]]*Aya_Gomaa[[#This Row],[Discount]])</f>
        <v>231.41160000000002</v>
      </c>
      <c r="P723" s="1">
        <f>Aya_Gomaa[[#This Row],[Quantity]]*150</f>
        <v>450</v>
      </c>
      <c r="R7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24" spans="1:18" x14ac:dyDescent="0.3">
      <c r="A724" s="1">
        <v>723</v>
      </c>
      <c r="B724" s="1" t="s">
        <v>59</v>
      </c>
      <c r="C724" s="1" t="s">
        <v>52</v>
      </c>
      <c r="D724" s="1" t="s">
        <v>378</v>
      </c>
      <c r="E724" s="1" t="s">
        <v>144</v>
      </c>
      <c r="F724" s="1" t="s">
        <v>90</v>
      </c>
      <c r="G724" s="1" t="s">
        <v>56</v>
      </c>
      <c r="H724" s="1" t="s">
        <v>64</v>
      </c>
      <c r="I724" s="1" t="s">
        <v>853</v>
      </c>
      <c r="J724" s="1">
        <v>296.37</v>
      </c>
      <c r="K724" s="1">
        <f>Aya_Gomaa[[#This Row],[Quantity]]*150</f>
        <v>450</v>
      </c>
      <c r="L724" s="1">
        <v>3</v>
      </c>
      <c r="M724" s="1">
        <v>0</v>
      </c>
      <c r="N724" s="2">
        <v>80.019899999999993</v>
      </c>
      <c r="O724" s="2">
        <f>Aya_Gomaa[[#This Row],[Profit]]-(Aya_Gomaa[[#This Row],[Profit]]*Aya_Gomaa[[#This Row],[Discount]])</f>
        <v>80.019899999999993</v>
      </c>
      <c r="P724" s="1">
        <f>Aya_Gomaa[[#This Row],[Quantity]]*150</f>
        <v>450</v>
      </c>
      <c r="R7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25" spans="1:18" x14ac:dyDescent="0.3">
      <c r="A725" s="1">
        <v>724</v>
      </c>
      <c r="B725" s="1" t="s">
        <v>59</v>
      </c>
      <c r="C725" s="1" t="s">
        <v>87</v>
      </c>
      <c r="D725" s="1" t="s">
        <v>107</v>
      </c>
      <c r="E725" s="1" t="s">
        <v>108</v>
      </c>
      <c r="F725" s="1" t="s">
        <v>109</v>
      </c>
      <c r="G725" s="1" t="s">
        <v>47</v>
      </c>
      <c r="H725" s="1" t="s">
        <v>66</v>
      </c>
      <c r="I725" s="1" t="s">
        <v>854</v>
      </c>
      <c r="J725" s="1">
        <v>129.91999999999999</v>
      </c>
      <c r="K725" s="1">
        <f>Aya_Gomaa[[#This Row],[Quantity]]*150</f>
        <v>750</v>
      </c>
      <c r="L725" s="1">
        <v>5</v>
      </c>
      <c r="M725" s="1">
        <v>0.2</v>
      </c>
      <c r="N725" s="2">
        <v>21.112000000000002</v>
      </c>
      <c r="O725" s="2">
        <f>Aya_Gomaa[[#This Row],[Profit]]-(Aya_Gomaa[[#This Row],[Profit]]*Aya_Gomaa[[#This Row],[Discount]])</f>
        <v>16.889600000000002</v>
      </c>
      <c r="P725" s="1">
        <f>Aya_Gomaa[[#This Row],[Quantity]]*150</f>
        <v>750</v>
      </c>
      <c r="R7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26" spans="1:18" x14ac:dyDescent="0.3">
      <c r="A726" s="1">
        <v>725</v>
      </c>
      <c r="B726" s="1" t="s">
        <v>59</v>
      </c>
      <c r="C726" s="1" t="s">
        <v>52</v>
      </c>
      <c r="D726" s="1" t="s">
        <v>855</v>
      </c>
      <c r="E726" s="1" t="s">
        <v>61</v>
      </c>
      <c r="F726" s="1" t="s">
        <v>46</v>
      </c>
      <c r="G726" s="1" t="s">
        <v>56</v>
      </c>
      <c r="H726" s="1" t="s">
        <v>273</v>
      </c>
      <c r="I726" s="1" t="s">
        <v>856</v>
      </c>
      <c r="J726" s="1">
        <v>45.584000000000003</v>
      </c>
      <c r="K726" s="1">
        <f>Aya_Gomaa[[#This Row],[Quantity]]*150</f>
        <v>1050</v>
      </c>
      <c r="L726" s="1">
        <v>7</v>
      </c>
      <c r="M726" s="1">
        <v>0.2</v>
      </c>
      <c r="N726" s="2">
        <v>5.1281999999999996</v>
      </c>
      <c r="O726" s="2">
        <f>Aya_Gomaa[[#This Row],[Profit]]-(Aya_Gomaa[[#This Row],[Profit]]*Aya_Gomaa[[#This Row],[Discount]])</f>
        <v>4.1025599999999995</v>
      </c>
      <c r="P726" s="1">
        <f>Aya_Gomaa[[#This Row],[Quantity]]*150</f>
        <v>1050</v>
      </c>
      <c r="R7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27" spans="1:18" x14ac:dyDescent="0.3">
      <c r="A727" s="1">
        <v>726</v>
      </c>
      <c r="B727" s="1" t="s">
        <v>59</v>
      </c>
      <c r="C727" s="1" t="s">
        <v>43</v>
      </c>
      <c r="D727" s="1" t="s">
        <v>506</v>
      </c>
      <c r="E727" s="1" t="s">
        <v>89</v>
      </c>
      <c r="F727" s="1" t="s">
        <v>90</v>
      </c>
      <c r="G727" s="1" t="s">
        <v>56</v>
      </c>
      <c r="H727" s="1" t="s">
        <v>118</v>
      </c>
      <c r="I727" s="1" t="s">
        <v>857</v>
      </c>
      <c r="J727" s="1">
        <v>17.568000000000001</v>
      </c>
      <c r="K727" s="1">
        <f>Aya_Gomaa[[#This Row],[Quantity]]*150</f>
        <v>300</v>
      </c>
      <c r="L727" s="1">
        <v>2</v>
      </c>
      <c r="M727" s="1">
        <v>0.2</v>
      </c>
      <c r="N727" s="2">
        <v>6.3684000000000003</v>
      </c>
      <c r="O727" s="2">
        <f>Aya_Gomaa[[#This Row],[Profit]]-(Aya_Gomaa[[#This Row],[Profit]]*Aya_Gomaa[[#This Row],[Discount]])</f>
        <v>5.0947200000000006</v>
      </c>
      <c r="P727" s="1">
        <f>Aya_Gomaa[[#This Row],[Quantity]]*150</f>
        <v>300</v>
      </c>
      <c r="R7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28" spans="1:18" x14ac:dyDescent="0.3">
      <c r="A728" s="1">
        <v>727</v>
      </c>
      <c r="B728" s="1" t="s">
        <v>59</v>
      </c>
      <c r="C728" s="1" t="s">
        <v>43</v>
      </c>
      <c r="D728" s="1" t="s">
        <v>506</v>
      </c>
      <c r="E728" s="1" t="s">
        <v>89</v>
      </c>
      <c r="F728" s="1" t="s">
        <v>90</v>
      </c>
      <c r="G728" s="1" t="s">
        <v>78</v>
      </c>
      <c r="H728" s="1" t="s">
        <v>71</v>
      </c>
      <c r="I728" s="1" t="s">
        <v>858</v>
      </c>
      <c r="J728" s="1">
        <v>55.991999999999997</v>
      </c>
      <c r="K728" s="1">
        <f>Aya_Gomaa[[#This Row],[Quantity]]*150</f>
        <v>150</v>
      </c>
      <c r="L728" s="1">
        <v>1</v>
      </c>
      <c r="M728" s="1">
        <v>0.2</v>
      </c>
      <c r="N728" s="2">
        <v>5.5992000000000015</v>
      </c>
      <c r="O728" s="2">
        <f>Aya_Gomaa[[#This Row],[Profit]]-(Aya_Gomaa[[#This Row],[Profit]]*Aya_Gomaa[[#This Row],[Discount]])</f>
        <v>4.4793600000000016</v>
      </c>
      <c r="P728" s="1">
        <f>Aya_Gomaa[[#This Row],[Quantity]]*150</f>
        <v>150</v>
      </c>
      <c r="R7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29" spans="1:18" x14ac:dyDescent="0.3">
      <c r="A729" s="1">
        <v>728</v>
      </c>
      <c r="B729" s="1" t="s">
        <v>125</v>
      </c>
      <c r="C729" s="1" t="s">
        <v>43</v>
      </c>
      <c r="D729" s="1" t="s">
        <v>859</v>
      </c>
      <c r="E729" s="1" t="s">
        <v>157</v>
      </c>
      <c r="F729" s="1" t="s">
        <v>109</v>
      </c>
      <c r="G729" s="1" t="s">
        <v>56</v>
      </c>
      <c r="H729" s="1" t="s">
        <v>82</v>
      </c>
      <c r="I729" s="1" t="s">
        <v>860</v>
      </c>
      <c r="J729" s="1">
        <v>182.72</v>
      </c>
      <c r="K729" s="1">
        <f>Aya_Gomaa[[#This Row],[Quantity]]*150</f>
        <v>1200</v>
      </c>
      <c r="L729" s="1">
        <v>8</v>
      </c>
      <c r="M729" s="1">
        <v>0</v>
      </c>
      <c r="N729" s="2">
        <v>84.051199999999994</v>
      </c>
      <c r="O729" s="2">
        <f>Aya_Gomaa[[#This Row],[Profit]]-(Aya_Gomaa[[#This Row],[Profit]]*Aya_Gomaa[[#This Row],[Discount]])</f>
        <v>84.051199999999994</v>
      </c>
      <c r="P729" s="1">
        <f>Aya_Gomaa[[#This Row],[Quantity]]*150</f>
        <v>1200</v>
      </c>
      <c r="R7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30" spans="1:18" x14ac:dyDescent="0.3">
      <c r="A730" s="1">
        <v>729</v>
      </c>
      <c r="B730" s="1" t="s">
        <v>125</v>
      </c>
      <c r="C730" s="1" t="s">
        <v>43</v>
      </c>
      <c r="D730" s="1" t="s">
        <v>859</v>
      </c>
      <c r="E730" s="1" t="s">
        <v>157</v>
      </c>
      <c r="F730" s="1" t="s">
        <v>109</v>
      </c>
      <c r="G730" s="1" t="s">
        <v>47</v>
      </c>
      <c r="H730" s="1" t="s">
        <v>62</v>
      </c>
      <c r="I730" s="1" t="s">
        <v>861</v>
      </c>
      <c r="J730" s="1">
        <v>400.03199999999998</v>
      </c>
      <c r="K730" s="1">
        <f>Aya_Gomaa[[#This Row],[Quantity]]*150</f>
        <v>300</v>
      </c>
      <c r="L730" s="1">
        <v>2</v>
      </c>
      <c r="M730" s="1">
        <v>0.4</v>
      </c>
      <c r="N730" s="2">
        <v>-153.34560000000005</v>
      </c>
      <c r="O730" s="2">
        <f>Aya_Gomaa[[#This Row],[Profit]]-(Aya_Gomaa[[#This Row],[Profit]]*Aya_Gomaa[[#This Row],[Discount]])</f>
        <v>-92.007360000000034</v>
      </c>
      <c r="P730" s="1">
        <f>Aya_Gomaa[[#This Row],[Quantity]]*150</f>
        <v>300</v>
      </c>
      <c r="R7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31" spans="1:18" x14ac:dyDescent="0.3">
      <c r="A731" s="1">
        <v>730</v>
      </c>
      <c r="B731" s="1" t="s">
        <v>125</v>
      </c>
      <c r="C731" s="1" t="s">
        <v>43</v>
      </c>
      <c r="D731" s="1" t="s">
        <v>859</v>
      </c>
      <c r="E731" s="1" t="s">
        <v>157</v>
      </c>
      <c r="F731" s="1" t="s">
        <v>109</v>
      </c>
      <c r="G731" s="1" t="s">
        <v>56</v>
      </c>
      <c r="H731" s="1" t="s">
        <v>64</v>
      </c>
      <c r="I731" s="1" t="s">
        <v>862</v>
      </c>
      <c r="J731" s="1">
        <v>33.630000000000003</v>
      </c>
      <c r="K731" s="1">
        <f>Aya_Gomaa[[#This Row],[Quantity]]*150</f>
        <v>450</v>
      </c>
      <c r="L731" s="1">
        <v>3</v>
      </c>
      <c r="M731" s="1">
        <v>0</v>
      </c>
      <c r="N731" s="2">
        <v>10.088999999999999</v>
      </c>
      <c r="O731" s="2">
        <f>Aya_Gomaa[[#This Row],[Profit]]-(Aya_Gomaa[[#This Row],[Profit]]*Aya_Gomaa[[#This Row],[Discount]])</f>
        <v>10.088999999999999</v>
      </c>
      <c r="P731" s="1">
        <f>Aya_Gomaa[[#This Row],[Quantity]]*150</f>
        <v>450</v>
      </c>
      <c r="R7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32" spans="1:18" x14ac:dyDescent="0.3">
      <c r="A732" s="1">
        <v>731</v>
      </c>
      <c r="B732" s="1" t="s">
        <v>125</v>
      </c>
      <c r="C732" s="1" t="s">
        <v>43</v>
      </c>
      <c r="D732" s="1" t="s">
        <v>859</v>
      </c>
      <c r="E732" s="1" t="s">
        <v>157</v>
      </c>
      <c r="F732" s="1" t="s">
        <v>109</v>
      </c>
      <c r="G732" s="1" t="s">
        <v>47</v>
      </c>
      <c r="H732" s="1" t="s">
        <v>50</v>
      </c>
      <c r="I732" s="1" t="s">
        <v>402</v>
      </c>
      <c r="J732" s="1">
        <v>542.64599999999996</v>
      </c>
      <c r="K732" s="1">
        <f>Aya_Gomaa[[#This Row],[Quantity]]*150</f>
        <v>450</v>
      </c>
      <c r="L732" s="1">
        <v>3</v>
      </c>
      <c r="M732" s="1">
        <v>0.1</v>
      </c>
      <c r="N732" s="2">
        <v>102.49980000000001</v>
      </c>
      <c r="O732" s="2">
        <f>Aya_Gomaa[[#This Row],[Profit]]-(Aya_Gomaa[[#This Row],[Profit]]*Aya_Gomaa[[#This Row],[Discount]])</f>
        <v>92.24982</v>
      </c>
      <c r="P732" s="1">
        <f>Aya_Gomaa[[#This Row],[Quantity]]*150</f>
        <v>450</v>
      </c>
      <c r="R7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33" spans="1:18" x14ac:dyDescent="0.3">
      <c r="A733" s="1">
        <v>732</v>
      </c>
      <c r="B733" s="1" t="s">
        <v>125</v>
      </c>
      <c r="C733" s="1" t="s">
        <v>43</v>
      </c>
      <c r="D733" s="1" t="s">
        <v>859</v>
      </c>
      <c r="E733" s="1" t="s">
        <v>157</v>
      </c>
      <c r="F733" s="1" t="s">
        <v>109</v>
      </c>
      <c r="G733" s="1" t="s">
        <v>56</v>
      </c>
      <c r="H733" s="1" t="s">
        <v>57</v>
      </c>
      <c r="I733" s="1" t="s">
        <v>615</v>
      </c>
      <c r="J733" s="1">
        <v>6.3</v>
      </c>
      <c r="K733" s="1">
        <f>Aya_Gomaa[[#This Row],[Quantity]]*150</f>
        <v>300</v>
      </c>
      <c r="L733" s="1">
        <v>2</v>
      </c>
      <c r="M733" s="1">
        <v>0</v>
      </c>
      <c r="N733" s="2">
        <v>3.024</v>
      </c>
      <c r="O733" s="2">
        <f>Aya_Gomaa[[#This Row],[Profit]]-(Aya_Gomaa[[#This Row],[Profit]]*Aya_Gomaa[[#This Row],[Discount]])</f>
        <v>3.024</v>
      </c>
      <c r="P733" s="1">
        <f>Aya_Gomaa[[#This Row],[Quantity]]*150</f>
        <v>300</v>
      </c>
      <c r="R7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34" spans="1:18" x14ac:dyDescent="0.3">
      <c r="A734" s="1">
        <v>733</v>
      </c>
      <c r="B734" s="1" t="s">
        <v>59</v>
      </c>
      <c r="C734" s="1" t="s">
        <v>87</v>
      </c>
      <c r="D734" s="1" t="s">
        <v>84</v>
      </c>
      <c r="E734" s="1" t="s">
        <v>85</v>
      </c>
      <c r="F734" s="1" t="s">
        <v>55</v>
      </c>
      <c r="G734" s="1" t="s">
        <v>56</v>
      </c>
      <c r="H734" s="1" t="s">
        <v>64</v>
      </c>
      <c r="I734" s="1" t="s">
        <v>693</v>
      </c>
      <c r="J734" s="1">
        <v>242.94</v>
      </c>
      <c r="K734" s="1">
        <f>Aya_Gomaa[[#This Row],[Quantity]]*150</f>
        <v>450</v>
      </c>
      <c r="L734" s="1">
        <v>3</v>
      </c>
      <c r="M734" s="1">
        <v>0</v>
      </c>
      <c r="N734" s="2">
        <v>9.7175999999999902</v>
      </c>
      <c r="O734" s="2">
        <f>Aya_Gomaa[[#This Row],[Profit]]-(Aya_Gomaa[[#This Row],[Profit]]*Aya_Gomaa[[#This Row],[Discount]])</f>
        <v>9.7175999999999902</v>
      </c>
      <c r="P734" s="1">
        <f>Aya_Gomaa[[#This Row],[Quantity]]*150</f>
        <v>450</v>
      </c>
      <c r="R7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35" spans="1:18" x14ac:dyDescent="0.3">
      <c r="A735" s="1">
        <v>734</v>
      </c>
      <c r="B735" s="1" t="s">
        <v>59</v>
      </c>
      <c r="C735" s="1" t="s">
        <v>87</v>
      </c>
      <c r="D735" s="1" t="s">
        <v>84</v>
      </c>
      <c r="E735" s="1" t="s">
        <v>85</v>
      </c>
      <c r="F735" s="1" t="s">
        <v>55</v>
      </c>
      <c r="G735" s="1" t="s">
        <v>78</v>
      </c>
      <c r="H735" s="1" t="s">
        <v>113</v>
      </c>
      <c r="I735" s="1" t="s">
        <v>863</v>
      </c>
      <c r="J735" s="1">
        <v>179.97</v>
      </c>
      <c r="K735" s="1">
        <f>Aya_Gomaa[[#This Row],[Quantity]]*150</f>
        <v>450</v>
      </c>
      <c r="L735" s="1">
        <v>3</v>
      </c>
      <c r="M735" s="1">
        <v>0</v>
      </c>
      <c r="N735" s="2">
        <v>86.385600000000011</v>
      </c>
      <c r="O735" s="2">
        <f>Aya_Gomaa[[#This Row],[Profit]]-(Aya_Gomaa[[#This Row],[Profit]]*Aya_Gomaa[[#This Row],[Discount]])</f>
        <v>86.385600000000011</v>
      </c>
      <c r="P735" s="1">
        <f>Aya_Gomaa[[#This Row],[Quantity]]*150</f>
        <v>450</v>
      </c>
      <c r="R7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36" spans="1:18" x14ac:dyDescent="0.3">
      <c r="A736" s="1">
        <v>735</v>
      </c>
      <c r="B736" s="1" t="s">
        <v>59</v>
      </c>
      <c r="C736" s="1" t="s">
        <v>87</v>
      </c>
      <c r="D736" s="1" t="s">
        <v>84</v>
      </c>
      <c r="E736" s="1" t="s">
        <v>85</v>
      </c>
      <c r="F736" s="1" t="s">
        <v>55</v>
      </c>
      <c r="G736" s="1" t="s">
        <v>56</v>
      </c>
      <c r="H736" s="1" t="s">
        <v>73</v>
      </c>
      <c r="I736" s="1" t="s">
        <v>555</v>
      </c>
      <c r="J736" s="1">
        <v>99.695999999999998</v>
      </c>
      <c r="K736" s="1">
        <f>Aya_Gomaa[[#This Row],[Quantity]]*150</f>
        <v>900</v>
      </c>
      <c r="L736" s="1">
        <v>6</v>
      </c>
      <c r="M736" s="1">
        <v>0.2</v>
      </c>
      <c r="N736" s="2">
        <v>33.647399999999998</v>
      </c>
      <c r="O736" s="2">
        <f>Aya_Gomaa[[#This Row],[Profit]]-(Aya_Gomaa[[#This Row],[Profit]]*Aya_Gomaa[[#This Row],[Discount]])</f>
        <v>26.917919999999999</v>
      </c>
      <c r="P736" s="1">
        <f>Aya_Gomaa[[#This Row],[Quantity]]*150</f>
        <v>900</v>
      </c>
      <c r="R7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37" spans="1:18" x14ac:dyDescent="0.3">
      <c r="A737" s="1">
        <v>736</v>
      </c>
      <c r="B737" s="1" t="s">
        <v>59</v>
      </c>
      <c r="C737" s="1" t="s">
        <v>87</v>
      </c>
      <c r="D737" s="1" t="s">
        <v>84</v>
      </c>
      <c r="E737" s="1" t="s">
        <v>85</v>
      </c>
      <c r="F737" s="1" t="s">
        <v>55</v>
      </c>
      <c r="G737" s="1" t="s">
        <v>56</v>
      </c>
      <c r="H737" s="1" t="s">
        <v>73</v>
      </c>
      <c r="I737" s="1" t="s">
        <v>142</v>
      </c>
      <c r="J737" s="1">
        <v>27.936000000000003</v>
      </c>
      <c r="K737" s="1">
        <f>Aya_Gomaa[[#This Row],[Quantity]]*150</f>
        <v>600</v>
      </c>
      <c r="L737" s="1">
        <v>4</v>
      </c>
      <c r="M737" s="1">
        <v>0.2</v>
      </c>
      <c r="N737" s="2">
        <v>9.4283999999999963</v>
      </c>
      <c r="O737" s="2">
        <f>Aya_Gomaa[[#This Row],[Profit]]-(Aya_Gomaa[[#This Row],[Profit]]*Aya_Gomaa[[#This Row],[Discount]])</f>
        <v>7.5427199999999974</v>
      </c>
      <c r="P737" s="1">
        <f>Aya_Gomaa[[#This Row],[Quantity]]*150</f>
        <v>600</v>
      </c>
      <c r="R7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38" spans="1:18" x14ac:dyDescent="0.3">
      <c r="A738" s="1">
        <v>737</v>
      </c>
      <c r="B738" s="1" t="s">
        <v>59</v>
      </c>
      <c r="C738" s="1" t="s">
        <v>87</v>
      </c>
      <c r="D738" s="1" t="s">
        <v>84</v>
      </c>
      <c r="E738" s="1" t="s">
        <v>85</v>
      </c>
      <c r="F738" s="1" t="s">
        <v>55</v>
      </c>
      <c r="G738" s="1" t="s">
        <v>47</v>
      </c>
      <c r="H738" s="1" t="s">
        <v>48</v>
      </c>
      <c r="I738" s="1" t="s">
        <v>864</v>
      </c>
      <c r="J738" s="1">
        <v>84.98</v>
      </c>
      <c r="K738" s="1">
        <f>Aya_Gomaa[[#This Row],[Quantity]]*150</f>
        <v>150</v>
      </c>
      <c r="L738" s="1">
        <v>1</v>
      </c>
      <c r="M738" s="1">
        <v>0</v>
      </c>
      <c r="N738" s="2">
        <v>18.695599999999999</v>
      </c>
      <c r="O738" s="2">
        <f>Aya_Gomaa[[#This Row],[Profit]]-(Aya_Gomaa[[#This Row],[Profit]]*Aya_Gomaa[[#This Row],[Discount]])</f>
        <v>18.695599999999999</v>
      </c>
      <c r="P738" s="1">
        <f>Aya_Gomaa[[#This Row],[Quantity]]*150</f>
        <v>150</v>
      </c>
      <c r="R7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39" spans="1:18" x14ac:dyDescent="0.3">
      <c r="A739" s="1">
        <v>738</v>
      </c>
      <c r="B739" s="1" t="s">
        <v>59</v>
      </c>
      <c r="C739" s="1" t="s">
        <v>87</v>
      </c>
      <c r="D739" s="1" t="s">
        <v>84</v>
      </c>
      <c r="E739" s="1" t="s">
        <v>85</v>
      </c>
      <c r="F739" s="1" t="s">
        <v>55</v>
      </c>
      <c r="G739" s="1" t="s">
        <v>56</v>
      </c>
      <c r="H739" s="1" t="s">
        <v>73</v>
      </c>
      <c r="I739" s="1" t="s">
        <v>865</v>
      </c>
      <c r="J739" s="1">
        <v>18.72</v>
      </c>
      <c r="K739" s="1">
        <f>Aya_Gomaa[[#This Row],[Quantity]]*150</f>
        <v>750</v>
      </c>
      <c r="L739" s="1">
        <v>5</v>
      </c>
      <c r="M739" s="1">
        <v>0.2</v>
      </c>
      <c r="N739" s="2">
        <v>6.5519999999999996</v>
      </c>
      <c r="O739" s="2">
        <f>Aya_Gomaa[[#This Row],[Profit]]-(Aya_Gomaa[[#This Row],[Profit]]*Aya_Gomaa[[#This Row],[Discount]])</f>
        <v>5.2416</v>
      </c>
      <c r="P739" s="1">
        <f>Aya_Gomaa[[#This Row],[Quantity]]*150</f>
        <v>750</v>
      </c>
      <c r="R7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40" spans="1:18" x14ac:dyDescent="0.3">
      <c r="A740" s="1">
        <v>739</v>
      </c>
      <c r="B740" s="1" t="s">
        <v>59</v>
      </c>
      <c r="C740" s="1" t="s">
        <v>43</v>
      </c>
      <c r="D740" s="1" t="s">
        <v>99</v>
      </c>
      <c r="E740" s="1" t="s">
        <v>54</v>
      </c>
      <c r="F740" s="1" t="s">
        <v>55</v>
      </c>
      <c r="G740" s="1" t="s">
        <v>78</v>
      </c>
      <c r="H740" s="1" t="s">
        <v>113</v>
      </c>
      <c r="I740" s="1" t="s">
        <v>866</v>
      </c>
      <c r="J740" s="1">
        <v>49.98</v>
      </c>
      <c r="K740" s="1">
        <f>Aya_Gomaa[[#This Row],[Quantity]]*150</f>
        <v>300</v>
      </c>
      <c r="L740" s="1">
        <v>2</v>
      </c>
      <c r="M740" s="1">
        <v>0</v>
      </c>
      <c r="N740" s="2">
        <v>8.4965999999999937</v>
      </c>
      <c r="O740" s="2">
        <f>Aya_Gomaa[[#This Row],[Profit]]-(Aya_Gomaa[[#This Row],[Profit]]*Aya_Gomaa[[#This Row],[Discount]])</f>
        <v>8.4965999999999937</v>
      </c>
      <c r="P740" s="1">
        <f>Aya_Gomaa[[#This Row],[Quantity]]*150</f>
        <v>300</v>
      </c>
      <c r="R7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41" spans="1:18" x14ac:dyDescent="0.3">
      <c r="A741" s="1">
        <v>740</v>
      </c>
      <c r="B741" s="1" t="s">
        <v>59</v>
      </c>
      <c r="C741" s="1" t="s">
        <v>87</v>
      </c>
      <c r="D741" s="1" t="s">
        <v>133</v>
      </c>
      <c r="E741" s="1" t="s">
        <v>134</v>
      </c>
      <c r="F741" s="1" t="s">
        <v>90</v>
      </c>
      <c r="G741" s="1" t="s">
        <v>56</v>
      </c>
      <c r="H741" s="1" t="s">
        <v>57</v>
      </c>
      <c r="I741" s="1" t="s">
        <v>867</v>
      </c>
      <c r="J741" s="1">
        <v>11.784000000000001</v>
      </c>
      <c r="K741" s="1">
        <f>Aya_Gomaa[[#This Row],[Quantity]]*150</f>
        <v>450</v>
      </c>
      <c r="L741" s="1">
        <v>3</v>
      </c>
      <c r="M741" s="1">
        <v>0.2</v>
      </c>
      <c r="N741" s="2">
        <v>4.2716999999999992</v>
      </c>
      <c r="O741" s="2">
        <f>Aya_Gomaa[[#This Row],[Profit]]-(Aya_Gomaa[[#This Row],[Profit]]*Aya_Gomaa[[#This Row],[Discount]])</f>
        <v>3.4173599999999995</v>
      </c>
      <c r="P741" s="1">
        <f>Aya_Gomaa[[#This Row],[Quantity]]*150</f>
        <v>450</v>
      </c>
      <c r="R7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42" spans="1:18" x14ac:dyDescent="0.3">
      <c r="A742" s="1">
        <v>741</v>
      </c>
      <c r="B742" s="1" t="s">
        <v>59</v>
      </c>
      <c r="C742" s="1" t="s">
        <v>87</v>
      </c>
      <c r="D742" s="1" t="s">
        <v>133</v>
      </c>
      <c r="E742" s="1" t="s">
        <v>134</v>
      </c>
      <c r="F742" s="1" t="s">
        <v>90</v>
      </c>
      <c r="G742" s="1" t="s">
        <v>56</v>
      </c>
      <c r="H742" s="1" t="s">
        <v>64</v>
      </c>
      <c r="I742" s="1" t="s">
        <v>642</v>
      </c>
      <c r="J742" s="1">
        <v>272.73599999999999</v>
      </c>
      <c r="K742" s="1">
        <f>Aya_Gomaa[[#This Row],[Quantity]]*150</f>
        <v>450</v>
      </c>
      <c r="L742" s="1">
        <v>3</v>
      </c>
      <c r="M742" s="1">
        <v>0.2</v>
      </c>
      <c r="N742" s="2">
        <v>-64.774800000000013</v>
      </c>
      <c r="O742" s="2">
        <f>Aya_Gomaa[[#This Row],[Profit]]-(Aya_Gomaa[[#This Row],[Profit]]*Aya_Gomaa[[#This Row],[Discount]])</f>
        <v>-51.819840000000013</v>
      </c>
      <c r="P742" s="1">
        <f>Aya_Gomaa[[#This Row],[Quantity]]*150</f>
        <v>450</v>
      </c>
      <c r="R7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43" spans="1:18" x14ac:dyDescent="0.3">
      <c r="A743" s="1">
        <v>742</v>
      </c>
      <c r="B743" s="1" t="s">
        <v>59</v>
      </c>
      <c r="C743" s="1" t="s">
        <v>87</v>
      </c>
      <c r="D743" s="1" t="s">
        <v>133</v>
      </c>
      <c r="E743" s="1" t="s">
        <v>134</v>
      </c>
      <c r="F743" s="1" t="s">
        <v>90</v>
      </c>
      <c r="G743" s="1" t="s">
        <v>56</v>
      </c>
      <c r="H743" s="1" t="s">
        <v>73</v>
      </c>
      <c r="I743" s="1" t="s">
        <v>868</v>
      </c>
      <c r="J743" s="1">
        <v>3.5399999999999991</v>
      </c>
      <c r="K743" s="1">
        <f>Aya_Gomaa[[#This Row],[Quantity]]*150</f>
        <v>300</v>
      </c>
      <c r="L743" s="1">
        <v>2</v>
      </c>
      <c r="M743" s="1">
        <v>0.8</v>
      </c>
      <c r="N743" s="2">
        <v>-5.4870000000000001</v>
      </c>
      <c r="O743" s="2">
        <f>Aya_Gomaa[[#This Row],[Profit]]-(Aya_Gomaa[[#This Row],[Profit]]*Aya_Gomaa[[#This Row],[Discount]])</f>
        <v>-1.0973999999999995</v>
      </c>
      <c r="P743" s="1">
        <f>Aya_Gomaa[[#This Row],[Quantity]]*150</f>
        <v>300</v>
      </c>
      <c r="R7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44" spans="1:18" x14ac:dyDescent="0.3">
      <c r="A744" s="1">
        <v>743</v>
      </c>
      <c r="B744" s="1" t="s">
        <v>59</v>
      </c>
      <c r="C744" s="1" t="s">
        <v>43</v>
      </c>
      <c r="D744" s="1" t="s">
        <v>355</v>
      </c>
      <c r="E744" s="1" t="s">
        <v>89</v>
      </c>
      <c r="F744" s="1" t="s">
        <v>90</v>
      </c>
      <c r="G744" s="1" t="s">
        <v>56</v>
      </c>
      <c r="H744" s="1" t="s">
        <v>273</v>
      </c>
      <c r="I744" s="1" t="s">
        <v>744</v>
      </c>
      <c r="J744" s="1">
        <v>51.52000000000001</v>
      </c>
      <c r="K744" s="1">
        <f>Aya_Gomaa[[#This Row],[Quantity]]*150</f>
        <v>750</v>
      </c>
      <c r="L744" s="1">
        <v>5</v>
      </c>
      <c r="M744" s="1">
        <v>0.2</v>
      </c>
      <c r="N744" s="2">
        <v>-10.948000000000002</v>
      </c>
      <c r="O744" s="2">
        <f>Aya_Gomaa[[#This Row],[Profit]]-(Aya_Gomaa[[#This Row],[Profit]]*Aya_Gomaa[[#This Row],[Discount]])</f>
        <v>-8.7584000000000017</v>
      </c>
      <c r="P744" s="1">
        <f>Aya_Gomaa[[#This Row],[Quantity]]*150</f>
        <v>750</v>
      </c>
      <c r="R7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45" spans="1:18" x14ac:dyDescent="0.3">
      <c r="A745" s="1">
        <v>744</v>
      </c>
      <c r="B745" s="1" t="s">
        <v>59</v>
      </c>
      <c r="C745" s="1" t="s">
        <v>43</v>
      </c>
      <c r="D745" s="1" t="s">
        <v>355</v>
      </c>
      <c r="E745" s="1" t="s">
        <v>89</v>
      </c>
      <c r="F745" s="1" t="s">
        <v>90</v>
      </c>
      <c r="G745" s="1" t="s">
        <v>56</v>
      </c>
      <c r="H745" s="1" t="s">
        <v>82</v>
      </c>
      <c r="I745" s="1" t="s">
        <v>429</v>
      </c>
      <c r="J745" s="1">
        <v>3.5280000000000005</v>
      </c>
      <c r="K745" s="1">
        <f>Aya_Gomaa[[#This Row],[Quantity]]*150</f>
        <v>150</v>
      </c>
      <c r="L745" s="1">
        <v>1</v>
      </c>
      <c r="M745" s="1">
        <v>0.2</v>
      </c>
      <c r="N745" s="2">
        <v>1.1465999999999998</v>
      </c>
      <c r="O745" s="2">
        <f>Aya_Gomaa[[#This Row],[Profit]]-(Aya_Gomaa[[#This Row],[Profit]]*Aya_Gomaa[[#This Row],[Discount]])</f>
        <v>0.91727999999999987</v>
      </c>
      <c r="P745" s="1">
        <f>Aya_Gomaa[[#This Row],[Quantity]]*150</f>
        <v>150</v>
      </c>
      <c r="R7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46" spans="1:18" x14ac:dyDescent="0.3">
      <c r="A746" s="1">
        <v>745</v>
      </c>
      <c r="B746" s="1" t="s">
        <v>59</v>
      </c>
      <c r="C746" s="1" t="s">
        <v>43</v>
      </c>
      <c r="D746" s="1" t="s">
        <v>355</v>
      </c>
      <c r="E746" s="1" t="s">
        <v>89</v>
      </c>
      <c r="F746" s="1" t="s">
        <v>90</v>
      </c>
      <c r="G746" s="1" t="s">
        <v>56</v>
      </c>
      <c r="H746" s="1" t="s">
        <v>82</v>
      </c>
      <c r="I746" s="1" t="s">
        <v>869</v>
      </c>
      <c r="J746" s="1">
        <v>4.6240000000000006</v>
      </c>
      <c r="K746" s="1">
        <f>Aya_Gomaa[[#This Row],[Quantity]]*150</f>
        <v>150</v>
      </c>
      <c r="L746" s="1">
        <v>1</v>
      </c>
      <c r="M746" s="1">
        <v>0.2</v>
      </c>
      <c r="N746" s="2">
        <v>1.6762000000000001</v>
      </c>
      <c r="O746" s="2">
        <f>Aya_Gomaa[[#This Row],[Profit]]-(Aya_Gomaa[[#This Row],[Profit]]*Aya_Gomaa[[#This Row],[Discount]])</f>
        <v>1.3409600000000002</v>
      </c>
      <c r="P746" s="1">
        <f>Aya_Gomaa[[#This Row],[Quantity]]*150</f>
        <v>150</v>
      </c>
      <c r="R7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47" spans="1:18" x14ac:dyDescent="0.3">
      <c r="A747" s="1">
        <v>746</v>
      </c>
      <c r="B747" s="1" t="s">
        <v>59</v>
      </c>
      <c r="C747" s="1" t="s">
        <v>43</v>
      </c>
      <c r="D747" s="1" t="s">
        <v>355</v>
      </c>
      <c r="E747" s="1" t="s">
        <v>89</v>
      </c>
      <c r="F747" s="1" t="s">
        <v>90</v>
      </c>
      <c r="G747" s="1" t="s">
        <v>56</v>
      </c>
      <c r="H747" s="1" t="s">
        <v>273</v>
      </c>
      <c r="I747" s="1" t="s">
        <v>870</v>
      </c>
      <c r="J747" s="1">
        <v>55.167999999999999</v>
      </c>
      <c r="K747" s="1">
        <f>Aya_Gomaa[[#This Row],[Quantity]]*150</f>
        <v>600</v>
      </c>
      <c r="L747" s="1">
        <v>4</v>
      </c>
      <c r="M747" s="1">
        <v>0.2</v>
      </c>
      <c r="N747" s="2">
        <v>6.2063999999999897</v>
      </c>
      <c r="O747" s="2">
        <f>Aya_Gomaa[[#This Row],[Profit]]-(Aya_Gomaa[[#This Row],[Profit]]*Aya_Gomaa[[#This Row],[Discount]])</f>
        <v>4.9651199999999918</v>
      </c>
      <c r="P747" s="1">
        <f>Aya_Gomaa[[#This Row],[Quantity]]*150</f>
        <v>600</v>
      </c>
      <c r="R7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48" spans="1:18" x14ac:dyDescent="0.3">
      <c r="A748" s="1">
        <v>747</v>
      </c>
      <c r="B748" s="1" t="s">
        <v>523</v>
      </c>
      <c r="C748" s="1" t="s">
        <v>52</v>
      </c>
      <c r="D748" s="1" t="s">
        <v>403</v>
      </c>
      <c r="E748" s="1" t="s">
        <v>54</v>
      </c>
      <c r="F748" s="1" t="s">
        <v>55</v>
      </c>
      <c r="G748" s="1" t="s">
        <v>47</v>
      </c>
      <c r="H748" s="1" t="s">
        <v>62</v>
      </c>
      <c r="I748" s="1" t="s">
        <v>396</v>
      </c>
      <c r="J748" s="1">
        <v>567.12</v>
      </c>
      <c r="K748" s="1">
        <f>Aya_Gomaa[[#This Row],[Quantity]]*150</f>
        <v>1500</v>
      </c>
      <c r="L748" s="1">
        <v>10</v>
      </c>
      <c r="M748" s="1">
        <v>0.2</v>
      </c>
      <c r="N748" s="2">
        <v>-28.355999999999952</v>
      </c>
      <c r="O748" s="2">
        <f>Aya_Gomaa[[#This Row],[Profit]]-(Aya_Gomaa[[#This Row],[Profit]]*Aya_Gomaa[[#This Row],[Discount]])</f>
        <v>-22.68479999999996</v>
      </c>
      <c r="P748" s="1">
        <f>Aya_Gomaa[[#This Row],[Quantity]]*150</f>
        <v>1500</v>
      </c>
      <c r="R7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49" spans="1:18" x14ac:dyDescent="0.3">
      <c r="A749" s="1">
        <v>748</v>
      </c>
      <c r="B749" s="1" t="s">
        <v>523</v>
      </c>
      <c r="C749" s="1" t="s">
        <v>52</v>
      </c>
      <c r="D749" s="1" t="s">
        <v>403</v>
      </c>
      <c r="E749" s="1" t="s">
        <v>54</v>
      </c>
      <c r="F749" s="1" t="s">
        <v>55</v>
      </c>
      <c r="G749" s="1" t="s">
        <v>56</v>
      </c>
      <c r="H749" s="1" t="s">
        <v>64</v>
      </c>
      <c r="I749" s="1" t="s">
        <v>660</v>
      </c>
      <c r="J749" s="1">
        <v>359.32</v>
      </c>
      <c r="K749" s="1">
        <f>Aya_Gomaa[[#This Row],[Quantity]]*150</f>
        <v>600</v>
      </c>
      <c r="L749" s="1">
        <v>4</v>
      </c>
      <c r="M749" s="1">
        <v>0</v>
      </c>
      <c r="N749" s="2">
        <v>7.1863999999999919</v>
      </c>
      <c r="O749" s="2">
        <f>Aya_Gomaa[[#This Row],[Profit]]-(Aya_Gomaa[[#This Row],[Profit]]*Aya_Gomaa[[#This Row],[Discount]])</f>
        <v>7.1863999999999919</v>
      </c>
      <c r="P749" s="1">
        <f>Aya_Gomaa[[#This Row],[Quantity]]*150</f>
        <v>600</v>
      </c>
      <c r="R7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50" spans="1:18" x14ac:dyDescent="0.3">
      <c r="A750" s="1">
        <v>749</v>
      </c>
      <c r="B750" s="1" t="s">
        <v>42</v>
      </c>
      <c r="C750" s="1" t="s">
        <v>43</v>
      </c>
      <c r="D750" s="1" t="s">
        <v>871</v>
      </c>
      <c r="E750" s="1" t="s">
        <v>134</v>
      </c>
      <c r="F750" s="1" t="s">
        <v>90</v>
      </c>
      <c r="G750" s="1" t="s">
        <v>78</v>
      </c>
      <c r="H750" s="1" t="s">
        <v>71</v>
      </c>
      <c r="I750" s="1" t="s">
        <v>872</v>
      </c>
      <c r="J750" s="1">
        <v>11.992000000000001</v>
      </c>
      <c r="K750" s="1">
        <f>Aya_Gomaa[[#This Row],[Quantity]]*150</f>
        <v>150</v>
      </c>
      <c r="L750" s="1">
        <v>1</v>
      </c>
      <c r="M750" s="1">
        <v>0.2</v>
      </c>
      <c r="N750" s="2">
        <v>0.89939999999999909</v>
      </c>
      <c r="O750" s="2">
        <f>Aya_Gomaa[[#This Row],[Profit]]-(Aya_Gomaa[[#This Row],[Profit]]*Aya_Gomaa[[#This Row],[Discount]])</f>
        <v>0.71951999999999927</v>
      </c>
      <c r="P750" s="1">
        <f>Aya_Gomaa[[#This Row],[Quantity]]*150</f>
        <v>150</v>
      </c>
      <c r="R7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51" spans="1:18" x14ac:dyDescent="0.3">
      <c r="A751" s="1">
        <v>750</v>
      </c>
      <c r="B751" s="1" t="s">
        <v>59</v>
      </c>
      <c r="C751" s="1" t="s">
        <v>43</v>
      </c>
      <c r="D751" s="1" t="s">
        <v>873</v>
      </c>
      <c r="E751" s="1" t="s">
        <v>144</v>
      </c>
      <c r="F751" s="1" t="s">
        <v>90</v>
      </c>
      <c r="G751" s="1" t="s">
        <v>56</v>
      </c>
      <c r="H751" s="1" t="s">
        <v>73</v>
      </c>
      <c r="I751" s="1" t="s">
        <v>874</v>
      </c>
      <c r="J751" s="1">
        <v>58.050000000000004</v>
      </c>
      <c r="K751" s="1">
        <f>Aya_Gomaa[[#This Row],[Quantity]]*150</f>
        <v>450</v>
      </c>
      <c r="L751" s="1">
        <v>3</v>
      </c>
      <c r="M751" s="1">
        <v>0</v>
      </c>
      <c r="N751" s="2">
        <v>26.702999999999999</v>
      </c>
      <c r="O751" s="2">
        <f>Aya_Gomaa[[#This Row],[Profit]]-(Aya_Gomaa[[#This Row],[Profit]]*Aya_Gomaa[[#This Row],[Discount]])</f>
        <v>26.702999999999999</v>
      </c>
      <c r="P751" s="1">
        <f>Aya_Gomaa[[#This Row],[Quantity]]*150</f>
        <v>450</v>
      </c>
      <c r="R7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52" spans="1:18" x14ac:dyDescent="0.3">
      <c r="A752" s="1">
        <v>751</v>
      </c>
      <c r="B752" s="1" t="s">
        <v>59</v>
      </c>
      <c r="C752" s="1" t="s">
        <v>43</v>
      </c>
      <c r="D752" s="1" t="s">
        <v>873</v>
      </c>
      <c r="E752" s="1" t="s">
        <v>144</v>
      </c>
      <c r="F752" s="1" t="s">
        <v>90</v>
      </c>
      <c r="G752" s="1" t="s">
        <v>47</v>
      </c>
      <c r="H752" s="1" t="s">
        <v>66</v>
      </c>
      <c r="I752" s="1" t="s">
        <v>875</v>
      </c>
      <c r="J752" s="1">
        <v>157.74</v>
      </c>
      <c r="K752" s="1">
        <f>Aya_Gomaa[[#This Row],[Quantity]]*150</f>
        <v>1650</v>
      </c>
      <c r="L752" s="1">
        <v>11</v>
      </c>
      <c r="M752" s="1">
        <v>0</v>
      </c>
      <c r="N752" s="2">
        <v>56.7864</v>
      </c>
      <c r="O752" s="2">
        <f>Aya_Gomaa[[#This Row],[Profit]]-(Aya_Gomaa[[#This Row],[Profit]]*Aya_Gomaa[[#This Row],[Discount]])</f>
        <v>56.7864</v>
      </c>
      <c r="P752" s="1">
        <f>Aya_Gomaa[[#This Row],[Quantity]]*150</f>
        <v>1650</v>
      </c>
      <c r="R7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53" spans="1:18" x14ac:dyDescent="0.3">
      <c r="A753" s="1">
        <v>752</v>
      </c>
      <c r="B753" s="1" t="s">
        <v>59</v>
      </c>
      <c r="C753" s="1" t="s">
        <v>43</v>
      </c>
      <c r="D753" s="1" t="s">
        <v>873</v>
      </c>
      <c r="E753" s="1" t="s">
        <v>144</v>
      </c>
      <c r="F753" s="1" t="s">
        <v>90</v>
      </c>
      <c r="G753" s="1" t="s">
        <v>56</v>
      </c>
      <c r="H753" s="1" t="s">
        <v>68</v>
      </c>
      <c r="I753" s="1" t="s">
        <v>569</v>
      </c>
      <c r="J753" s="1">
        <v>56.980000000000004</v>
      </c>
      <c r="K753" s="1">
        <f>Aya_Gomaa[[#This Row],[Quantity]]*150</f>
        <v>1050</v>
      </c>
      <c r="L753" s="1">
        <v>7</v>
      </c>
      <c r="M753" s="1">
        <v>0</v>
      </c>
      <c r="N753" s="2">
        <v>22.792000000000002</v>
      </c>
      <c r="O753" s="2">
        <f>Aya_Gomaa[[#This Row],[Profit]]-(Aya_Gomaa[[#This Row],[Profit]]*Aya_Gomaa[[#This Row],[Discount]])</f>
        <v>22.792000000000002</v>
      </c>
      <c r="P753" s="1">
        <f>Aya_Gomaa[[#This Row],[Quantity]]*150</f>
        <v>1050</v>
      </c>
      <c r="R7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54" spans="1:18" x14ac:dyDescent="0.3">
      <c r="A754" s="1">
        <v>753</v>
      </c>
      <c r="B754" s="1" t="s">
        <v>59</v>
      </c>
      <c r="C754" s="1" t="s">
        <v>43</v>
      </c>
      <c r="D754" s="1" t="s">
        <v>873</v>
      </c>
      <c r="E754" s="1" t="s">
        <v>144</v>
      </c>
      <c r="F754" s="1" t="s">
        <v>90</v>
      </c>
      <c r="G754" s="1" t="s">
        <v>56</v>
      </c>
      <c r="H754" s="1" t="s">
        <v>73</v>
      </c>
      <c r="I754" s="1" t="s">
        <v>876</v>
      </c>
      <c r="J754" s="1">
        <v>2.88</v>
      </c>
      <c r="K754" s="1">
        <f>Aya_Gomaa[[#This Row],[Quantity]]*150</f>
        <v>150</v>
      </c>
      <c r="L754" s="1">
        <v>1</v>
      </c>
      <c r="M754" s="1">
        <v>0</v>
      </c>
      <c r="N754" s="2">
        <v>1.4112</v>
      </c>
      <c r="O754" s="2">
        <f>Aya_Gomaa[[#This Row],[Profit]]-(Aya_Gomaa[[#This Row],[Profit]]*Aya_Gomaa[[#This Row],[Discount]])</f>
        <v>1.4112</v>
      </c>
      <c r="P754" s="1">
        <f>Aya_Gomaa[[#This Row],[Quantity]]*150</f>
        <v>150</v>
      </c>
      <c r="R7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55" spans="1:18" x14ac:dyDescent="0.3">
      <c r="A755" s="1">
        <v>754</v>
      </c>
      <c r="B755" s="1" t="s">
        <v>125</v>
      </c>
      <c r="C755" s="1" t="s">
        <v>52</v>
      </c>
      <c r="D755" s="1" t="s">
        <v>99</v>
      </c>
      <c r="E755" s="1" t="s">
        <v>54</v>
      </c>
      <c r="F755" s="1" t="s">
        <v>55</v>
      </c>
      <c r="G755" s="1" t="s">
        <v>78</v>
      </c>
      <c r="H755" s="1" t="s">
        <v>497</v>
      </c>
      <c r="I755" s="1" t="s">
        <v>877</v>
      </c>
      <c r="J755" s="1">
        <v>1199.9760000000001</v>
      </c>
      <c r="K755" s="1">
        <f>Aya_Gomaa[[#This Row],[Quantity]]*150</f>
        <v>450</v>
      </c>
      <c r="L755" s="1">
        <v>3</v>
      </c>
      <c r="M755" s="1">
        <v>0.2</v>
      </c>
      <c r="N755" s="2">
        <v>374.99249999999995</v>
      </c>
      <c r="O755" s="2">
        <f>Aya_Gomaa[[#This Row],[Profit]]-(Aya_Gomaa[[#This Row],[Profit]]*Aya_Gomaa[[#This Row],[Discount]])</f>
        <v>299.99399999999997</v>
      </c>
      <c r="P755" s="1">
        <f>Aya_Gomaa[[#This Row],[Quantity]]*150</f>
        <v>450</v>
      </c>
      <c r="R7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56" spans="1:18" x14ac:dyDescent="0.3">
      <c r="A756" s="1">
        <v>755</v>
      </c>
      <c r="B756" s="1" t="s">
        <v>59</v>
      </c>
      <c r="C756" s="1" t="s">
        <v>43</v>
      </c>
      <c r="D756" s="1" t="s">
        <v>53</v>
      </c>
      <c r="E756" s="1" t="s">
        <v>54</v>
      </c>
      <c r="F756" s="1" t="s">
        <v>55</v>
      </c>
      <c r="G756" s="1" t="s">
        <v>47</v>
      </c>
      <c r="H756" s="1" t="s">
        <v>66</v>
      </c>
      <c r="I756" s="1" t="s">
        <v>811</v>
      </c>
      <c r="J756" s="1">
        <v>79.92</v>
      </c>
      <c r="K756" s="1">
        <f>Aya_Gomaa[[#This Row],[Quantity]]*150</f>
        <v>600</v>
      </c>
      <c r="L756" s="1">
        <v>4</v>
      </c>
      <c r="M756" s="1">
        <v>0</v>
      </c>
      <c r="N756" s="2">
        <v>28.7712</v>
      </c>
      <c r="O756" s="2">
        <f>Aya_Gomaa[[#This Row],[Profit]]-(Aya_Gomaa[[#This Row],[Profit]]*Aya_Gomaa[[#This Row],[Discount]])</f>
        <v>28.7712</v>
      </c>
      <c r="P756" s="1">
        <f>Aya_Gomaa[[#This Row],[Quantity]]*150</f>
        <v>600</v>
      </c>
      <c r="R7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57" spans="1:18" x14ac:dyDescent="0.3">
      <c r="A757" s="1">
        <v>756</v>
      </c>
      <c r="B757" s="1" t="s">
        <v>59</v>
      </c>
      <c r="C757" s="1" t="s">
        <v>52</v>
      </c>
      <c r="D757" s="1" t="s">
        <v>604</v>
      </c>
      <c r="E757" s="1" t="s">
        <v>61</v>
      </c>
      <c r="F757" s="1" t="s">
        <v>46</v>
      </c>
      <c r="G757" s="1" t="s">
        <v>47</v>
      </c>
      <c r="H757" s="1" t="s">
        <v>62</v>
      </c>
      <c r="I757" s="1" t="s">
        <v>878</v>
      </c>
      <c r="J757" s="1">
        <v>383.43799999999999</v>
      </c>
      <c r="K757" s="1">
        <f>Aya_Gomaa[[#This Row],[Quantity]]*150</f>
        <v>600</v>
      </c>
      <c r="L757" s="1">
        <v>4</v>
      </c>
      <c r="M757" s="1">
        <v>0.45</v>
      </c>
      <c r="N757" s="2">
        <v>-167.3184</v>
      </c>
      <c r="O757" s="2">
        <f>Aya_Gomaa[[#This Row],[Profit]]-(Aya_Gomaa[[#This Row],[Profit]]*Aya_Gomaa[[#This Row],[Discount]])</f>
        <v>-92.025120000000001</v>
      </c>
      <c r="P757" s="1">
        <f>Aya_Gomaa[[#This Row],[Quantity]]*150</f>
        <v>600</v>
      </c>
      <c r="R7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58" spans="1:18" x14ac:dyDescent="0.3">
      <c r="A758" s="1">
        <v>757</v>
      </c>
      <c r="B758" s="1" t="s">
        <v>59</v>
      </c>
      <c r="C758" s="1" t="s">
        <v>43</v>
      </c>
      <c r="D758" s="1" t="s">
        <v>879</v>
      </c>
      <c r="E758" s="1" t="s">
        <v>140</v>
      </c>
      <c r="F758" s="1" t="s">
        <v>90</v>
      </c>
      <c r="G758" s="1" t="s">
        <v>56</v>
      </c>
      <c r="H758" s="1" t="s">
        <v>64</v>
      </c>
      <c r="I758" s="1" t="s">
        <v>830</v>
      </c>
      <c r="J758" s="1">
        <v>24.56</v>
      </c>
      <c r="K758" s="1">
        <f>Aya_Gomaa[[#This Row],[Quantity]]*150</f>
        <v>300</v>
      </c>
      <c r="L758" s="1">
        <v>2</v>
      </c>
      <c r="M758" s="1">
        <v>0</v>
      </c>
      <c r="N758" s="2">
        <v>6.8767999999999994</v>
      </c>
      <c r="O758" s="2">
        <f>Aya_Gomaa[[#This Row],[Profit]]-(Aya_Gomaa[[#This Row],[Profit]]*Aya_Gomaa[[#This Row],[Discount]])</f>
        <v>6.8767999999999994</v>
      </c>
      <c r="P758" s="1">
        <f>Aya_Gomaa[[#This Row],[Quantity]]*150</f>
        <v>300</v>
      </c>
      <c r="R7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59" spans="1:18" x14ac:dyDescent="0.3">
      <c r="A759" s="1">
        <v>758</v>
      </c>
      <c r="B759" s="1" t="s">
        <v>59</v>
      </c>
      <c r="C759" s="1" t="s">
        <v>43</v>
      </c>
      <c r="D759" s="1" t="s">
        <v>879</v>
      </c>
      <c r="E759" s="1" t="s">
        <v>140</v>
      </c>
      <c r="F759" s="1" t="s">
        <v>90</v>
      </c>
      <c r="G759" s="1" t="s">
        <v>78</v>
      </c>
      <c r="H759" s="1" t="s">
        <v>113</v>
      </c>
      <c r="I759" s="1" t="s">
        <v>781</v>
      </c>
      <c r="J759" s="1">
        <v>119.8</v>
      </c>
      <c r="K759" s="1">
        <f>Aya_Gomaa[[#This Row],[Quantity]]*150</f>
        <v>600</v>
      </c>
      <c r="L759" s="1">
        <v>4</v>
      </c>
      <c r="M759" s="1">
        <v>0</v>
      </c>
      <c r="N759" s="2">
        <v>47.92</v>
      </c>
      <c r="O759" s="2">
        <f>Aya_Gomaa[[#This Row],[Profit]]-(Aya_Gomaa[[#This Row],[Profit]]*Aya_Gomaa[[#This Row],[Discount]])</f>
        <v>47.92</v>
      </c>
      <c r="P759" s="1">
        <f>Aya_Gomaa[[#This Row],[Quantity]]*150</f>
        <v>600</v>
      </c>
      <c r="R7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60" spans="1:18" x14ac:dyDescent="0.3">
      <c r="A760" s="1">
        <v>759</v>
      </c>
      <c r="B760" s="1" t="s">
        <v>59</v>
      </c>
      <c r="C760" s="1" t="s">
        <v>52</v>
      </c>
      <c r="D760" s="1" t="s">
        <v>156</v>
      </c>
      <c r="E760" s="1" t="s">
        <v>157</v>
      </c>
      <c r="F760" s="1" t="s">
        <v>109</v>
      </c>
      <c r="G760" s="1" t="s">
        <v>56</v>
      </c>
      <c r="H760" s="1" t="s">
        <v>73</v>
      </c>
      <c r="I760" s="1" t="s">
        <v>761</v>
      </c>
      <c r="J760" s="1">
        <v>13.128</v>
      </c>
      <c r="K760" s="1">
        <f>Aya_Gomaa[[#This Row],[Quantity]]*150</f>
        <v>450</v>
      </c>
      <c r="L760" s="1">
        <v>3</v>
      </c>
      <c r="M760" s="1">
        <v>0.2</v>
      </c>
      <c r="N760" s="2">
        <v>4.2665999999999986</v>
      </c>
      <c r="O760" s="2">
        <f>Aya_Gomaa[[#This Row],[Profit]]-(Aya_Gomaa[[#This Row],[Profit]]*Aya_Gomaa[[#This Row],[Discount]])</f>
        <v>3.413279999999999</v>
      </c>
      <c r="P760" s="1">
        <f>Aya_Gomaa[[#This Row],[Quantity]]*150</f>
        <v>450</v>
      </c>
      <c r="R7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61" spans="1:18" x14ac:dyDescent="0.3">
      <c r="A761" s="1">
        <v>760</v>
      </c>
      <c r="B761" s="1" t="s">
        <v>59</v>
      </c>
      <c r="C761" s="1" t="s">
        <v>52</v>
      </c>
      <c r="D761" s="1" t="s">
        <v>712</v>
      </c>
      <c r="E761" s="1" t="s">
        <v>94</v>
      </c>
      <c r="F761" s="1" t="s">
        <v>90</v>
      </c>
      <c r="G761" s="1" t="s">
        <v>56</v>
      </c>
      <c r="H761" s="1" t="s">
        <v>82</v>
      </c>
      <c r="I761" s="1" t="s">
        <v>813</v>
      </c>
      <c r="J761" s="1">
        <v>22.72</v>
      </c>
      <c r="K761" s="1">
        <f>Aya_Gomaa[[#This Row],[Quantity]]*150</f>
        <v>600</v>
      </c>
      <c r="L761" s="1">
        <v>4</v>
      </c>
      <c r="M761" s="1">
        <v>0</v>
      </c>
      <c r="N761" s="2">
        <v>10.223999999999998</v>
      </c>
      <c r="O761" s="2">
        <f>Aya_Gomaa[[#This Row],[Profit]]-(Aya_Gomaa[[#This Row],[Profit]]*Aya_Gomaa[[#This Row],[Discount]])</f>
        <v>10.223999999999998</v>
      </c>
      <c r="P761" s="1">
        <f>Aya_Gomaa[[#This Row],[Quantity]]*150</f>
        <v>600</v>
      </c>
      <c r="R7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62" spans="1:18" x14ac:dyDescent="0.3">
      <c r="A762" s="1">
        <v>761</v>
      </c>
      <c r="B762" s="1" t="s">
        <v>59</v>
      </c>
      <c r="C762" s="1" t="s">
        <v>43</v>
      </c>
      <c r="D762" s="1" t="s">
        <v>53</v>
      </c>
      <c r="E762" s="1" t="s">
        <v>54</v>
      </c>
      <c r="F762" s="1" t="s">
        <v>55</v>
      </c>
      <c r="G762" s="1" t="s">
        <v>56</v>
      </c>
      <c r="H762" s="1" t="s">
        <v>82</v>
      </c>
      <c r="I762" s="1" t="s">
        <v>728</v>
      </c>
      <c r="J762" s="1">
        <v>58.320000000000007</v>
      </c>
      <c r="K762" s="1">
        <f>Aya_Gomaa[[#This Row],[Quantity]]*150</f>
        <v>1350</v>
      </c>
      <c r="L762" s="1">
        <v>9</v>
      </c>
      <c r="M762" s="1">
        <v>0</v>
      </c>
      <c r="N762" s="2">
        <v>27.993600000000001</v>
      </c>
      <c r="O762" s="2">
        <f>Aya_Gomaa[[#This Row],[Profit]]-(Aya_Gomaa[[#This Row],[Profit]]*Aya_Gomaa[[#This Row],[Discount]])</f>
        <v>27.993600000000001</v>
      </c>
      <c r="P762" s="1">
        <f>Aya_Gomaa[[#This Row],[Quantity]]*150</f>
        <v>1350</v>
      </c>
      <c r="R7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63" spans="1:18" x14ac:dyDescent="0.3">
      <c r="A763" s="1">
        <v>762</v>
      </c>
      <c r="B763" s="1" t="s">
        <v>59</v>
      </c>
      <c r="C763" s="1" t="s">
        <v>52</v>
      </c>
      <c r="D763" s="1" t="s">
        <v>677</v>
      </c>
      <c r="E763" s="1" t="s">
        <v>517</v>
      </c>
      <c r="F763" s="1" t="s">
        <v>46</v>
      </c>
      <c r="G763" s="1" t="s">
        <v>56</v>
      </c>
      <c r="H763" s="1" t="s">
        <v>57</v>
      </c>
      <c r="I763" s="1" t="s">
        <v>880</v>
      </c>
      <c r="J763" s="1">
        <v>12.39</v>
      </c>
      <c r="K763" s="1">
        <f>Aya_Gomaa[[#This Row],[Quantity]]*150</f>
        <v>450</v>
      </c>
      <c r="L763" s="1">
        <v>3</v>
      </c>
      <c r="M763" s="1">
        <v>0</v>
      </c>
      <c r="N763" s="2">
        <v>5.6993999999999998</v>
      </c>
      <c r="O763" s="2">
        <f>Aya_Gomaa[[#This Row],[Profit]]-(Aya_Gomaa[[#This Row],[Profit]]*Aya_Gomaa[[#This Row],[Discount]])</f>
        <v>5.6993999999999998</v>
      </c>
      <c r="P763" s="1">
        <f>Aya_Gomaa[[#This Row],[Quantity]]*150</f>
        <v>450</v>
      </c>
      <c r="R7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64" spans="1:18" x14ac:dyDescent="0.3">
      <c r="A764" s="1">
        <v>763</v>
      </c>
      <c r="B764" s="1" t="s">
        <v>59</v>
      </c>
      <c r="C764" s="1" t="s">
        <v>43</v>
      </c>
      <c r="D764" s="1" t="s">
        <v>242</v>
      </c>
      <c r="E764" s="1" t="s">
        <v>243</v>
      </c>
      <c r="F764" s="1" t="s">
        <v>109</v>
      </c>
      <c r="G764" s="1" t="s">
        <v>78</v>
      </c>
      <c r="H764" s="1" t="s">
        <v>71</v>
      </c>
      <c r="I764" s="1" t="s">
        <v>314</v>
      </c>
      <c r="J764" s="1">
        <v>107.982</v>
      </c>
      <c r="K764" s="1">
        <f>Aya_Gomaa[[#This Row],[Quantity]]*150</f>
        <v>450</v>
      </c>
      <c r="L764" s="1">
        <v>3</v>
      </c>
      <c r="M764" s="1">
        <v>0.4</v>
      </c>
      <c r="N764" s="2">
        <v>-26.995499999999993</v>
      </c>
      <c r="O764" s="2">
        <f>Aya_Gomaa[[#This Row],[Profit]]-(Aya_Gomaa[[#This Row],[Profit]]*Aya_Gomaa[[#This Row],[Discount]])</f>
        <v>-16.197299999999995</v>
      </c>
      <c r="P764" s="1">
        <f>Aya_Gomaa[[#This Row],[Quantity]]*150</f>
        <v>450</v>
      </c>
      <c r="R7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65" spans="1:18" x14ac:dyDescent="0.3">
      <c r="A765" s="1">
        <v>764</v>
      </c>
      <c r="B765" s="1" t="s">
        <v>42</v>
      </c>
      <c r="C765" s="1" t="s">
        <v>52</v>
      </c>
      <c r="D765" s="1" t="s">
        <v>881</v>
      </c>
      <c r="E765" s="1" t="s">
        <v>327</v>
      </c>
      <c r="F765" s="1" t="s">
        <v>46</v>
      </c>
      <c r="G765" s="1" t="s">
        <v>56</v>
      </c>
      <c r="H765" s="1" t="s">
        <v>118</v>
      </c>
      <c r="I765" s="1" t="s">
        <v>304</v>
      </c>
      <c r="J765" s="1">
        <v>11.36</v>
      </c>
      <c r="K765" s="1">
        <f>Aya_Gomaa[[#This Row],[Quantity]]*150</f>
        <v>300</v>
      </c>
      <c r="L765" s="1">
        <v>2</v>
      </c>
      <c r="M765" s="1">
        <v>0</v>
      </c>
      <c r="N765" s="2">
        <v>5.3391999999999991</v>
      </c>
      <c r="O765" s="2">
        <f>Aya_Gomaa[[#This Row],[Profit]]-(Aya_Gomaa[[#This Row],[Profit]]*Aya_Gomaa[[#This Row],[Discount]])</f>
        <v>5.3391999999999991</v>
      </c>
      <c r="P765" s="1">
        <f>Aya_Gomaa[[#This Row],[Quantity]]*150</f>
        <v>300</v>
      </c>
      <c r="R7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66" spans="1:18" x14ac:dyDescent="0.3">
      <c r="A766" s="1">
        <v>765</v>
      </c>
      <c r="B766" s="1" t="s">
        <v>42</v>
      </c>
      <c r="C766" s="1" t="s">
        <v>52</v>
      </c>
      <c r="D766" s="1" t="s">
        <v>881</v>
      </c>
      <c r="E766" s="1" t="s">
        <v>327</v>
      </c>
      <c r="F766" s="1" t="s">
        <v>46</v>
      </c>
      <c r="G766" s="1" t="s">
        <v>56</v>
      </c>
      <c r="H766" s="1" t="s">
        <v>118</v>
      </c>
      <c r="I766" s="1" t="s">
        <v>882</v>
      </c>
      <c r="J766" s="1">
        <v>50.94</v>
      </c>
      <c r="K766" s="1">
        <f>Aya_Gomaa[[#This Row],[Quantity]]*150</f>
        <v>450</v>
      </c>
      <c r="L766" s="1">
        <v>3</v>
      </c>
      <c r="M766" s="1">
        <v>0</v>
      </c>
      <c r="N766" s="2">
        <v>25.47</v>
      </c>
      <c r="O766" s="2">
        <f>Aya_Gomaa[[#This Row],[Profit]]-(Aya_Gomaa[[#This Row],[Profit]]*Aya_Gomaa[[#This Row],[Discount]])</f>
        <v>25.47</v>
      </c>
      <c r="P766" s="1">
        <f>Aya_Gomaa[[#This Row],[Quantity]]*150</f>
        <v>450</v>
      </c>
      <c r="R7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67" spans="1:18" x14ac:dyDescent="0.3">
      <c r="A767" s="1">
        <v>766</v>
      </c>
      <c r="B767" s="1" t="s">
        <v>42</v>
      </c>
      <c r="C767" s="1" t="s">
        <v>52</v>
      </c>
      <c r="D767" s="1" t="s">
        <v>881</v>
      </c>
      <c r="E767" s="1" t="s">
        <v>327</v>
      </c>
      <c r="F767" s="1" t="s">
        <v>46</v>
      </c>
      <c r="G767" s="1" t="s">
        <v>78</v>
      </c>
      <c r="H767" s="1" t="s">
        <v>113</v>
      </c>
      <c r="I767" s="1" t="s">
        <v>883</v>
      </c>
      <c r="J767" s="1">
        <v>646.74</v>
      </c>
      <c r="K767" s="1">
        <f>Aya_Gomaa[[#This Row],[Quantity]]*150</f>
        <v>900</v>
      </c>
      <c r="L767" s="1">
        <v>6</v>
      </c>
      <c r="M767" s="1">
        <v>0</v>
      </c>
      <c r="N767" s="2">
        <v>258.69600000000003</v>
      </c>
      <c r="O767" s="2">
        <f>Aya_Gomaa[[#This Row],[Profit]]-(Aya_Gomaa[[#This Row],[Profit]]*Aya_Gomaa[[#This Row],[Discount]])</f>
        <v>258.69600000000003</v>
      </c>
      <c r="P767" s="1">
        <f>Aya_Gomaa[[#This Row],[Quantity]]*150</f>
        <v>900</v>
      </c>
      <c r="R7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68" spans="1:18" x14ac:dyDescent="0.3">
      <c r="A768" s="1">
        <v>767</v>
      </c>
      <c r="B768" s="1" t="s">
        <v>42</v>
      </c>
      <c r="C768" s="1" t="s">
        <v>52</v>
      </c>
      <c r="D768" s="1" t="s">
        <v>881</v>
      </c>
      <c r="E768" s="1" t="s">
        <v>327</v>
      </c>
      <c r="F768" s="1" t="s">
        <v>46</v>
      </c>
      <c r="G768" s="1" t="s">
        <v>56</v>
      </c>
      <c r="H768" s="1" t="s">
        <v>73</v>
      </c>
      <c r="I768" s="1" t="s">
        <v>884</v>
      </c>
      <c r="J768" s="1">
        <v>5.64</v>
      </c>
      <c r="K768" s="1">
        <f>Aya_Gomaa[[#This Row],[Quantity]]*150</f>
        <v>450</v>
      </c>
      <c r="L768" s="1">
        <v>3</v>
      </c>
      <c r="M768" s="1">
        <v>0</v>
      </c>
      <c r="N768" s="2">
        <v>2.7071999999999994</v>
      </c>
      <c r="O768" s="2">
        <f>Aya_Gomaa[[#This Row],[Profit]]-(Aya_Gomaa[[#This Row],[Profit]]*Aya_Gomaa[[#This Row],[Discount]])</f>
        <v>2.7071999999999994</v>
      </c>
      <c r="P768" s="1">
        <f>Aya_Gomaa[[#This Row],[Quantity]]*150</f>
        <v>450</v>
      </c>
      <c r="R7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69" spans="1:18" x14ac:dyDescent="0.3">
      <c r="A769" s="1">
        <v>768</v>
      </c>
      <c r="B769" s="1" t="s">
        <v>42</v>
      </c>
      <c r="C769" s="1" t="s">
        <v>52</v>
      </c>
      <c r="D769" s="1" t="s">
        <v>881</v>
      </c>
      <c r="E769" s="1" t="s">
        <v>327</v>
      </c>
      <c r="F769" s="1" t="s">
        <v>46</v>
      </c>
      <c r="G769" s="1" t="s">
        <v>56</v>
      </c>
      <c r="H769" s="1" t="s">
        <v>64</v>
      </c>
      <c r="I769" s="1" t="s">
        <v>885</v>
      </c>
      <c r="J769" s="1">
        <v>572.58000000000004</v>
      </c>
      <c r="K769" s="1">
        <f>Aya_Gomaa[[#This Row],[Quantity]]*150</f>
        <v>900</v>
      </c>
      <c r="L769" s="1">
        <v>6</v>
      </c>
      <c r="M769" s="1">
        <v>0</v>
      </c>
      <c r="N769" s="2">
        <v>34.354799999999955</v>
      </c>
      <c r="O769" s="2">
        <f>Aya_Gomaa[[#This Row],[Profit]]-(Aya_Gomaa[[#This Row],[Profit]]*Aya_Gomaa[[#This Row],[Discount]])</f>
        <v>34.354799999999955</v>
      </c>
      <c r="P769" s="1">
        <f>Aya_Gomaa[[#This Row],[Quantity]]*150</f>
        <v>900</v>
      </c>
      <c r="R7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70" spans="1:18" x14ac:dyDescent="0.3">
      <c r="A770" s="1">
        <v>769</v>
      </c>
      <c r="B770" s="1" t="s">
        <v>59</v>
      </c>
      <c r="C770" s="1" t="s">
        <v>52</v>
      </c>
      <c r="D770" s="1" t="s">
        <v>475</v>
      </c>
      <c r="E770" s="1" t="s">
        <v>61</v>
      </c>
      <c r="F770" s="1" t="s">
        <v>46</v>
      </c>
      <c r="G770" s="1" t="s">
        <v>47</v>
      </c>
      <c r="H770" s="1" t="s">
        <v>66</v>
      </c>
      <c r="I770" s="1" t="s">
        <v>886</v>
      </c>
      <c r="J770" s="1">
        <v>310.88000000000005</v>
      </c>
      <c r="K770" s="1">
        <f>Aya_Gomaa[[#This Row],[Quantity]]*150</f>
        <v>300</v>
      </c>
      <c r="L770" s="1">
        <v>2</v>
      </c>
      <c r="M770" s="1">
        <v>0.2</v>
      </c>
      <c r="N770" s="2">
        <v>23.315999999999988</v>
      </c>
      <c r="O770" s="2">
        <f>Aya_Gomaa[[#This Row],[Profit]]-(Aya_Gomaa[[#This Row],[Profit]]*Aya_Gomaa[[#This Row],[Discount]])</f>
        <v>18.652799999999992</v>
      </c>
      <c r="P770" s="1">
        <f>Aya_Gomaa[[#This Row],[Quantity]]*150</f>
        <v>300</v>
      </c>
      <c r="R7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71" spans="1:18" x14ac:dyDescent="0.3">
      <c r="A771" s="1">
        <v>770</v>
      </c>
      <c r="B771" s="1" t="s">
        <v>59</v>
      </c>
      <c r="C771" s="1" t="s">
        <v>43</v>
      </c>
      <c r="D771" s="1" t="s">
        <v>466</v>
      </c>
      <c r="E771" s="1" t="s">
        <v>179</v>
      </c>
      <c r="F771" s="1" t="s">
        <v>46</v>
      </c>
      <c r="G771" s="1" t="s">
        <v>47</v>
      </c>
      <c r="H771" s="1" t="s">
        <v>50</v>
      </c>
      <c r="I771" s="1" t="s">
        <v>887</v>
      </c>
      <c r="J771" s="1">
        <v>641.96</v>
      </c>
      <c r="K771" s="1">
        <f>Aya_Gomaa[[#This Row],[Quantity]]*150</f>
        <v>300</v>
      </c>
      <c r="L771" s="1">
        <v>2</v>
      </c>
      <c r="M771" s="1">
        <v>0</v>
      </c>
      <c r="N771" s="2">
        <v>179.74880000000002</v>
      </c>
      <c r="O771" s="2">
        <f>Aya_Gomaa[[#This Row],[Profit]]-(Aya_Gomaa[[#This Row],[Profit]]*Aya_Gomaa[[#This Row],[Discount]])</f>
        <v>179.74880000000002</v>
      </c>
      <c r="P771" s="1">
        <f>Aya_Gomaa[[#This Row],[Quantity]]*150</f>
        <v>300</v>
      </c>
      <c r="R7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72" spans="1:18" x14ac:dyDescent="0.3">
      <c r="A772" s="1">
        <v>771</v>
      </c>
      <c r="B772" s="1" t="s">
        <v>59</v>
      </c>
      <c r="C772" s="1" t="s">
        <v>52</v>
      </c>
      <c r="D772" s="1" t="s">
        <v>551</v>
      </c>
      <c r="E772" s="1" t="s">
        <v>239</v>
      </c>
      <c r="F772" s="1" t="s">
        <v>90</v>
      </c>
      <c r="G772" s="1" t="s">
        <v>56</v>
      </c>
      <c r="H772" s="1" t="s">
        <v>73</v>
      </c>
      <c r="I772" s="1" t="s">
        <v>888</v>
      </c>
      <c r="J772" s="1">
        <v>18.28</v>
      </c>
      <c r="K772" s="1">
        <f>Aya_Gomaa[[#This Row],[Quantity]]*150</f>
        <v>300</v>
      </c>
      <c r="L772" s="1">
        <v>2</v>
      </c>
      <c r="M772" s="1">
        <v>0</v>
      </c>
      <c r="N772" s="2">
        <v>9.14</v>
      </c>
      <c r="O772" s="2">
        <f>Aya_Gomaa[[#This Row],[Profit]]-(Aya_Gomaa[[#This Row],[Profit]]*Aya_Gomaa[[#This Row],[Discount]])</f>
        <v>9.14</v>
      </c>
      <c r="P772" s="1">
        <f>Aya_Gomaa[[#This Row],[Quantity]]*150</f>
        <v>300</v>
      </c>
      <c r="R7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73" spans="1:18" x14ac:dyDescent="0.3">
      <c r="A773" s="1">
        <v>772</v>
      </c>
      <c r="B773" s="1" t="s">
        <v>59</v>
      </c>
      <c r="C773" s="1" t="s">
        <v>52</v>
      </c>
      <c r="D773" s="1" t="s">
        <v>551</v>
      </c>
      <c r="E773" s="1" t="s">
        <v>239</v>
      </c>
      <c r="F773" s="1" t="s">
        <v>90</v>
      </c>
      <c r="G773" s="1" t="s">
        <v>78</v>
      </c>
      <c r="H773" s="1" t="s">
        <v>71</v>
      </c>
      <c r="I773" s="1" t="s">
        <v>493</v>
      </c>
      <c r="J773" s="1">
        <v>207</v>
      </c>
      <c r="K773" s="1">
        <f>Aya_Gomaa[[#This Row],[Quantity]]*150</f>
        <v>450</v>
      </c>
      <c r="L773" s="1">
        <v>3</v>
      </c>
      <c r="M773" s="1">
        <v>0</v>
      </c>
      <c r="N773" s="2">
        <v>51.75</v>
      </c>
      <c r="O773" s="2">
        <f>Aya_Gomaa[[#This Row],[Profit]]-(Aya_Gomaa[[#This Row],[Profit]]*Aya_Gomaa[[#This Row],[Discount]])</f>
        <v>51.75</v>
      </c>
      <c r="P773" s="1">
        <f>Aya_Gomaa[[#This Row],[Quantity]]*150</f>
        <v>450</v>
      </c>
      <c r="R7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74" spans="1:18" x14ac:dyDescent="0.3">
      <c r="A774" s="1">
        <v>773</v>
      </c>
      <c r="B774" s="1" t="s">
        <v>59</v>
      </c>
      <c r="C774" s="1" t="s">
        <v>52</v>
      </c>
      <c r="D774" s="1" t="s">
        <v>551</v>
      </c>
      <c r="E774" s="1" t="s">
        <v>239</v>
      </c>
      <c r="F774" s="1" t="s">
        <v>90</v>
      </c>
      <c r="G774" s="1" t="s">
        <v>56</v>
      </c>
      <c r="H774" s="1" t="s">
        <v>73</v>
      </c>
      <c r="I774" s="1" t="s">
        <v>889</v>
      </c>
      <c r="J774" s="1">
        <v>32.35</v>
      </c>
      <c r="K774" s="1">
        <f>Aya_Gomaa[[#This Row],[Quantity]]*150</f>
        <v>750</v>
      </c>
      <c r="L774" s="1">
        <v>5</v>
      </c>
      <c r="M774" s="1">
        <v>0</v>
      </c>
      <c r="N774" s="2">
        <v>16.175000000000001</v>
      </c>
      <c r="O774" s="2">
        <f>Aya_Gomaa[[#This Row],[Profit]]-(Aya_Gomaa[[#This Row],[Profit]]*Aya_Gomaa[[#This Row],[Discount]])</f>
        <v>16.175000000000001</v>
      </c>
      <c r="P774" s="1">
        <f>Aya_Gomaa[[#This Row],[Quantity]]*150</f>
        <v>750</v>
      </c>
      <c r="R7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75" spans="1:18" x14ac:dyDescent="0.3">
      <c r="A775" s="1">
        <v>774</v>
      </c>
      <c r="B775" s="1" t="s">
        <v>59</v>
      </c>
      <c r="C775" s="1" t="s">
        <v>52</v>
      </c>
      <c r="D775" s="1" t="s">
        <v>551</v>
      </c>
      <c r="E775" s="1" t="s">
        <v>239</v>
      </c>
      <c r="F775" s="1" t="s">
        <v>90</v>
      </c>
      <c r="G775" s="1" t="s">
        <v>56</v>
      </c>
      <c r="H775" s="1" t="s">
        <v>73</v>
      </c>
      <c r="I775" s="1" t="s">
        <v>74</v>
      </c>
      <c r="J775" s="1">
        <v>7.71</v>
      </c>
      <c r="K775" s="1">
        <f>Aya_Gomaa[[#This Row],[Quantity]]*150</f>
        <v>150</v>
      </c>
      <c r="L775" s="1">
        <v>1</v>
      </c>
      <c r="M775" s="1">
        <v>0</v>
      </c>
      <c r="N775" s="2">
        <v>3.4695</v>
      </c>
      <c r="O775" s="2">
        <f>Aya_Gomaa[[#This Row],[Profit]]-(Aya_Gomaa[[#This Row],[Profit]]*Aya_Gomaa[[#This Row],[Discount]])</f>
        <v>3.4695</v>
      </c>
      <c r="P775" s="1">
        <f>Aya_Gomaa[[#This Row],[Quantity]]*150</f>
        <v>150</v>
      </c>
      <c r="R7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76" spans="1:18" x14ac:dyDescent="0.3">
      <c r="A776" s="1">
        <v>775</v>
      </c>
      <c r="B776" s="1" t="s">
        <v>59</v>
      </c>
      <c r="C776" s="1" t="s">
        <v>52</v>
      </c>
      <c r="D776" s="1" t="s">
        <v>551</v>
      </c>
      <c r="E776" s="1" t="s">
        <v>239</v>
      </c>
      <c r="F776" s="1" t="s">
        <v>90</v>
      </c>
      <c r="G776" s="1" t="s">
        <v>56</v>
      </c>
      <c r="H776" s="1" t="s">
        <v>68</v>
      </c>
      <c r="I776" s="1" t="s">
        <v>890</v>
      </c>
      <c r="J776" s="1">
        <v>40.299999999999997</v>
      </c>
      <c r="K776" s="1">
        <f>Aya_Gomaa[[#This Row],[Quantity]]*150</f>
        <v>300</v>
      </c>
      <c r="L776" s="1">
        <v>2</v>
      </c>
      <c r="M776" s="1">
        <v>0</v>
      </c>
      <c r="N776" s="2">
        <v>10.881</v>
      </c>
      <c r="O776" s="2">
        <f>Aya_Gomaa[[#This Row],[Profit]]-(Aya_Gomaa[[#This Row],[Profit]]*Aya_Gomaa[[#This Row],[Discount]])</f>
        <v>10.881</v>
      </c>
      <c r="P776" s="1">
        <f>Aya_Gomaa[[#This Row],[Quantity]]*150</f>
        <v>300</v>
      </c>
      <c r="R7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77" spans="1:18" x14ac:dyDescent="0.3">
      <c r="A777" s="1">
        <v>776</v>
      </c>
      <c r="B777" s="1" t="s">
        <v>59</v>
      </c>
      <c r="C777" s="1" t="s">
        <v>52</v>
      </c>
      <c r="D777" s="1" t="s">
        <v>551</v>
      </c>
      <c r="E777" s="1" t="s">
        <v>239</v>
      </c>
      <c r="F777" s="1" t="s">
        <v>90</v>
      </c>
      <c r="G777" s="1" t="s">
        <v>47</v>
      </c>
      <c r="H777" s="1" t="s">
        <v>66</v>
      </c>
      <c r="I777" s="1" t="s">
        <v>891</v>
      </c>
      <c r="J777" s="1">
        <v>34.580000000000005</v>
      </c>
      <c r="K777" s="1">
        <f>Aya_Gomaa[[#This Row],[Quantity]]*150</f>
        <v>1050</v>
      </c>
      <c r="L777" s="1">
        <v>7</v>
      </c>
      <c r="M777" s="1">
        <v>0</v>
      </c>
      <c r="N777" s="2">
        <v>14.523600000000002</v>
      </c>
      <c r="O777" s="2">
        <f>Aya_Gomaa[[#This Row],[Profit]]-(Aya_Gomaa[[#This Row],[Profit]]*Aya_Gomaa[[#This Row],[Discount]])</f>
        <v>14.523600000000002</v>
      </c>
      <c r="P777" s="1">
        <f>Aya_Gomaa[[#This Row],[Quantity]]*150</f>
        <v>1050</v>
      </c>
      <c r="R7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78" spans="1:18" x14ac:dyDescent="0.3">
      <c r="A778" s="1">
        <v>777</v>
      </c>
      <c r="B778" s="1" t="s">
        <v>59</v>
      </c>
      <c r="C778" s="1" t="s">
        <v>43</v>
      </c>
      <c r="D778" s="1" t="s">
        <v>421</v>
      </c>
      <c r="E778" s="1" t="s">
        <v>243</v>
      </c>
      <c r="F778" s="1" t="s">
        <v>109</v>
      </c>
      <c r="G778" s="1" t="s">
        <v>56</v>
      </c>
      <c r="H778" s="1" t="s">
        <v>68</v>
      </c>
      <c r="I778" s="1" t="s">
        <v>892</v>
      </c>
      <c r="J778" s="1">
        <v>32.76</v>
      </c>
      <c r="K778" s="1">
        <f>Aya_Gomaa[[#This Row],[Quantity]]*150</f>
        <v>1050</v>
      </c>
      <c r="L778" s="1">
        <v>7</v>
      </c>
      <c r="M778" s="1">
        <v>0.2</v>
      </c>
      <c r="N778" s="2">
        <v>3.6854999999999958</v>
      </c>
      <c r="O778" s="2">
        <f>Aya_Gomaa[[#This Row],[Profit]]-(Aya_Gomaa[[#This Row],[Profit]]*Aya_Gomaa[[#This Row],[Discount]])</f>
        <v>2.9483999999999968</v>
      </c>
      <c r="P778" s="1">
        <f>Aya_Gomaa[[#This Row],[Quantity]]*150</f>
        <v>1050</v>
      </c>
      <c r="R7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79" spans="1:18" x14ac:dyDescent="0.3">
      <c r="A779" s="1">
        <v>778</v>
      </c>
      <c r="B779" s="1" t="s">
        <v>125</v>
      </c>
      <c r="C779" s="1" t="s">
        <v>87</v>
      </c>
      <c r="D779" s="1" t="s">
        <v>99</v>
      </c>
      <c r="E779" s="1" t="s">
        <v>54</v>
      </c>
      <c r="F779" s="1" t="s">
        <v>55</v>
      </c>
      <c r="G779" s="1" t="s">
        <v>47</v>
      </c>
      <c r="H779" s="1" t="s">
        <v>50</v>
      </c>
      <c r="I779" s="1" t="s">
        <v>893</v>
      </c>
      <c r="J779" s="1">
        <v>544.00800000000004</v>
      </c>
      <c r="K779" s="1">
        <f>Aya_Gomaa[[#This Row],[Quantity]]*150</f>
        <v>450</v>
      </c>
      <c r="L779" s="1">
        <v>3</v>
      </c>
      <c r="M779" s="1">
        <v>0.2</v>
      </c>
      <c r="N779" s="2">
        <v>40.800600000000003</v>
      </c>
      <c r="O779" s="2">
        <f>Aya_Gomaa[[#This Row],[Profit]]-(Aya_Gomaa[[#This Row],[Profit]]*Aya_Gomaa[[#This Row],[Discount]])</f>
        <v>32.640480000000004</v>
      </c>
      <c r="P779" s="1">
        <f>Aya_Gomaa[[#This Row],[Quantity]]*150</f>
        <v>450</v>
      </c>
      <c r="R7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80" spans="1:18" x14ac:dyDescent="0.3">
      <c r="A780" s="1">
        <v>779</v>
      </c>
      <c r="B780" s="1" t="s">
        <v>125</v>
      </c>
      <c r="C780" s="1" t="s">
        <v>87</v>
      </c>
      <c r="D780" s="1" t="s">
        <v>99</v>
      </c>
      <c r="E780" s="1" t="s">
        <v>54</v>
      </c>
      <c r="F780" s="1" t="s">
        <v>55</v>
      </c>
      <c r="G780" s="1" t="s">
        <v>56</v>
      </c>
      <c r="H780" s="1" t="s">
        <v>82</v>
      </c>
      <c r="I780" s="1" t="s">
        <v>579</v>
      </c>
      <c r="J780" s="1">
        <v>59.94</v>
      </c>
      <c r="K780" s="1">
        <f>Aya_Gomaa[[#This Row],[Quantity]]*150</f>
        <v>450</v>
      </c>
      <c r="L780" s="1">
        <v>3</v>
      </c>
      <c r="M780" s="1">
        <v>0</v>
      </c>
      <c r="N780" s="2">
        <v>28.171799999999998</v>
      </c>
      <c r="O780" s="2">
        <f>Aya_Gomaa[[#This Row],[Profit]]-(Aya_Gomaa[[#This Row],[Profit]]*Aya_Gomaa[[#This Row],[Discount]])</f>
        <v>28.171799999999998</v>
      </c>
      <c r="P780" s="1">
        <f>Aya_Gomaa[[#This Row],[Quantity]]*150</f>
        <v>450</v>
      </c>
      <c r="R7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81" spans="1:18" x14ac:dyDescent="0.3">
      <c r="A781" s="1">
        <v>780</v>
      </c>
      <c r="B781" s="1" t="s">
        <v>125</v>
      </c>
      <c r="C781" s="1" t="s">
        <v>87</v>
      </c>
      <c r="D781" s="1" t="s">
        <v>99</v>
      </c>
      <c r="E781" s="1" t="s">
        <v>54</v>
      </c>
      <c r="F781" s="1" t="s">
        <v>55</v>
      </c>
      <c r="G781" s="1" t="s">
        <v>56</v>
      </c>
      <c r="H781" s="1" t="s">
        <v>82</v>
      </c>
      <c r="I781" s="1" t="s">
        <v>568</v>
      </c>
      <c r="J781" s="1">
        <v>23.92</v>
      </c>
      <c r="K781" s="1">
        <f>Aya_Gomaa[[#This Row],[Quantity]]*150</f>
        <v>600</v>
      </c>
      <c r="L781" s="1">
        <v>4</v>
      </c>
      <c r="M781" s="1">
        <v>0</v>
      </c>
      <c r="N781" s="2">
        <v>11.720800000000001</v>
      </c>
      <c r="O781" s="2">
        <f>Aya_Gomaa[[#This Row],[Profit]]-(Aya_Gomaa[[#This Row],[Profit]]*Aya_Gomaa[[#This Row],[Discount]])</f>
        <v>11.720800000000001</v>
      </c>
      <c r="P781" s="1">
        <f>Aya_Gomaa[[#This Row],[Quantity]]*150</f>
        <v>600</v>
      </c>
      <c r="R7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82" spans="1:18" x14ac:dyDescent="0.3">
      <c r="A782" s="1">
        <v>781</v>
      </c>
      <c r="B782" s="1" t="s">
        <v>125</v>
      </c>
      <c r="C782" s="1" t="s">
        <v>87</v>
      </c>
      <c r="D782" s="1" t="s">
        <v>99</v>
      </c>
      <c r="E782" s="1" t="s">
        <v>54</v>
      </c>
      <c r="F782" s="1" t="s">
        <v>55</v>
      </c>
      <c r="G782" s="1" t="s">
        <v>56</v>
      </c>
      <c r="H782" s="1" t="s">
        <v>82</v>
      </c>
      <c r="I782" s="1" t="s">
        <v>894</v>
      </c>
      <c r="J782" s="1">
        <v>4.28</v>
      </c>
      <c r="K782" s="1">
        <f>Aya_Gomaa[[#This Row],[Quantity]]*150</f>
        <v>150</v>
      </c>
      <c r="L782" s="1">
        <v>1</v>
      </c>
      <c r="M782" s="1">
        <v>0</v>
      </c>
      <c r="N782" s="2">
        <v>1.9259999999999997</v>
      </c>
      <c r="O782" s="2">
        <f>Aya_Gomaa[[#This Row],[Profit]]-(Aya_Gomaa[[#This Row],[Profit]]*Aya_Gomaa[[#This Row],[Discount]])</f>
        <v>1.9259999999999997</v>
      </c>
      <c r="P782" s="1">
        <f>Aya_Gomaa[[#This Row],[Quantity]]*150</f>
        <v>150</v>
      </c>
      <c r="R7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83" spans="1:18" x14ac:dyDescent="0.3">
      <c r="A783" s="1">
        <v>782</v>
      </c>
      <c r="B783" s="1" t="s">
        <v>42</v>
      </c>
      <c r="C783" s="1" t="s">
        <v>43</v>
      </c>
      <c r="D783" s="1" t="s">
        <v>242</v>
      </c>
      <c r="E783" s="1" t="s">
        <v>243</v>
      </c>
      <c r="F783" s="1" t="s">
        <v>109</v>
      </c>
      <c r="G783" s="1" t="s">
        <v>56</v>
      </c>
      <c r="H783" s="1" t="s">
        <v>73</v>
      </c>
      <c r="I783" s="1" t="s">
        <v>631</v>
      </c>
      <c r="J783" s="1">
        <v>32.07</v>
      </c>
      <c r="K783" s="1">
        <f>Aya_Gomaa[[#This Row],[Quantity]]*150</f>
        <v>750</v>
      </c>
      <c r="L783" s="1">
        <v>5</v>
      </c>
      <c r="M783" s="1">
        <v>0.7</v>
      </c>
      <c r="N783" s="2">
        <v>-22.448999999999991</v>
      </c>
      <c r="O783" s="2">
        <f>Aya_Gomaa[[#This Row],[Profit]]-(Aya_Gomaa[[#This Row],[Profit]]*Aya_Gomaa[[#This Row],[Discount]])</f>
        <v>-6.7346999999999984</v>
      </c>
      <c r="P783" s="1">
        <f>Aya_Gomaa[[#This Row],[Quantity]]*150</f>
        <v>750</v>
      </c>
      <c r="R7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84" spans="1:18" x14ac:dyDescent="0.3">
      <c r="A784" s="1">
        <v>783</v>
      </c>
      <c r="B784" s="1" t="s">
        <v>42</v>
      </c>
      <c r="C784" s="1" t="s">
        <v>43</v>
      </c>
      <c r="D784" s="1" t="s">
        <v>242</v>
      </c>
      <c r="E784" s="1" t="s">
        <v>243</v>
      </c>
      <c r="F784" s="1" t="s">
        <v>109</v>
      </c>
      <c r="G784" s="1" t="s">
        <v>78</v>
      </c>
      <c r="H784" s="1" t="s">
        <v>113</v>
      </c>
      <c r="I784" s="1" t="s">
        <v>148</v>
      </c>
      <c r="J784" s="1">
        <v>24</v>
      </c>
      <c r="K784" s="1">
        <f>Aya_Gomaa[[#This Row],[Quantity]]*150</f>
        <v>300</v>
      </c>
      <c r="L784" s="1">
        <v>2</v>
      </c>
      <c r="M784" s="1">
        <v>0.2</v>
      </c>
      <c r="N784" s="2">
        <v>-2.6999999999999993</v>
      </c>
      <c r="O784" s="2">
        <f>Aya_Gomaa[[#This Row],[Profit]]-(Aya_Gomaa[[#This Row],[Profit]]*Aya_Gomaa[[#This Row],[Discount]])</f>
        <v>-2.1599999999999993</v>
      </c>
      <c r="P784" s="1">
        <f>Aya_Gomaa[[#This Row],[Quantity]]*150</f>
        <v>300</v>
      </c>
      <c r="R7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85" spans="1:18" x14ac:dyDescent="0.3">
      <c r="A785" s="1">
        <v>784</v>
      </c>
      <c r="B785" s="1" t="s">
        <v>42</v>
      </c>
      <c r="C785" s="1" t="s">
        <v>43</v>
      </c>
      <c r="D785" s="1" t="s">
        <v>242</v>
      </c>
      <c r="E785" s="1" t="s">
        <v>243</v>
      </c>
      <c r="F785" s="1" t="s">
        <v>109</v>
      </c>
      <c r="G785" s="1" t="s">
        <v>47</v>
      </c>
      <c r="H785" s="1" t="s">
        <v>48</v>
      </c>
      <c r="I785" s="1" t="s">
        <v>895</v>
      </c>
      <c r="J785" s="1">
        <v>35.49</v>
      </c>
      <c r="K785" s="1">
        <f>Aya_Gomaa[[#This Row],[Quantity]]*150</f>
        <v>150</v>
      </c>
      <c r="L785" s="1">
        <v>1</v>
      </c>
      <c r="M785" s="1">
        <v>0.5</v>
      </c>
      <c r="N785" s="2">
        <v>-15.615600000000001</v>
      </c>
      <c r="O785" s="2">
        <f>Aya_Gomaa[[#This Row],[Profit]]-(Aya_Gomaa[[#This Row],[Profit]]*Aya_Gomaa[[#This Row],[Discount]])</f>
        <v>-7.8078000000000003</v>
      </c>
      <c r="P785" s="1">
        <f>Aya_Gomaa[[#This Row],[Quantity]]*150</f>
        <v>150</v>
      </c>
      <c r="R7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86" spans="1:18" x14ac:dyDescent="0.3">
      <c r="A786" s="1">
        <v>785</v>
      </c>
      <c r="B786" s="1" t="s">
        <v>42</v>
      </c>
      <c r="C786" s="1" t="s">
        <v>43</v>
      </c>
      <c r="D786" s="1" t="s">
        <v>242</v>
      </c>
      <c r="E786" s="1" t="s">
        <v>243</v>
      </c>
      <c r="F786" s="1" t="s">
        <v>109</v>
      </c>
      <c r="G786" s="1" t="s">
        <v>78</v>
      </c>
      <c r="H786" s="1" t="s">
        <v>113</v>
      </c>
      <c r="I786" s="1" t="s">
        <v>896</v>
      </c>
      <c r="J786" s="1">
        <v>47.984000000000002</v>
      </c>
      <c r="K786" s="1">
        <f>Aya_Gomaa[[#This Row],[Quantity]]*150</f>
        <v>300</v>
      </c>
      <c r="L786" s="1">
        <v>2</v>
      </c>
      <c r="M786" s="1">
        <v>0.2</v>
      </c>
      <c r="N786" s="2">
        <v>0.59979999999999656</v>
      </c>
      <c r="O786" s="2">
        <f>Aya_Gomaa[[#This Row],[Profit]]-(Aya_Gomaa[[#This Row],[Profit]]*Aya_Gomaa[[#This Row],[Discount]])</f>
        <v>0.47983999999999727</v>
      </c>
      <c r="P786" s="1">
        <f>Aya_Gomaa[[#This Row],[Quantity]]*150</f>
        <v>300</v>
      </c>
      <c r="R7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87" spans="1:18" x14ac:dyDescent="0.3">
      <c r="A787" s="1">
        <v>786</v>
      </c>
      <c r="B787" s="1" t="s">
        <v>59</v>
      </c>
      <c r="C787" s="1" t="s">
        <v>52</v>
      </c>
      <c r="D787" s="1" t="s">
        <v>202</v>
      </c>
      <c r="E787" s="1" t="s">
        <v>203</v>
      </c>
      <c r="F787" s="1" t="s">
        <v>46</v>
      </c>
      <c r="G787" s="1" t="s">
        <v>56</v>
      </c>
      <c r="H787" s="1" t="s">
        <v>118</v>
      </c>
      <c r="I787" s="1" t="s">
        <v>897</v>
      </c>
      <c r="J787" s="1">
        <v>186.69</v>
      </c>
      <c r="K787" s="1">
        <f>Aya_Gomaa[[#This Row],[Quantity]]*150</f>
        <v>450</v>
      </c>
      <c r="L787" s="1">
        <v>3</v>
      </c>
      <c r="M787" s="1">
        <v>0</v>
      </c>
      <c r="N787" s="2">
        <v>87.744299999999981</v>
      </c>
      <c r="O787" s="2">
        <f>Aya_Gomaa[[#This Row],[Profit]]-(Aya_Gomaa[[#This Row],[Profit]]*Aya_Gomaa[[#This Row],[Discount]])</f>
        <v>87.744299999999981</v>
      </c>
      <c r="P787" s="1">
        <f>Aya_Gomaa[[#This Row],[Quantity]]*150</f>
        <v>450</v>
      </c>
      <c r="R7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88" spans="1:18" x14ac:dyDescent="0.3">
      <c r="A788" s="1">
        <v>787</v>
      </c>
      <c r="B788" s="1" t="s">
        <v>42</v>
      </c>
      <c r="C788" s="1" t="s">
        <v>43</v>
      </c>
      <c r="D788" s="1" t="s">
        <v>898</v>
      </c>
      <c r="E788" s="1" t="s">
        <v>54</v>
      </c>
      <c r="F788" s="1" t="s">
        <v>55</v>
      </c>
      <c r="G788" s="1" t="s">
        <v>56</v>
      </c>
      <c r="H788" s="1" t="s">
        <v>73</v>
      </c>
      <c r="I788" s="1" t="s">
        <v>899</v>
      </c>
      <c r="J788" s="1">
        <v>17.456</v>
      </c>
      <c r="K788" s="1">
        <f>Aya_Gomaa[[#This Row],[Quantity]]*150</f>
        <v>300</v>
      </c>
      <c r="L788" s="1">
        <v>2</v>
      </c>
      <c r="M788" s="1">
        <v>0.2</v>
      </c>
      <c r="N788" s="2">
        <v>5.8914</v>
      </c>
      <c r="O788" s="2">
        <f>Aya_Gomaa[[#This Row],[Profit]]-(Aya_Gomaa[[#This Row],[Profit]]*Aya_Gomaa[[#This Row],[Discount]])</f>
        <v>4.71312</v>
      </c>
      <c r="P788" s="1">
        <f>Aya_Gomaa[[#This Row],[Quantity]]*150</f>
        <v>300</v>
      </c>
      <c r="R7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89" spans="1:18" x14ac:dyDescent="0.3">
      <c r="A789" s="1">
        <v>788</v>
      </c>
      <c r="B789" s="1" t="s">
        <v>59</v>
      </c>
      <c r="C789" s="1" t="s">
        <v>43</v>
      </c>
      <c r="D789" s="1" t="s">
        <v>898</v>
      </c>
      <c r="E789" s="1" t="s">
        <v>54</v>
      </c>
      <c r="F789" s="1" t="s">
        <v>55</v>
      </c>
      <c r="G789" s="1" t="s">
        <v>47</v>
      </c>
      <c r="H789" s="1" t="s">
        <v>50</v>
      </c>
      <c r="I789" s="1" t="s">
        <v>900</v>
      </c>
      <c r="J789" s="1">
        <v>348.92800000000005</v>
      </c>
      <c r="K789" s="1">
        <f>Aya_Gomaa[[#This Row],[Quantity]]*150</f>
        <v>300</v>
      </c>
      <c r="L789" s="1">
        <v>2</v>
      </c>
      <c r="M789" s="1">
        <v>0.2</v>
      </c>
      <c r="N789" s="2">
        <v>34.89279999999998</v>
      </c>
      <c r="O789" s="2">
        <f>Aya_Gomaa[[#This Row],[Profit]]-(Aya_Gomaa[[#This Row],[Profit]]*Aya_Gomaa[[#This Row],[Discount]])</f>
        <v>27.914239999999985</v>
      </c>
      <c r="P789" s="1">
        <f>Aya_Gomaa[[#This Row],[Quantity]]*150</f>
        <v>300</v>
      </c>
      <c r="R7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90" spans="1:18" x14ac:dyDescent="0.3">
      <c r="A790" s="1">
        <v>789</v>
      </c>
      <c r="B790" s="1" t="s">
        <v>59</v>
      </c>
      <c r="C790" s="1" t="s">
        <v>43</v>
      </c>
      <c r="D790" s="1" t="s">
        <v>583</v>
      </c>
      <c r="E790" s="1" t="s">
        <v>179</v>
      </c>
      <c r="F790" s="1" t="s">
        <v>46</v>
      </c>
      <c r="G790" s="1" t="s">
        <v>56</v>
      </c>
      <c r="H790" s="1" t="s">
        <v>73</v>
      </c>
      <c r="I790" s="1" t="s">
        <v>596</v>
      </c>
      <c r="J790" s="1">
        <v>143.96</v>
      </c>
      <c r="K790" s="1">
        <f>Aya_Gomaa[[#This Row],[Quantity]]*150</f>
        <v>600</v>
      </c>
      <c r="L790" s="1">
        <v>4</v>
      </c>
      <c r="M790" s="1">
        <v>0</v>
      </c>
      <c r="N790" s="2">
        <v>69.100800000000007</v>
      </c>
      <c r="O790" s="2">
        <f>Aya_Gomaa[[#This Row],[Profit]]-(Aya_Gomaa[[#This Row],[Profit]]*Aya_Gomaa[[#This Row],[Discount]])</f>
        <v>69.100800000000007</v>
      </c>
      <c r="P790" s="1">
        <f>Aya_Gomaa[[#This Row],[Quantity]]*150</f>
        <v>600</v>
      </c>
      <c r="R7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91" spans="1:18" x14ac:dyDescent="0.3">
      <c r="A791" s="1">
        <v>790</v>
      </c>
      <c r="B791" s="1" t="s">
        <v>59</v>
      </c>
      <c r="C791" s="1" t="s">
        <v>43</v>
      </c>
      <c r="D791" s="1" t="s">
        <v>583</v>
      </c>
      <c r="E791" s="1" t="s">
        <v>179</v>
      </c>
      <c r="F791" s="1" t="s">
        <v>46</v>
      </c>
      <c r="G791" s="1" t="s">
        <v>56</v>
      </c>
      <c r="H791" s="1" t="s">
        <v>64</v>
      </c>
      <c r="I791" s="1" t="s">
        <v>645</v>
      </c>
      <c r="J791" s="1">
        <v>15.42</v>
      </c>
      <c r="K791" s="1">
        <f>Aya_Gomaa[[#This Row],[Quantity]]*150</f>
        <v>150</v>
      </c>
      <c r="L791" s="1">
        <v>1</v>
      </c>
      <c r="M791" s="1">
        <v>0</v>
      </c>
      <c r="N791" s="2">
        <v>4.1634000000000011</v>
      </c>
      <c r="O791" s="2">
        <f>Aya_Gomaa[[#This Row],[Profit]]-(Aya_Gomaa[[#This Row],[Profit]]*Aya_Gomaa[[#This Row],[Discount]])</f>
        <v>4.1634000000000011</v>
      </c>
      <c r="P791" s="1">
        <f>Aya_Gomaa[[#This Row],[Quantity]]*150</f>
        <v>150</v>
      </c>
      <c r="R7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92" spans="1:18" x14ac:dyDescent="0.3">
      <c r="A792" s="1">
        <v>791</v>
      </c>
      <c r="B792" s="1" t="s">
        <v>59</v>
      </c>
      <c r="C792" s="1" t="s">
        <v>43</v>
      </c>
      <c r="D792" s="1" t="s">
        <v>583</v>
      </c>
      <c r="E792" s="1" t="s">
        <v>179</v>
      </c>
      <c r="F792" s="1" t="s">
        <v>46</v>
      </c>
      <c r="G792" s="1" t="s">
        <v>56</v>
      </c>
      <c r="H792" s="1" t="s">
        <v>73</v>
      </c>
      <c r="I792" s="1" t="s">
        <v>901</v>
      </c>
      <c r="J792" s="1">
        <v>43.04</v>
      </c>
      <c r="K792" s="1">
        <f>Aya_Gomaa[[#This Row],[Quantity]]*150</f>
        <v>1200</v>
      </c>
      <c r="L792" s="1">
        <v>8</v>
      </c>
      <c r="M792" s="1">
        <v>0</v>
      </c>
      <c r="N792" s="2">
        <v>21.089600000000001</v>
      </c>
      <c r="O792" s="2">
        <f>Aya_Gomaa[[#This Row],[Profit]]-(Aya_Gomaa[[#This Row],[Profit]]*Aya_Gomaa[[#This Row],[Discount]])</f>
        <v>21.089600000000001</v>
      </c>
      <c r="P792" s="1">
        <f>Aya_Gomaa[[#This Row],[Quantity]]*150</f>
        <v>1200</v>
      </c>
      <c r="R7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93" spans="1:18" x14ac:dyDescent="0.3">
      <c r="A793" s="1">
        <v>792</v>
      </c>
      <c r="B793" s="1" t="s">
        <v>59</v>
      </c>
      <c r="C793" s="1" t="s">
        <v>43</v>
      </c>
      <c r="D793" s="1" t="s">
        <v>583</v>
      </c>
      <c r="E793" s="1" t="s">
        <v>179</v>
      </c>
      <c r="F793" s="1" t="s">
        <v>46</v>
      </c>
      <c r="G793" s="1" t="s">
        <v>47</v>
      </c>
      <c r="H793" s="1" t="s">
        <v>50</v>
      </c>
      <c r="I793" s="1" t="s">
        <v>902</v>
      </c>
      <c r="J793" s="1">
        <v>332.94</v>
      </c>
      <c r="K793" s="1">
        <f>Aya_Gomaa[[#This Row],[Quantity]]*150</f>
        <v>450</v>
      </c>
      <c r="L793" s="1">
        <v>3</v>
      </c>
      <c r="M793" s="1">
        <v>0</v>
      </c>
      <c r="N793" s="2">
        <v>79.905599999999993</v>
      </c>
      <c r="O793" s="2">
        <f>Aya_Gomaa[[#This Row],[Profit]]-(Aya_Gomaa[[#This Row],[Profit]]*Aya_Gomaa[[#This Row],[Discount]])</f>
        <v>79.905599999999993</v>
      </c>
      <c r="P793" s="1">
        <f>Aya_Gomaa[[#This Row],[Quantity]]*150</f>
        <v>450</v>
      </c>
      <c r="R7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94" spans="1:18" x14ac:dyDescent="0.3">
      <c r="A794" s="1">
        <v>793</v>
      </c>
      <c r="B794" s="1" t="s">
        <v>523</v>
      </c>
      <c r="C794" s="1" t="s">
        <v>43</v>
      </c>
      <c r="D794" s="1" t="s">
        <v>903</v>
      </c>
      <c r="E794" s="1" t="s">
        <v>81</v>
      </c>
      <c r="F794" s="1" t="s">
        <v>46</v>
      </c>
      <c r="G794" s="1" t="s">
        <v>78</v>
      </c>
      <c r="H794" s="1" t="s">
        <v>71</v>
      </c>
      <c r="I794" s="1" t="s">
        <v>904</v>
      </c>
      <c r="J794" s="1">
        <v>1363.96</v>
      </c>
      <c r="K794" s="1">
        <f>Aya_Gomaa[[#This Row],[Quantity]]*150</f>
        <v>750</v>
      </c>
      <c r="L794" s="1">
        <v>5</v>
      </c>
      <c r="M794" s="1">
        <v>0.2</v>
      </c>
      <c r="N794" s="2">
        <v>85.247500000000002</v>
      </c>
      <c r="O794" s="2">
        <f>Aya_Gomaa[[#This Row],[Profit]]-(Aya_Gomaa[[#This Row],[Profit]]*Aya_Gomaa[[#This Row],[Discount]])</f>
        <v>68.198000000000008</v>
      </c>
      <c r="P794" s="1">
        <f>Aya_Gomaa[[#This Row],[Quantity]]*150</f>
        <v>750</v>
      </c>
      <c r="R7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95" spans="1:18" x14ac:dyDescent="0.3">
      <c r="A795" s="1">
        <v>794</v>
      </c>
      <c r="B795" s="1" t="s">
        <v>59</v>
      </c>
      <c r="C795" s="1" t="s">
        <v>43</v>
      </c>
      <c r="D795" s="1" t="s">
        <v>99</v>
      </c>
      <c r="E795" s="1" t="s">
        <v>54</v>
      </c>
      <c r="F795" s="1" t="s">
        <v>55</v>
      </c>
      <c r="G795" s="1" t="s">
        <v>56</v>
      </c>
      <c r="H795" s="1" t="s">
        <v>57</v>
      </c>
      <c r="I795" s="1" t="s">
        <v>905</v>
      </c>
      <c r="J795" s="1">
        <v>9.9600000000000009</v>
      </c>
      <c r="K795" s="1">
        <f>Aya_Gomaa[[#This Row],[Quantity]]*150</f>
        <v>300</v>
      </c>
      <c r="L795" s="1">
        <v>2</v>
      </c>
      <c r="M795" s="1">
        <v>0</v>
      </c>
      <c r="N795" s="2">
        <v>4.5815999999999999</v>
      </c>
      <c r="O795" s="2">
        <f>Aya_Gomaa[[#This Row],[Profit]]-(Aya_Gomaa[[#This Row],[Profit]]*Aya_Gomaa[[#This Row],[Discount]])</f>
        <v>4.5815999999999999</v>
      </c>
      <c r="P795" s="1">
        <f>Aya_Gomaa[[#This Row],[Quantity]]*150</f>
        <v>300</v>
      </c>
      <c r="R7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96" spans="1:18" x14ac:dyDescent="0.3">
      <c r="A796" s="1">
        <v>795</v>
      </c>
      <c r="B796" s="1" t="s">
        <v>59</v>
      </c>
      <c r="C796" s="1" t="s">
        <v>43</v>
      </c>
      <c r="D796" s="1" t="s">
        <v>99</v>
      </c>
      <c r="E796" s="1" t="s">
        <v>54</v>
      </c>
      <c r="F796" s="1" t="s">
        <v>55</v>
      </c>
      <c r="G796" s="1" t="s">
        <v>56</v>
      </c>
      <c r="H796" s="1" t="s">
        <v>82</v>
      </c>
      <c r="I796" s="1" t="s">
        <v>572</v>
      </c>
      <c r="J796" s="1">
        <v>21.72</v>
      </c>
      <c r="K796" s="1">
        <f>Aya_Gomaa[[#This Row],[Quantity]]*150</f>
        <v>600</v>
      </c>
      <c r="L796" s="1">
        <v>4</v>
      </c>
      <c r="M796" s="1">
        <v>0</v>
      </c>
      <c r="N796" s="2">
        <v>10.642799999999999</v>
      </c>
      <c r="O796" s="2">
        <f>Aya_Gomaa[[#This Row],[Profit]]-(Aya_Gomaa[[#This Row],[Profit]]*Aya_Gomaa[[#This Row],[Discount]])</f>
        <v>10.642799999999999</v>
      </c>
      <c r="P796" s="1">
        <f>Aya_Gomaa[[#This Row],[Quantity]]*150</f>
        <v>600</v>
      </c>
      <c r="R7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97" spans="1:18" x14ac:dyDescent="0.3">
      <c r="A797" s="1">
        <v>796</v>
      </c>
      <c r="B797" s="1" t="s">
        <v>59</v>
      </c>
      <c r="C797" s="1" t="s">
        <v>43</v>
      </c>
      <c r="D797" s="1" t="s">
        <v>205</v>
      </c>
      <c r="E797" s="1" t="s">
        <v>140</v>
      </c>
      <c r="F797" s="1" t="s">
        <v>90</v>
      </c>
      <c r="G797" s="1" t="s">
        <v>56</v>
      </c>
      <c r="H797" s="1" t="s">
        <v>73</v>
      </c>
      <c r="I797" s="1" t="s">
        <v>876</v>
      </c>
      <c r="J797" s="1">
        <v>20.16</v>
      </c>
      <c r="K797" s="1">
        <f>Aya_Gomaa[[#This Row],[Quantity]]*150</f>
        <v>1050</v>
      </c>
      <c r="L797" s="1">
        <v>7</v>
      </c>
      <c r="M797" s="1">
        <v>0</v>
      </c>
      <c r="N797" s="2">
        <v>9.8783999999999992</v>
      </c>
      <c r="O797" s="2">
        <f>Aya_Gomaa[[#This Row],[Profit]]-(Aya_Gomaa[[#This Row],[Profit]]*Aya_Gomaa[[#This Row],[Discount]])</f>
        <v>9.8783999999999992</v>
      </c>
      <c r="P797" s="1">
        <f>Aya_Gomaa[[#This Row],[Quantity]]*150</f>
        <v>1050</v>
      </c>
      <c r="R7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98" spans="1:18" x14ac:dyDescent="0.3">
      <c r="A798" s="1">
        <v>797</v>
      </c>
      <c r="B798" s="1" t="s">
        <v>125</v>
      </c>
      <c r="C798" s="1" t="s">
        <v>52</v>
      </c>
      <c r="D798" s="1" t="s">
        <v>205</v>
      </c>
      <c r="E798" s="1" t="s">
        <v>157</v>
      </c>
      <c r="F798" s="1" t="s">
        <v>109</v>
      </c>
      <c r="G798" s="1" t="s">
        <v>56</v>
      </c>
      <c r="H798" s="1" t="s">
        <v>82</v>
      </c>
      <c r="I798" s="1" t="s">
        <v>906</v>
      </c>
      <c r="J798" s="1">
        <v>132.79</v>
      </c>
      <c r="K798" s="1">
        <f>Aya_Gomaa[[#This Row],[Quantity]]*150</f>
        <v>1050</v>
      </c>
      <c r="L798" s="1">
        <v>7</v>
      </c>
      <c r="M798" s="1">
        <v>0</v>
      </c>
      <c r="N798" s="2">
        <v>63.739199999999997</v>
      </c>
      <c r="O798" s="2">
        <f>Aya_Gomaa[[#This Row],[Profit]]-(Aya_Gomaa[[#This Row],[Profit]]*Aya_Gomaa[[#This Row],[Discount]])</f>
        <v>63.739199999999997</v>
      </c>
      <c r="P798" s="1">
        <f>Aya_Gomaa[[#This Row],[Quantity]]*150</f>
        <v>1050</v>
      </c>
      <c r="R7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799" spans="1:18" x14ac:dyDescent="0.3">
      <c r="A799" s="1">
        <v>798</v>
      </c>
      <c r="B799" s="1" t="s">
        <v>125</v>
      </c>
      <c r="C799" s="1" t="s">
        <v>52</v>
      </c>
      <c r="D799" s="1" t="s">
        <v>205</v>
      </c>
      <c r="E799" s="1" t="s">
        <v>157</v>
      </c>
      <c r="F799" s="1" t="s">
        <v>109</v>
      </c>
      <c r="G799" s="1" t="s">
        <v>56</v>
      </c>
      <c r="H799" s="1" t="s">
        <v>82</v>
      </c>
      <c r="I799" s="1" t="s">
        <v>83</v>
      </c>
      <c r="J799" s="1">
        <v>12.96</v>
      </c>
      <c r="K799" s="1">
        <f>Aya_Gomaa[[#This Row],[Quantity]]*150</f>
        <v>300</v>
      </c>
      <c r="L799" s="1">
        <v>2</v>
      </c>
      <c r="M799" s="1">
        <v>0</v>
      </c>
      <c r="N799" s="2">
        <v>6.2208000000000006</v>
      </c>
      <c r="O799" s="2">
        <f>Aya_Gomaa[[#This Row],[Profit]]-(Aya_Gomaa[[#This Row],[Profit]]*Aya_Gomaa[[#This Row],[Discount]])</f>
        <v>6.2208000000000006</v>
      </c>
      <c r="P799" s="1">
        <f>Aya_Gomaa[[#This Row],[Quantity]]*150</f>
        <v>300</v>
      </c>
      <c r="R7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00" spans="1:18" x14ac:dyDescent="0.3">
      <c r="A800" s="1">
        <v>799</v>
      </c>
      <c r="B800" s="1" t="s">
        <v>125</v>
      </c>
      <c r="C800" s="1" t="s">
        <v>52</v>
      </c>
      <c r="D800" s="1" t="s">
        <v>205</v>
      </c>
      <c r="E800" s="1" t="s">
        <v>157</v>
      </c>
      <c r="F800" s="1" t="s">
        <v>109</v>
      </c>
      <c r="G800" s="1" t="s">
        <v>56</v>
      </c>
      <c r="H800" s="1" t="s">
        <v>57</v>
      </c>
      <c r="I800" s="1" t="s">
        <v>907</v>
      </c>
      <c r="J800" s="1">
        <v>21.560000000000002</v>
      </c>
      <c r="K800" s="1">
        <f>Aya_Gomaa[[#This Row],[Quantity]]*150</f>
        <v>1050</v>
      </c>
      <c r="L800" s="1">
        <v>7</v>
      </c>
      <c r="M800" s="1">
        <v>0</v>
      </c>
      <c r="N800" s="2">
        <v>10.348799999999999</v>
      </c>
      <c r="O800" s="2">
        <f>Aya_Gomaa[[#This Row],[Profit]]-(Aya_Gomaa[[#This Row],[Profit]]*Aya_Gomaa[[#This Row],[Discount]])</f>
        <v>10.348799999999999</v>
      </c>
      <c r="P800" s="1">
        <f>Aya_Gomaa[[#This Row],[Quantity]]*150</f>
        <v>1050</v>
      </c>
      <c r="R8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01" spans="1:18" x14ac:dyDescent="0.3">
      <c r="A801" s="1">
        <v>800</v>
      </c>
      <c r="B801" s="1" t="s">
        <v>59</v>
      </c>
      <c r="C801" s="1" t="s">
        <v>43</v>
      </c>
      <c r="D801" s="1" t="s">
        <v>908</v>
      </c>
      <c r="E801" s="1" t="s">
        <v>54</v>
      </c>
      <c r="F801" s="1" t="s">
        <v>55</v>
      </c>
      <c r="G801" s="1" t="s">
        <v>47</v>
      </c>
      <c r="H801" s="1" t="s">
        <v>50</v>
      </c>
      <c r="I801" s="1" t="s">
        <v>711</v>
      </c>
      <c r="J801" s="1">
        <v>283.92</v>
      </c>
      <c r="K801" s="1">
        <f>Aya_Gomaa[[#This Row],[Quantity]]*150</f>
        <v>750</v>
      </c>
      <c r="L801" s="1">
        <v>5</v>
      </c>
      <c r="M801" s="1">
        <v>0.2</v>
      </c>
      <c r="N801" s="2">
        <v>17.745000000000019</v>
      </c>
      <c r="O801" s="2">
        <f>Aya_Gomaa[[#This Row],[Profit]]-(Aya_Gomaa[[#This Row],[Profit]]*Aya_Gomaa[[#This Row],[Discount]])</f>
        <v>14.196000000000016</v>
      </c>
      <c r="P801" s="1">
        <f>Aya_Gomaa[[#This Row],[Quantity]]*150</f>
        <v>750</v>
      </c>
      <c r="R8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02" spans="1:18" x14ac:dyDescent="0.3">
      <c r="A802" s="1">
        <v>801</v>
      </c>
      <c r="B802" s="1" t="s">
        <v>125</v>
      </c>
      <c r="C802" s="1" t="s">
        <v>52</v>
      </c>
      <c r="D802" s="1" t="s">
        <v>403</v>
      </c>
      <c r="E802" s="1" t="s">
        <v>54</v>
      </c>
      <c r="F802" s="1" t="s">
        <v>55</v>
      </c>
      <c r="G802" s="1" t="s">
        <v>47</v>
      </c>
      <c r="H802" s="1" t="s">
        <v>66</v>
      </c>
      <c r="I802" s="1" t="s">
        <v>909</v>
      </c>
      <c r="J802" s="1">
        <v>22.23</v>
      </c>
      <c r="K802" s="1">
        <f>Aya_Gomaa[[#This Row],[Quantity]]*150</f>
        <v>150</v>
      </c>
      <c r="L802" s="1">
        <v>1</v>
      </c>
      <c r="M802" s="1">
        <v>0</v>
      </c>
      <c r="N802" s="2">
        <v>7.3358999999999988</v>
      </c>
      <c r="O802" s="2">
        <f>Aya_Gomaa[[#This Row],[Profit]]-(Aya_Gomaa[[#This Row],[Profit]]*Aya_Gomaa[[#This Row],[Discount]])</f>
        <v>7.3358999999999988</v>
      </c>
      <c r="P802" s="1">
        <f>Aya_Gomaa[[#This Row],[Quantity]]*150</f>
        <v>150</v>
      </c>
      <c r="R8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03" spans="1:18" x14ac:dyDescent="0.3">
      <c r="A803" s="1">
        <v>802</v>
      </c>
      <c r="B803" s="1" t="s">
        <v>125</v>
      </c>
      <c r="C803" s="1" t="s">
        <v>52</v>
      </c>
      <c r="D803" s="1" t="s">
        <v>403</v>
      </c>
      <c r="E803" s="1" t="s">
        <v>54</v>
      </c>
      <c r="F803" s="1" t="s">
        <v>55</v>
      </c>
      <c r="G803" s="1" t="s">
        <v>78</v>
      </c>
      <c r="H803" s="1" t="s">
        <v>71</v>
      </c>
      <c r="I803" s="1" t="s">
        <v>408</v>
      </c>
      <c r="J803" s="1">
        <v>215.96799999999999</v>
      </c>
      <c r="K803" s="1">
        <f>Aya_Gomaa[[#This Row],[Quantity]]*150</f>
        <v>300</v>
      </c>
      <c r="L803" s="1">
        <v>2</v>
      </c>
      <c r="M803" s="1">
        <v>0.2</v>
      </c>
      <c r="N803" s="2">
        <v>18.897199999999991</v>
      </c>
      <c r="O803" s="2">
        <f>Aya_Gomaa[[#This Row],[Profit]]-(Aya_Gomaa[[#This Row],[Profit]]*Aya_Gomaa[[#This Row],[Discount]])</f>
        <v>15.117759999999993</v>
      </c>
      <c r="P803" s="1">
        <f>Aya_Gomaa[[#This Row],[Quantity]]*150</f>
        <v>300</v>
      </c>
      <c r="R8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04" spans="1:18" x14ac:dyDescent="0.3">
      <c r="A804" s="1">
        <v>803</v>
      </c>
      <c r="B804" s="1" t="s">
        <v>42</v>
      </c>
      <c r="C804" s="1" t="s">
        <v>52</v>
      </c>
      <c r="D804" s="1" t="s">
        <v>156</v>
      </c>
      <c r="E804" s="1" t="s">
        <v>157</v>
      </c>
      <c r="F804" s="1" t="s">
        <v>109</v>
      </c>
      <c r="G804" s="1" t="s">
        <v>56</v>
      </c>
      <c r="H804" s="1" t="s">
        <v>75</v>
      </c>
      <c r="I804" s="1" t="s">
        <v>910</v>
      </c>
      <c r="J804" s="1">
        <v>355.32</v>
      </c>
      <c r="K804" s="1">
        <f>Aya_Gomaa[[#This Row],[Quantity]]*150</f>
        <v>1350</v>
      </c>
      <c r="L804" s="1">
        <v>9</v>
      </c>
      <c r="M804" s="1">
        <v>0</v>
      </c>
      <c r="N804" s="2">
        <v>99.48960000000001</v>
      </c>
      <c r="O804" s="2">
        <f>Aya_Gomaa[[#This Row],[Profit]]-(Aya_Gomaa[[#This Row],[Profit]]*Aya_Gomaa[[#This Row],[Discount]])</f>
        <v>99.48960000000001</v>
      </c>
      <c r="P804" s="1">
        <f>Aya_Gomaa[[#This Row],[Quantity]]*150</f>
        <v>1350</v>
      </c>
      <c r="R8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05" spans="1:18" x14ac:dyDescent="0.3">
      <c r="A805" s="1">
        <v>804</v>
      </c>
      <c r="B805" s="1" t="s">
        <v>59</v>
      </c>
      <c r="C805" s="1" t="s">
        <v>52</v>
      </c>
      <c r="D805" s="1" t="s">
        <v>326</v>
      </c>
      <c r="E805" s="1" t="s">
        <v>327</v>
      </c>
      <c r="F805" s="1" t="s">
        <v>46</v>
      </c>
      <c r="G805" s="1" t="s">
        <v>56</v>
      </c>
      <c r="H805" s="1" t="s">
        <v>82</v>
      </c>
      <c r="I805" s="1" t="s">
        <v>911</v>
      </c>
      <c r="J805" s="1">
        <v>12.96</v>
      </c>
      <c r="K805" s="1">
        <f>Aya_Gomaa[[#This Row],[Quantity]]*150</f>
        <v>300</v>
      </c>
      <c r="L805" s="1">
        <v>2</v>
      </c>
      <c r="M805" s="1">
        <v>0</v>
      </c>
      <c r="N805" s="2">
        <v>6.2208000000000006</v>
      </c>
      <c r="O805" s="2">
        <f>Aya_Gomaa[[#This Row],[Profit]]-(Aya_Gomaa[[#This Row],[Profit]]*Aya_Gomaa[[#This Row],[Discount]])</f>
        <v>6.2208000000000006</v>
      </c>
      <c r="P805" s="1">
        <f>Aya_Gomaa[[#This Row],[Quantity]]*150</f>
        <v>300</v>
      </c>
      <c r="R8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06" spans="1:18" x14ac:dyDescent="0.3">
      <c r="A806" s="1">
        <v>805</v>
      </c>
      <c r="B806" s="1" t="s">
        <v>125</v>
      </c>
      <c r="C806" s="1" t="s">
        <v>43</v>
      </c>
      <c r="D806" s="1" t="s">
        <v>99</v>
      </c>
      <c r="E806" s="1" t="s">
        <v>54</v>
      </c>
      <c r="F806" s="1" t="s">
        <v>55</v>
      </c>
      <c r="G806" s="1" t="s">
        <v>47</v>
      </c>
      <c r="H806" s="1" t="s">
        <v>66</v>
      </c>
      <c r="I806" s="1" t="s">
        <v>912</v>
      </c>
      <c r="J806" s="1">
        <v>18.28</v>
      </c>
      <c r="K806" s="1">
        <f>Aya_Gomaa[[#This Row],[Quantity]]*150</f>
        <v>300</v>
      </c>
      <c r="L806" s="1">
        <v>2</v>
      </c>
      <c r="M806" s="1">
        <v>0</v>
      </c>
      <c r="N806" s="2">
        <v>6.2151999999999994</v>
      </c>
      <c r="O806" s="2">
        <f>Aya_Gomaa[[#This Row],[Profit]]-(Aya_Gomaa[[#This Row],[Profit]]*Aya_Gomaa[[#This Row],[Discount]])</f>
        <v>6.2151999999999994</v>
      </c>
      <c r="P806" s="1">
        <f>Aya_Gomaa[[#This Row],[Quantity]]*150</f>
        <v>300</v>
      </c>
      <c r="R8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07" spans="1:18" x14ac:dyDescent="0.3">
      <c r="A807" s="1">
        <v>806</v>
      </c>
      <c r="B807" s="1" t="s">
        <v>59</v>
      </c>
      <c r="C807" s="1" t="s">
        <v>43</v>
      </c>
      <c r="D807" s="1" t="s">
        <v>352</v>
      </c>
      <c r="E807" s="1" t="s">
        <v>227</v>
      </c>
      <c r="F807" s="1" t="s">
        <v>55</v>
      </c>
      <c r="G807" s="1" t="s">
        <v>56</v>
      </c>
      <c r="H807" s="1" t="s">
        <v>68</v>
      </c>
      <c r="I807" s="1" t="s">
        <v>913</v>
      </c>
      <c r="J807" s="1">
        <v>43.176000000000002</v>
      </c>
      <c r="K807" s="1">
        <f>Aya_Gomaa[[#This Row],[Quantity]]*150</f>
        <v>450</v>
      </c>
      <c r="L807" s="1">
        <v>3</v>
      </c>
      <c r="M807" s="1">
        <v>0.2</v>
      </c>
      <c r="N807" s="2">
        <v>4.3176000000000005</v>
      </c>
      <c r="O807" s="2">
        <f>Aya_Gomaa[[#This Row],[Profit]]-(Aya_Gomaa[[#This Row],[Profit]]*Aya_Gomaa[[#This Row],[Discount]])</f>
        <v>3.4540800000000003</v>
      </c>
      <c r="P807" s="1">
        <f>Aya_Gomaa[[#This Row],[Quantity]]*150</f>
        <v>450</v>
      </c>
      <c r="R8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08" spans="1:18" x14ac:dyDescent="0.3">
      <c r="A808" s="1">
        <v>807</v>
      </c>
      <c r="B808" s="1" t="s">
        <v>59</v>
      </c>
      <c r="C808" s="1" t="s">
        <v>43</v>
      </c>
      <c r="D808" s="1" t="s">
        <v>352</v>
      </c>
      <c r="E808" s="1" t="s">
        <v>227</v>
      </c>
      <c r="F808" s="1" t="s">
        <v>55</v>
      </c>
      <c r="G808" s="1" t="s">
        <v>78</v>
      </c>
      <c r="H808" s="1" t="s">
        <v>71</v>
      </c>
      <c r="I808" s="1" t="s">
        <v>914</v>
      </c>
      <c r="J808" s="1">
        <v>1983.9680000000001</v>
      </c>
      <c r="K808" s="1">
        <f>Aya_Gomaa[[#This Row],[Quantity]]*150</f>
        <v>600</v>
      </c>
      <c r="L808" s="1">
        <v>4</v>
      </c>
      <c r="M808" s="1">
        <v>0.2</v>
      </c>
      <c r="N808" s="2">
        <v>247.99599999999981</v>
      </c>
      <c r="O808" s="2">
        <f>Aya_Gomaa[[#This Row],[Profit]]-(Aya_Gomaa[[#This Row],[Profit]]*Aya_Gomaa[[#This Row],[Discount]])</f>
        <v>198.39679999999984</v>
      </c>
      <c r="P808" s="1">
        <f>Aya_Gomaa[[#This Row],[Quantity]]*150</f>
        <v>600</v>
      </c>
      <c r="R8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09" spans="1:18" x14ac:dyDescent="0.3">
      <c r="A809" s="1">
        <v>808</v>
      </c>
      <c r="B809" s="1" t="s">
        <v>125</v>
      </c>
      <c r="C809" s="1" t="s">
        <v>43</v>
      </c>
      <c r="D809" s="1" t="s">
        <v>915</v>
      </c>
      <c r="E809" s="1" t="s">
        <v>104</v>
      </c>
      <c r="F809" s="1" t="s">
        <v>90</v>
      </c>
      <c r="G809" s="1" t="s">
        <v>47</v>
      </c>
      <c r="H809" s="1" t="s">
        <v>66</v>
      </c>
      <c r="I809" s="1" t="s">
        <v>595</v>
      </c>
      <c r="J809" s="1">
        <v>28.4</v>
      </c>
      <c r="K809" s="1">
        <f>Aya_Gomaa[[#This Row],[Quantity]]*150</f>
        <v>300</v>
      </c>
      <c r="L809" s="1">
        <v>2</v>
      </c>
      <c r="M809" s="1">
        <v>0</v>
      </c>
      <c r="N809" s="2">
        <v>11.076000000000001</v>
      </c>
      <c r="O809" s="2">
        <f>Aya_Gomaa[[#This Row],[Profit]]-(Aya_Gomaa[[#This Row],[Profit]]*Aya_Gomaa[[#This Row],[Discount]])</f>
        <v>11.076000000000001</v>
      </c>
      <c r="P809" s="1">
        <f>Aya_Gomaa[[#This Row],[Quantity]]*150</f>
        <v>300</v>
      </c>
      <c r="R8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10" spans="1:18" x14ac:dyDescent="0.3">
      <c r="A810" s="1">
        <v>809</v>
      </c>
      <c r="B810" s="1" t="s">
        <v>125</v>
      </c>
      <c r="C810" s="1" t="s">
        <v>43</v>
      </c>
      <c r="D810" s="1" t="s">
        <v>915</v>
      </c>
      <c r="E810" s="1" t="s">
        <v>104</v>
      </c>
      <c r="F810" s="1" t="s">
        <v>90</v>
      </c>
      <c r="G810" s="1" t="s">
        <v>78</v>
      </c>
      <c r="H810" s="1" t="s">
        <v>113</v>
      </c>
      <c r="I810" s="1" t="s">
        <v>916</v>
      </c>
      <c r="J810" s="1">
        <v>149.97</v>
      </c>
      <c r="K810" s="1">
        <f>Aya_Gomaa[[#This Row],[Quantity]]*150</f>
        <v>450</v>
      </c>
      <c r="L810" s="1">
        <v>3</v>
      </c>
      <c r="M810" s="1">
        <v>0</v>
      </c>
      <c r="N810" s="2">
        <v>50.989800000000002</v>
      </c>
      <c r="O810" s="2">
        <f>Aya_Gomaa[[#This Row],[Profit]]-(Aya_Gomaa[[#This Row],[Profit]]*Aya_Gomaa[[#This Row],[Discount]])</f>
        <v>50.989800000000002</v>
      </c>
      <c r="P810" s="1">
        <f>Aya_Gomaa[[#This Row],[Quantity]]*150</f>
        <v>450</v>
      </c>
      <c r="R8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11" spans="1:18" x14ac:dyDescent="0.3">
      <c r="A811" s="1">
        <v>810</v>
      </c>
      <c r="B811" s="1" t="s">
        <v>125</v>
      </c>
      <c r="C811" s="1" t="s">
        <v>43</v>
      </c>
      <c r="D811" s="1" t="s">
        <v>917</v>
      </c>
      <c r="E811" s="1" t="s">
        <v>85</v>
      </c>
      <c r="F811" s="1" t="s">
        <v>55</v>
      </c>
      <c r="G811" s="1" t="s">
        <v>56</v>
      </c>
      <c r="H811" s="1" t="s">
        <v>68</v>
      </c>
      <c r="I811" s="1" t="s">
        <v>918</v>
      </c>
      <c r="J811" s="1">
        <v>11.52</v>
      </c>
      <c r="K811" s="1">
        <f>Aya_Gomaa[[#This Row],[Quantity]]*150</f>
        <v>600</v>
      </c>
      <c r="L811" s="1">
        <v>4</v>
      </c>
      <c r="M811" s="1">
        <v>0</v>
      </c>
      <c r="N811" s="2">
        <v>3.2256</v>
      </c>
      <c r="O811" s="2">
        <f>Aya_Gomaa[[#This Row],[Profit]]-(Aya_Gomaa[[#This Row],[Profit]]*Aya_Gomaa[[#This Row],[Discount]])</f>
        <v>3.2256</v>
      </c>
      <c r="P811" s="1">
        <f>Aya_Gomaa[[#This Row],[Quantity]]*150</f>
        <v>600</v>
      </c>
      <c r="R8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12" spans="1:18" x14ac:dyDescent="0.3">
      <c r="A812" s="1">
        <v>811</v>
      </c>
      <c r="B812" s="1" t="s">
        <v>125</v>
      </c>
      <c r="C812" s="1" t="s">
        <v>43</v>
      </c>
      <c r="D812" s="1" t="s">
        <v>917</v>
      </c>
      <c r="E812" s="1" t="s">
        <v>85</v>
      </c>
      <c r="F812" s="1" t="s">
        <v>55</v>
      </c>
      <c r="G812" s="1" t="s">
        <v>47</v>
      </c>
      <c r="H812" s="1" t="s">
        <v>62</v>
      </c>
      <c r="I812" s="1" t="s">
        <v>437</v>
      </c>
      <c r="J812" s="1">
        <v>1298.55</v>
      </c>
      <c r="K812" s="1">
        <f>Aya_Gomaa[[#This Row],[Quantity]]*150</f>
        <v>750</v>
      </c>
      <c r="L812" s="1">
        <v>5</v>
      </c>
      <c r="M812" s="1">
        <v>0</v>
      </c>
      <c r="N812" s="2">
        <v>311.65199999999999</v>
      </c>
      <c r="O812" s="2">
        <f>Aya_Gomaa[[#This Row],[Profit]]-(Aya_Gomaa[[#This Row],[Profit]]*Aya_Gomaa[[#This Row],[Discount]])</f>
        <v>311.65199999999999</v>
      </c>
      <c r="P812" s="1">
        <f>Aya_Gomaa[[#This Row],[Quantity]]*150</f>
        <v>750</v>
      </c>
      <c r="R8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13" spans="1:18" x14ac:dyDescent="0.3">
      <c r="A813" s="1">
        <v>812</v>
      </c>
      <c r="B813" s="1" t="s">
        <v>125</v>
      </c>
      <c r="C813" s="1" t="s">
        <v>43</v>
      </c>
      <c r="D813" s="1" t="s">
        <v>917</v>
      </c>
      <c r="E813" s="1" t="s">
        <v>85</v>
      </c>
      <c r="F813" s="1" t="s">
        <v>55</v>
      </c>
      <c r="G813" s="1" t="s">
        <v>56</v>
      </c>
      <c r="H813" s="1" t="s">
        <v>75</v>
      </c>
      <c r="I813" s="1" t="s">
        <v>919</v>
      </c>
      <c r="J813" s="1">
        <v>213.92</v>
      </c>
      <c r="K813" s="1">
        <f>Aya_Gomaa[[#This Row],[Quantity]]*150</f>
        <v>600</v>
      </c>
      <c r="L813" s="1">
        <v>4</v>
      </c>
      <c r="M813" s="1">
        <v>0</v>
      </c>
      <c r="N813" s="2">
        <v>62.036799999999971</v>
      </c>
      <c r="O813" s="2">
        <f>Aya_Gomaa[[#This Row],[Profit]]-(Aya_Gomaa[[#This Row],[Profit]]*Aya_Gomaa[[#This Row],[Discount]])</f>
        <v>62.036799999999971</v>
      </c>
      <c r="P813" s="1">
        <f>Aya_Gomaa[[#This Row],[Quantity]]*150</f>
        <v>600</v>
      </c>
      <c r="R8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14" spans="1:18" x14ac:dyDescent="0.3">
      <c r="A814" s="1">
        <v>813</v>
      </c>
      <c r="B814" s="1" t="s">
        <v>125</v>
      </c>
      <c r="C814" s="1" t="s">
        <v>43</v>
      </c>
      <c r="D814" s="1" t="s">
        <v>917</v>
      </c>
      <c r="E814" s="1" t="s">
        <v>85</v>
      </c>
      <c r="F814" s="1" t="s">
        <v>55</v>
      </c>
      <c r="G814" s="1" t="s">
        <v>78</v>
      </c>
      <c r="H814" s="1" t="s">
        <v>113</v>
      </c>
      <c r="I814" s="1" t="s">
        <v>802</v>
      </c>
      <c r="J814" s="1">
        <v>25.78</v>
      </c>
      <c r="K814" s="1">
        <f>Aya_Gomaa[[#This Row],[Quantity]]*150</f>
        <v>300</v>
      </c>
      <c r="L814" s="1">
        <v>2</v>
      </c>
      <c r="M814" s="1">
        <v>0</v>
      </c>
      <c r="N814" s="2">
        <v>2.5779999999999994</v>
      </c>
      <c r="O814" s="2">
        <f>Aya_Gomaa[[#This Row],[Profit]]-(Aya_Gomaa[[#This Row],[Profit]]*Aya_Gomaa[[#This Row],[Discount]])</f>
        <v>2.5779999999999994</v>
      </c>
      <c r="P814" s="1">
        <f>Aya_Gomaa[[#This Row],[Quantity]]*150</f>
        <v>300</v>
      </c>
      <c r="R8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15" spans="1:18" x14ac:dyDescent="0.3">
      <c r="A815" s="1">
        <v>814</v>
      </c>
      <c r="B815" s="1" t="s">
        <v>523</v>
      </c>
      <c r="C815" s="1" t="s">
        <v>43</v>
      </c>
      <c r="D815" s="1" t="s">
        <v>920</v>
      </c>
      <c r="E815" s="1" t="s">
        <v>54</v>
      </c>
      <c r="F815" s="1" t="s">
        <v>55</v>
      </c>
      <c r="G815" s="1" t="s">
        <v>47</v>
      </c>
      <c r="H815" s="1" t="s">
        <v>66</v>
      </c>
      <c r="I815" s="1" t="s">
        <v>912</v>
      </c>
      <c r="J815" s="1">
        <v>18.28</v>
      </c>
      <c r="K815" s="1">
        <f>Aya_Gomaa[[#This Row],[Quantity]]*150</f>
        <v>300</v>
      </c>
      <c r="L815" s="1">
        <v>2</v>
      </c>
      <c r="M815" s="1">
        <v>0</v>
      </c>
      <c r="N815" s="2">
        <v>6.2151999999999994</v>
      </c>
      <c r="O815" s="2">
        <f>Aya_Gomaa[[#This Row],[Profit]]-(Aya_Gomaa[[#This Row],[Profit]]*Aya_Gomaa[[#This Row],[Discount]])</f>
        <v>6.2151999999999994</v>
      </c>
      <c r="P815" s="1">
        <f>Aya_Gomaa[[#This Row],[Quantity]]*150</f>
        <v>300</v>
      </c>
      <c r="R8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16" spans="1:18" x14ac:dyDescent="0.3">
      <c r="A816" s="1">
        <v>815</v>
      </c>
      <c r="B816" s="1" t="s">
        <v>523</v>
      </c>
      <c r="C816" s="1" t="s">
        <v>43</v>
      </c>
      <c r="D816" s="1" t="s">
        <v>920</v>
      </c>
      <c r="E816" s="1" t="s">
        <v>54</v>
      </c>
      <c r="F816" s="1" t="s">
        <v>55</v>
      </c>
      <c r="G816" s="1" t="s">
        <v>78</v>
      </c>
      <c r="H816" s="1" t="s">
        <v>113</v>
      </c>
      <c r="I816" s="1" t="s">
        <v>921</v>
      </c>
      <c r="J816" s="1">
        <v>1399.93</v>
      </c>
      <c r="K816" s="1">
        <f>Aya_Gomaa[[#This Row],[Quantity]]*150</f>
        <v>1050</v>
      </c>
      <c r="L816" s="1">
        <v>7</v>
      </c>
      <c r="M816" s="1">
        <v>0</v>
      </c>
      <c r="N816" s="2">
        <v>601.96990000000005</v>
      </c>
      <c r="O816" s="2">
        <f>Aya_Gomaa[[#This Row],[Profit]]-(Aya_Gomaa[[#This Row],[Profit]]*Aya_Gomaa[[#This Row],[Discount]])</f>
        <v>601.96990000000005</v>
      </c>
      <c r="P816" s="1">
        <f>Aya_Gomaa[[#This Row],[Quantity]]*150</f>
        <v>1050</v>
      </c>
      <c r="R8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17" spans="1:18" x14ac:dyDescent="0.3">
      <c r="A817" s="1">
        <v>816</v>
      </c>
      <c r="B817" s="1" t="s">
        <v>125</v>
      </c>
      <c r="C817" s="1" t="s">
        <v>52</v>
      </c>
      <c r="D817" s="1" t="s">
        <v>922</v>
      </c>
      <c r="E817" s="1" t="s">
        <v>94</v>
      </c>
      <c r="F817" s="1" t="s">
        <v>90</v>
      </c>
      <c r="G817" s="1" t="s">
        <v>56</v>
      </c>
      <c r="H817" s="1" t="s">
        <v>82</v>
      </c>
      <c r="I817" s="1" t="s">
        <v>339</v>
      </c>
      <c r="J817" s="1">
        <v>51.84</v>
      </c>
      <c r="K817" s="1">
        <f>Aya_Gomaa[[#This Row],[Quantity]]*150</f>
        <v>1200</v>
      </c>
      <c r="L817" s="1">
        <v>8</v>
      </c>
      <c r="M817" s="1">
        <v>0</v>
      </c>
      <c r="N817" s="2">
        <v>24.883200000000002</v>
      </c>
      <c r="O817" s="2">
        <f>Aya_Gomaa[[#This Row],[Profit]]-(Aya_Gomaa[[#This Row],[Profit]]*Aya_Gomaa[[#This Row],[Discount]])</f>
        <v>24.883200000000002</v>
      </c>
      <c r="P817" s="1">
        <f>Aya_Gomaa[[#This Row],[Quantity]]*150</f>
        <v>1200</v>
      </c>
      <c r="R8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18" spans="1:18" x14ac:dyDescent="0.3">
      <c r="A818" s="1">
        <v>817</v>
      </c>
      <c r="B818" s="1" t="s">
        <v>59</v>
      </c>
      <c r="C818" s="1" t="s">
        <v>43</v>
      </c>
      <c r="D818" s="1" t="s">
        <v>107</v>
      </c>
      <c r="E818" s="1" t="s">
        <v>108</v>
      </c>
      <c r="F818" s="1" t="s">
        <v>109</v>
      </c>
      <c r="G818" s="1" t="s">
        <v>56</v>
      </c>
      <c r="H818" s="1" t="s">
        <v>82</v>
      </c>
      <c r="I818" s="1" t="s">
        <v>923</v>
      </c>
      <c r="J818" s="1">
        <v>5.3440000000000003</v>
      </c>
      <c r="K818" s="1">
        <f>Aya_Gomaa[[#This Row],[Quantity]]*150</f>
        <v>150</v>
      </c>
      <c r="L818" s="1">
        <v>1</v>
      </c>
      <c r="M818" s="1">
        <v>0.2</v>
      </c>
      <c r="N818" s="2">
        <v>1.8703999999999998</v>
      </c>
      <c r="O818" s="2">
        <f>Aya_Gomaa[[#This Row],[Profit]]-(Aya_Gomaa[[#This Row],[Profit]]*Aya_Gomaa[[#This Row],[Discount]])</f>
        <v>1.4963199999999999</v>
      </c>
      <c r="P818" s="1">
        <f>Aya_Gomaa[[#This Row],[Quantity]]*150</f>
        <v>150</v>
      </c>
      <c r="R8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19" spans="1:18" x14ac:dyDescent="0.3">
      <c r="A819" s="1">
        <v>818</v>
      </c>
      <c r="B819" s="1" t="s">
        <v>59</v>
      </c>
      <c r="C819" s="1" t="s">
        <v>43</v>
      </c>
      <c r="D819" s="1" t="s">
        <v>107</v>
      </c>
      <c r="E819" s="1" t="s">
        <v>108</v>
      </c>
      <c r="F819" s="1" t="s">
        <v>109</v>
      </c>
      <c r="G819" s="1" t="s">
        <v>56</v>
      </c>
      <c r="H819" s="1" t="s">
        <v>82</v>
      </c>
      <c r="I819" s="1" t="s">
        <v>210</v>
      </c>
      <c r="J819" s="1">
        <v>41.472000000000008</v>
      </c>
      <c r="K819" s="1">
        <f>Aya_Gomaa[[#This Row],[Quantity]]*150</f>
        <v>1200</v>
      </c>
      <c r="L819" s="1">
        <v>8</v>
      </c>
      <c r="M819" s="1">
        <v>0.2</v>
      </c>
      <c r="N819" s="2">
        <v>14.5152</v>
      </c>
      <c r="O819" s="2">
        <f>Aya_Gomaa[[#This Row],[Profit]]-(Aya_Gomaa[[#This Row],[Profit]]*Aya_Gomaa[[#This Row],[Discount]])</f>
        <v>11.612159999999999</v>
      </c>
      <c r="P819" s="1">
        <f>Aya_Gomaa[[#This Row],[Quantity]]*150</f>
        <v>1200</v>
      </c>
      <c r="R8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20" spans="1:18" x14ac:dyDescent="0.3">
      <c r="A820" s="1">
        <v>819</v>
      </c>
      <c r="B820" s="1" t="s">
        <v>59</v>
      </c>
      <c r="C820" s="1" t="s">
        <v>43</v>
      </c>
      <c r="D820" s="1" t="s">
        <v>107</v>
      </c>
      <c r="E820" s="1" t="s">
        <v>108</v>
      </c>
      <c r="F820" s="1" t="s">
        <v>109</v>
      </c>
      <c r="G820" s="1" t="s">
        <v>56</v>
      </c>
      <c r="H820" s="1" t="s">
        <v>73</v>
      </c>
      <c r="I820" s="1" t="s">
        <v>924</v>
      </c>
      <c r="J820" s="1">
        <v>3.168000000000001</v>
      </c>
      <c r="K820" s="1">
        <f>Aya_Gomaa[[#This Row],[Quantity]]*150</f>
        <v>450</v>
      </c>
      <c r="L820" s="1">
        <v>3</v>
      </c>
      <c r="M820" s="1">
        <v>0.7</v>
      </c>
      <c r="N820" s="2">
        <v>-2.4287999999999998</v>
      </c>
      <c r="O820" s="2">
        <f>Aya_Gomaa[[#This Row],[Profit]]-(Aya_Gomaa[[#This Row],[Profit]]*Aya_Gomaa[[#This Row],[Discount]])</f>
        <v>-0.72863999999999995</v>
      </c>
      <c r="P820" s="1">
        <f>Aya_Gomaa[[#This Row],[Quantity]]*150</f>
        <v>450</v>
      </c>
      <c r="R8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21" spans="1:18" x14ac:dyDescent="0.3">
      <c r="A821" s="1">
        <v>820</v>
      </c>
      <c r="B821" s="1" t="s">
        <v>59</v>
      </c>
      <c r="C821" s="1" t="s">
        <v>43</v>
      </c>
      <c r="D821" s="1" t="s">
        <v>107</v>
      </c>
      <c r="E821" s="1" t="s">
        <v>108</v>
      </c>
      <c r="F821" s="1" t="s">
        <v>109</v>
      </c>
      <c r="G821" s="1" t="s">
        <v>47</v>
      </c>
      <c r="H821" s="1" t="s">
        <v>50</v>
      </c>
      <c r="I821" s="1" t="s">
        <v>925</v>
      </c>
      <c r="J821" s="1">
        <v>1228.4649999999999</v>
      </c>
      <c r="K821" s="1">
        <f>Aya_Gomaa[[#This Row],[Quantity]]*150</f>
        <v>750</v>
      </c>
      <c r="L821" s="1">
        <v>5</v>
      </c>
      <c r="M821" s="1">
        <v>0.3</v>
      </c>
      <c r="N821" s="2">
        <v>0</v>
      </c>
      <c r="O821" s="2">
        <f>Aya_Gomaa[[#This Row],[Profit]]-(Aya_Gomaa[[#This Row],[Profit]]*Aya_Gomaa[[#This Row],[Discount]])</f>
        <v>0</v>
      </c>
      <c r="P821" s="1">
        <f>Aya_Gomaa[[#This Row],[Quantity]]*150</f>
        <v>750</v>
      </c>
      <c r="R8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22" spans="1:18" x14ac:dyDescent="0.3">
      <c r="A822" s="1">
        <v>821</v>
      </c>
      <c r="B822" s="1" t="s">
        <v>59</v>
      </c>
      <c r="C822" s="1" t="s">
        <v>43</v>
      </c>
      <c r="D822" s="1" t="s">
        <v>107</v>
      </c>
      <c r="E822" s="1" t="s">
        <v>108</v>
      </c>
      <c r="F822" s="1" t="s">
        <v>109</v>
      </c>
      <c r="G822" s="1" t="s">
        <v>56</v>
      </c>
      <c r="H822" s="1" t="s">
        <v>73</v>
      </c>
      <c r="I822" s="1" t="s">
        <v>926</v>
      </c>
      <c r="J822" s="1">
        <v>31.086000000000006</v>
      </c>
      <c r="K822" s="1">
        <f>Aya_Gomaa[[#This Row],[Quantity]]*150</f>
        <v>450</v>
      </c>
      <c r="L822" s="1">
        <v>3</v>
      </c>
      <c r="M822" s="1">
        <v>0.7</v>
      </c>
      <c r="N822" s="2">
        <v>-22.796399999999991</v>
      </c>
      <c r="O822" s="2">
        <f>Aya_Gomaa[[#This Row],[Profit]]-(Aya_Gomaa[[#This Row],[Profit]]*Aya_Gomaa[[#This Row],[Discount]])</f>
        <v>-6.8389199999999981</v>
      </c>
      <c r="P822" s="1">
        <f>Aya_Gomaa[[#This Row],[Quantity]]*150</f>
        <v>450</v>
      </c>
      <c r="R8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23" spans="1:18" x14ac:dyDescent="0.3">
      <c r="A823" s="1">
        <v>822</v>
      </c>
      <c r="B823" s="1" t="s">
        <v>59</v>
      </c>
      <c r="C823" s="1" t="s">
        <v>43</v>
      </c>
      <c r="D823" s="1" t="s">
        <v>107</v>
      </c>
      <c r="E823" s="1" t="s">
        <v>108</v>
      </c>
      <c r="F823" s="1" t="s">
        <v>109</v>
      </c>
      <c r="G823" s="1" t="s">
        <v>56</v>
      </c>
      <c r="H823" s="1" t="s">
        <v>82</v>
      </c>
      <c r="I823" s="1" t="s">
        <v>927</v>
      </c>
      <c r="J823" s="1">
        <v>335.52</v>
      </c>
      <c r="K823" s="1">
        <f>Aya_Gomaa[[#This Row],[Quantity]]*150</f>
        <v>600</v>
      </c>
      <c r="L823" s="1">
        <v>4</v>
      </c>
      <c r="M823" s="1">
        <v>0.2</v>
      </c>
      <c r="N823" s="2">
        <v>117.43199999999999</v>
      </c>
      <c r="O823" s="2">
        <f>Aya_Gomaa[[#This Row],[Profit]]-(Aya_Gomaa[[#This Row],[Profit]]*Aya_Gomaa[[#This Row],[Discount]])</f>
        <v>93.945599999999985</v>
      </c>
      <c r="P823" s="1">
        <f>Aya_Gomaa[[#This Row],[Quantity]]*150</f>
        <v>600</v>
      </c>
      <c r="R8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24" spans="1:18" x14ac:dyDescent="0.3">
      <c r="A824" s="1">
        <v>823</v>
      </c>
      <c r="B824" s="1" t="s">
        <v>59</v>
      </c>
      <c r="C824" s="1" t="s">
        <v>43</v>
      </c>
      <c r="D824" s="1" t="s">
        <v>453</v>
      </c>
      <c r="E824" s="1" t="s">
        <v>346</v>
      </c>
      <c r="F824" s="1" t="s">
        <v>109</v>
      </c>
      <c r="G824" s="1" t="s">
        <v>78</v>
      </c>
      <c r="H824" s="1" t="s">
        <v>113</v>
      </c>
      <c r="I824" s="1" t="s">
        <v>928</v>
      </c>
      <c r="J824" s="1">
        <v>239.96999999999997</v>
      </c>
      <c r="K824" s="1">
        <f>Aya_Gomaa[[#This Row],[Quantity]]*150</f>
        <v>450</v>
      </c>
      <c r="L824" s="1">
        <v>3</v>
      </c>
      <c r="M824" s="1">
        <v>0</v>
      </c>
      <c r="N824" s="2">
        <v>71.990999999999985</v>
      </c>
      <c r="O824" s="2">
        <f>Aya_Gomaa[[#This Row],[Profit]]-(Aya_Gomaa[[#This Row],[Profit]]*Aya_Gomaa[[#This Row],[Discount]])</f>
        <v>71.990999999999985</v>
      </c>
      <c r="P824" s="1">
        <f>Aya_Gomaa[[#This Row],[Quantity]]*150</f>
        <v>450</v>
      </c>
      <c r="R8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25" spans="1:18" x14ac:dyDescent="0.3">
      <c r="A825" s="1">
        <v>824</v>
      </c>
      <c r="B825" s="1" t="s">
        <v>59</v>
      </c>
      <c r="C825" s="1" t="s">
        <v>43</v>
      </c>
      <c r="D825" s="1" t="s">
        <v>453</v>
      </c>
      <c r="E825" s="1" t="s">
        <v>346</v>
      </c>
      <c r="F825" s="1" t="s">
        <v>109</v>
      </c>
      <c r="G825" s="1" t="s">
        <v>56</v>
      </c>
      <c r="H825" s="1" t="s">
        <v>57</v>
      </c>
      <c r="I825" s="1" t="s">
        <v>867</v>
      </c>
      <c r="J825" s="1">
        <v>9.82</v>
      </c>
      <c r="K825" s="1">
        <f>Aya_Gomaa[[#This Row],[Quantity]]*150</f>
        <v>300</v>
      </c>
      <c r="L825" s="1">
        <v>2</v>
      </c>
      <c r="M825" s="1">
        <v>0</v>
      </c>
      <c r="N825" s="2">
        <v>4.8117999999999999</v>
      </c>
      <c r="O825" s="2">
        <f>Aya_Gomaa[[#This Row],[Profit]]-(Aya_Gomaa[[#This Row],[Profit]]*Aya_Gomaa[[#This Row],[Discount]])</f>
        <v>4.8117999999999999</v>
      </c>
      <c r="P825" s="1">
        <f>Aya_Gomaa[[#This Row],[Quantity]]*150</f>
        <v>300</v>
      </c>
      <c r="R8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26" spans="1:18" x14ac:dyDescent="0.3">
      <c r="A826" s="1">
        <v>825</v>
      </c>
      <c r="B826" s="1" t="s">
        <v>59</v>
      </c>
      <c r="C826" s="1" t="s">
        <v>43</v>
      </c>
      <c r="D826" s="1" t="s">
        <v>99</v>
      </c>
      <c r="E826" s="1" t="s">
        <v>54</v>
      </c>
      <c r="F826" s="1" t="s">
        <v>55</v>
      </c>
      <c r="G826" s="1" t="s">
        <v>78</v>
      </c>
      <c r="H826" s="1" t="s">
        <v>113</v>
      </c>
      <c r="I826" s="1" t="s">
        <v>929</v>
      </c>
      <c r="J826" s="1">
        <v>67.8</v>
      </c>
      <c r="K826" s="1">
        <f>Aya_Gomaa[[#This Row],[Quantity]]*150</f>
        <v>600</v>
      </c>
      <c r="L826" s="1">
        <v>4</v>
      </c>
      <c r="M826" s="1">
        <v>0</v>
      </c>
      <c r="N826" s="2">
        <v>4.0679999999999978</v>
      </c>
      <c r="O826" s="2">
        <f>Aya_Gomaa[[#This Row],[Profit]]-(Aya_Gomaa[[#This Row],[Profit]]*Aya_Gomaa[[#This Row],[Discount]])</f>
        <v>4.0679999999999978</v>
      </c>
      <c r="P826" s="1">
        <f>Aya_Gomaa[[#This Row],[Quantity]]*150</f>
        <v>600</v>
      </c>
      <c r="R8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27" spans="1:18" x14ac:dyDescent="0.3">
      <c r="A827" s="1">
        <v>826</v>
      </c>
      <c r="B827" s="1" t="s">
        <v>59</v>
      </c>
      <c r="C827" s="1" t="s">
        <v>43</v>
      </c>
      <c r="D827" s="1" t="s">
        <v>99</v>
      </c>
      <c r="E827" s="1" t="s">
        <v>54</v>
      </c>
      <c r="F827" s="1" t="s">
        <v>55</v>
      </c>
      <c r="G827" s="1" t="s">
        <v>78</v>
      </c>
      <c r="H827" s="1" t="s">
        <v>113</v>
      </c>
      <c r="I827" s="1" t="s">
        <v>370</v>
      </c>
      <c r="J827" s="1">
        <v>167.97</v>
      </c>
      <c r="K827" s="1">
        <f>Aya_Gomaa[[#This Row],[Quantity]]*150</f>
        <v>450</v>
      </c>
      <c r="L827" s="1">
        <v>3</v>
      </c>
      <c r="M827" s="1">
        <v>0</v>
      </c>
      <c r="N827" s="2">
        <v>40.31280000000001</v>
      </c>
      <c r="O827" s="2">
        <f>Aya_Gomaa[[#This Row],[Profit]]-(Aya_Gomaa[[#This Row],[Profit]]*Aya_Gomaa[[#This Row],[Discount]])</f>
        <v>40.31280000000001</v>
      </c>
      <c r="P827" s="1">
        <f>Aya_Gomaa[[#This Row],[Quantity]]*150</f>
        <v>450</v>
      </c>
      <c r="R8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28" spans="1:18" x14ac:dyDescent="0.3">
      <c r="A828" s="1">
        <v>827</v>
      </c>
      <c r="B828" s="1" t="s">
        <v>59</v>
      </c>
      <c r="C828" s="1" t="s">
        <v>43</v>
      </c>
      <c r="D828" s="1" t="s">
        <v>398</v>
      </c>
      <c r="E828" s="1" t="s">
        <v>140</v>
      </c>
      <c r="F828" s="1" t="s">
        <v>90</v>
      </c>
      <c r="G828" s="1" t="s">
        <v>56</v>
      </c>
      <c r="H828" s="1" t="s">
        <v>158</v>
      </c>
      <c r="I828" s="1" t="s">
        <v>930</v>
      </c>
      <c r="J828" s="1">
        <v>35</v>
      </c>
      <c r="K828" s="1">
        <f>Aya_Gomaa[[#This Row],[Quantity]]*150</f>
        <v>1050</v>
      </c>
      <c r="L828" s="1">
        <v>7</v>
      </c>
      <c r="M828" s="1">
        <v>0</v>
      </c>
      <c r="N828" s="2">
        <v>16.8</v>
      </c>
      <c r="O828" s="2">
        <f>Aya_Gomaa[[#This Row],[Profit]]-(Aya_Gomaa[[#This Row],[Profit]]*Aya_Gomaa[[#This Row],[Discount]])</f>
        <v>16.8</v>
      </c>
      <c r="P828" s="1">
        <f>Aya_Gomaa[[#This Row],[Quantity]]*150</f>
        <v>1050</v>
      </c>
      <c r="R8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29" spans="1:18" x14ac:dyDescent="0.3">
      <c r="A829" s="1">
        <v>828</v>
      </c>
      <c r="B829" s="1" t="s">
        <v>59</v>
      </c>
      <c r="C829" s="1" t="s">
        <v>43</v>
      </c>
      <c r="D829" s="1" t="s">
        <v>398</v>
      </c>
      <c r="E829" s="1" t="s">
        <v>140</v>
      </c>
      <c r="F829" s="1" t="s">
        <v>90</v>
      </c>
      <c r="G829" s="1" t="s">
        <v>56</v>
      </c>
      <c r="H829" s="1" t="s">
        <v>273</v>
      </c>
      <c r="I829" s="1" t="s">
        <v>931</v>
      </c>
      <c r="J829" s="1">
        <v>37.24</v>
      </c>
      <c r="K829" s="1">
        <f>Aya_Gomaa[[#This Row],[Quantity]]*150</f>
        <v>600</v>
      </c>
      <c r="L829" s="1">
        <v>4</v>
      </c>
      <c r="M829" s="1">
        <v>0</v>
      </c>
      <c r="N829" s="2">
        <v>10.799599999999998</v>
      </c>
      <c r="O829" s="2">
        <f>Aya_Gomaa[[#This Row],[Profit]]-(Aya_Gomaa[[#This Row],[Profit]]*Aya_Gomaa[[#This Row],[Discount]])</f>
        <v>10.799599999999998</v>
      </c>
      <c r="P829" s="1">
        <f>Aya_Gomaa[[#This Row],[Quantity]]*150</f>
        <v>600</v>
      </c>
      <c r="R8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30" spans="1:18" x14ac:dyDescent="0.3">
      <c r="A830" s="1">
        <v>829</v>
      </c>
      <c r="B830" s="1" t="s">
        <v>59</v>
      </c>
      <c r="C830" s="1" t="s">
        <v>43</v>
      </c>
      <c r="D830" s="1" t="s">
        <v>398</v>
      </c>
      <c r="E830" s="1" t="s">
        <v>140</v>
      </c>
      <c r="F830" s="1" t="s">
        <v>90</v>
      </c>
      <c r="G830" s="1" t="s">
        <v>56</v>
      </c>
      <c r="H830" s="1" t="s">
        <v>118</v>
      </c>
      <c r="I830" s="1" t="s">
        <v>932</v>
      </c>
      <c r="J830" s="1">
        <v>15.28</v>
      </c>
      <c r="K830" s="1">
        <f>Aya_Gomaa[[#This Row],[Quantity]]*150</f>
        <v>300</v>
      </c>
      <c r="L830" s="1">
        <v>2</v>
      </c>
      <c r="M830" s="1">
        <v>0</v>
      </c>
      <c r="N830" s="2">
        <v>7.4871999999999996</v>
      </c>
      <c r="O830" s="2">
        <f>Aya_Gomaa[[#This Row],[Profit]]-(Aya_Gomaa[[#This Row],[Profit]]*Aya_Gomaa[[#This Row],[Discount]])</f>
        <v>7.4871999999999996</v>
      </c>
      <c r="P830" s="1">
        <f>Aya_Gomaa[[#This Row],[Quantity]]*150</f>
        <v>300</v>
      </c>
      <c r="R8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31" spans="1:18" x14ac:dyDescent="0.3">
      <c r="A831" s="1">
        <v>830</v>
      </c>
      <c r="B831" s="1" t="s">
        <v>42</v>
      </c>
      <c r="C831" s="1" t="s">
        <v>43</v>
      </c>
      <c r="D831" s="1" t="s">
        <v>933</v>
      </c>
      <c r="E831" s="1" t="s">
        <v>45</v>
      </c>
      <c r="F831" s="1" t="s">
        <v>46</v>
      </c>
      <c r="G831" s="1" t="s">
        <v>47</v>
      </c>
      <c r="H831" s="1" t="s">
        <v>50</v>
      </c>
      <c r="I831" s="1" t="s">
        <v>934</v>
      </c>
      <c r="J831" s="1">
        <v>301.95999999999998</v>
      </c>
      <c r="K831" s="1">
        <f>Aya_Gomaa[[#This Row],[Quantity]]*150</f>
        <v>300</v>
      </c>
      <c r="L831" s="1">
        <v>2</v>
      </c>
      <c r="M831" s="1">
        <v>0</v>
      </c>
      <c r="N831" s="2">
        <v>90.587999999999965</v>
      </c>
      <c r="O831" s="2">
        <f>Aya_Gomaa[[#This Row],[Profit]]-(Aya_Gomaa[[#This Row],[Profit]]*Aya_Gomaa[[#This Row],[Discount]])</f>
        <v>90.587999999999965</v>
      </c>
      <c r="P831" s="1">
        <f>Aya_Gomaa[[#This Row],[Quantity]]*150</f>
        <v>300</v>
      </c>
      <c r="R8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32" spans="1:18" x14ac:dyDescent="0.3">
      <c r="A832" s="1">
        <v>831</v>
      </c>
      <c r="B832" s="1" t="s">
        <v>42</v>
      </c>
      <c r="C832" s="1" t="s">
        <v>43</v>
      </c>
      <c r="D832" s="1" t="s">
        <v>933</v>
      </c>
      <c r="E832" s="1" t="s">
        <v>45</v>
      </c>
      <c r="F832" s="1" t="s">
        <v>46</v>
      </c>
      <c r="G832" s="1" t="s">
        <v>56</v>
      </c>
      <c r="H832" s="1" t="s">
        <v>75</v>
      </c>
      <c r="I832" s="1" t="s">
        <v>935</v>
      </c>
      <c r="J832" s="1">
        <v>180.66</v>
      </c>
      <c r="K832" s="1">
        <f>Aya_Gomaa[[#This Row],[Quantity]]*150</f>
        <v>450</v>
      </c>
      <c r="L832" s="1">
        <v>3</v>
      </c>
      <c r="M832" s="1">
        <v>0</v>
      </c>
      <c r="N832" s="2">
        <v>50.584800000000008</v>
      </c>
      <c r="O832" s="2">
        <f>Aya_Gomaa[[#This Row],[Profit]]-(Aya_Gomaa[[#This Row],[Profit]]*Aya_Gomaa[[#This Row],[Discount]])</f>
        <v>50.584800000000008</v>
      </c>
      <c r="P832" s="1">
        <f>Aya_Gomaa[[#This Row],[Quantity]]*150</f>
        <v>450</v>
      </c>
      <c r="R8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33" spans="1:18" x14ac:dyDescent="0.3">
      <c r="A833" s="1">
        <v>832</v>
      </c>
      <c r="B833" s="1" t="s">
        <v>42</v>
      </c>
      <c r="C833" s="1" t="s">
        <v>43</v>
      </c>
      <c r="D833" s="1" t="s">
        <v>933</v>
      </c>
      <c r="E833" s="1" t="s">
        <v>45</v>
      </c>
      <c r="F833" s="1" t="s">
        <v>46</v>
      </c>
      <c r="G833" s="1" t="s">
        <v>78</v>
      </c>
      <c r="H833" s="1" t="s">
        <v>71</v>
      </c>
      <c r="I833" s="1" t="s">
        <v>936</v>
      </c>
      <c r="J833" s="1">
        <v>191.98</v>
      </c>
      <c r="K833" s="1">
        <f>Aya_Gomaa[[#This Row],[Quantity]]*150</f>
        <v>300</v>
      </c>
      <c r="L833" s="1">
        <v>2</v>
      </c>
      <c r="M833" s="1">
        <v>0</v>
      </c>
      <c r="N833" s="2">
        <v>51.834599999999995</v>
      </c>
      <c r="O833" s="2">
        <f>Aya_Gomaa[[#This Row],[Profit]]-(Aya_Gomaa[[#This Row],[Profit]]*Aya_Gomaa[[#This Row],[Discount]])</f>
        <v>51.834599999999995</v>
      </c>
      <c r="P833" s="1">
        <f>Aya_Gomaa[[#This Row],[Quantity]]*150</f>
        <v>300</v>
      </c>
      <c r="R8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34" spans="1:18" x14ac:dyDescent="0.3">
      <c r="A834" s="1">
        <v>833</v>
      </c>
      <c r="B834" s="1" t="s">
        <v>42</v>
      </c>
      <c r="C834" s="1" t="s">
        <v>43</v>
      </c>
      <c r="D834" s="1" t="s">
        <v>933</v>
      </c>
      <c r="E834" s="1" t="s">
        <v>45</v>
      </c>
      <c r="F834" s="1" t="s">
        <v>46</v>
      </c>
      <c r="G834" s="1" t="s">
        <v>78</v>
      </c>
      <c r="H834" s="1" t="s">
        <v>71</v>
      </c>
      <c r="I834" s="1" t="s">
        <v>937</v>
      </c>
      <c r="J834" s="1">
        <v>65.989999999999995</v>
      </c>
      <c r="K834" s="1">
        <f>Aya_Gomaa[[#This Row],[Quantity]]*150</f>
        <v>150</v>
      </c>
      <c r="L834" s="1">
        <v>1</v>
      </c>
      <c r="M834" s="1">
        <v>0</v>
      </c>
      <c r="N834" s="2">
        <v>17.157400000000003</v>
      </c>
      <c r="O834" s="2">
        <f>Aya_Gomaa[[#This Row],[Profit]]-(Aya_Gomaa[[#This Row],[Profit]]*Aya_Gomaa[[#This Row],[Discount]])</f>
        <v>17.157400000000003</v>
      </c>
      <c r="P834" s="1">
        <f>Aya_Gomaa[[#This Row],[Quantity]]*150</f>
        <v>150</v>
      </c>
      <c r="R8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35" spans="1:18" x14ac:dyDescent="0.3">
      <c r="A835" s="1">
        <v>834</v>
      </c>
      <c r="B835" s="1" t="s">
        <v>59</v>
      </c>
      <c r="C835" s="1" t="s">
        <v>52</v>
      </c>
      <c r="D835" s="1" t="s">
        <v>385</v>
      </c>
      <c r="E835" s="1" t="s">
        <v>61</v>
      </c>
      <c r="F835" s="1" t="s">
        <v>46</v>
      </c>
      <c r="G835" s="1" t="s">
        <v>56</v>
      </c>
      <c r="H835" s="1" t="s">
        <v>68</v>
      </c>
      <c r="I835" s="1" t="s">
        <v>938</v>
      </c>
      <c r="J835" s="1">
        <v>35.216000000000001</v>
      </c>
      <c r="K835" s="1">
        <f>Aya_Gomaa[[#This Row],[Quantity]]*150</f>
        <v>300</v>
      </c>
      <c r="L835" s="1">
        <v>2</v>
      </c>
      <c r="M835" s="1">
        <v>0.2</v>
      </c>
      <c r="N835" s="2">
        <v>2.6411999999999995</v>
      </c>
      <c r="O835" s="2">
        <f>Aya_Gomaa[[#This Row],[Profit]]-(Aya_Gomaa[[#This Row],[Profit]]*Aya_Gomaa[[#This Row],[Discount]])</f>
        <v>2.1129599999999997</v>
      </c>
      <c r="P835" s="1">
        <f>Aya_Gomaa[[#This Row],[Quantity]]*150</f>
        <v>300</v>
      </c>
      <c r="R8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36" spans="1:18" x14ac:dyDescent="0.3">
      <c r="A836" s="1">
        <v>835</v>
      </c>
      <c r="B836" s="1" t="s">
        <v>59</v>
      </c>
      <c r="C836" s="1" t="s">
        <v>52</v>
      </c>
      <c r="D836" s="1" t="s">
        <v>385</v>
      </c>
      <c r="E836" s="1" t="s">
        <v>61</v>
      </c>
      <c r="F836" s="1" t="s">
        <v>46</v>
      </c>
      <c r="G836" s="1" t="s">
        <v>56</v>
      </c>
      <c r="H836" s="1" t="s">
        <v>75</v>
      </c>
      <c r="I836" s="1" t="s">
        <v>939</v>
      </c>
      <c r="J836" s="1">
        <v>23.696000000000002</v>
      </c>
      <c r="K836" s="1">
        <f>Aya_Gomaa[[#This Row],[Quantity]]*150</f>
        <v>300</v>
      </c>
      <c r="L836" s="1">
        <v>2</v>
      </c>
      <c r="M836" s="1">
        <v>0.2</v>
      </c>
      <c r="N836" s="2">
        <v>6.5164</v>
      </c>
      <c r="O836" s="2">
        <f>Aya_Gomaa[[#This Row],[Profit]]-(Aya_Gomaa[[#This Row],[Profit]]*Aya_Gomaa[[#This Row],[Discount]])</f>
        <v>5.21312</v>
      </c>
      <c r="P836" s="1">
        <f>Aya_Gomaa[[#This Row],[Quantity]]*150</f>
        <v>300</v>
      </c>
      <c r="R8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37" spans="1:18" x14ac:dyDescent="0.3">
      <c r="A837" s="1">
        <v>836</v>
      </c>
      <c r="B837" s="1" t="s">
        <v>59</v>
      </c>
      <c r="C837" s="1" t="s">
        <v>52</v>
      </c>
      <c r="D837" s="1" t="s">
        <v>385</v>
      </c>
      <c r="E837" s="1" t="s">
        <v>61</v>
      </c>
      <c r="F837" s="1" t="s">
        <v>46</v>
      </c>
      <c r="G837" s="1" t="s">
        <v>78</v>
      </c>
      <c r="H837" s="1" t="s">
        <v>308</v>
      </c>
      <c r="I837" s="1" t="s">
        <v>940</v>
      </c>
      <c r="J837" s="1">
        <v>265.47500000000002</v>
      </c>
      <c r="K837" s="1">
        <f>Aya_Gomaa[[#This Row],[Quantity]]*150</f>
        <v>150</v>
      </c>
      <c r="L837" s="1">
        <v>1</v>
      </c>
      <c r="M837" s="1">
        <v>0.5</v>
      </c>
      <c r="N837" s="2">
        <v>-111.49950000000007</v>
      </c>
      <c r="O837" s="2">
        <f>Aya_Gomaa[[#This Row],[Profit]]-(Aya_Gomaa[[#This Row],[Profit]]*Aya_Gomaa[[#This Row],[Discount]])</f>
        <v>-55.749750000000034</v>
      </c>
      <c r="P837" s="1">
        <f>Aya_Gomaa[[#This Row],[Quantity]]*150</f>
        <v>150</v>
      </c>
      <c r="R8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38" spans="1:18" x14ac:dyDescent="0.3">
      <c r="A838" s="1">
        <v>837</v>
      </c>
      <c r="B838" s="1" t="s">
        <v>42</v>
      </c>
      <c r="C838" s="1" t="s">
        <v>43</v>
      </c>
      <c r="D838" s="1" t="s">
        <v>817</v>
      </c>
      <c r="E838" s="1" t="s">
        <v>89</v>
      </c>
      <c r="F838" s="1" t="s">
        <v>90</v>
      </c>
      <c r="G838" s="1" t="s">
        <v>56</v>
      </c>
      <c r="H838" s="1" t="s">
        <v>73</v>
      </c>
      <c r="I838" s="1" t="s">
        <v>941</v>
      </c>
      <c r="J838" s="1">
        <v>51.183999999999983</v>
      </c>
      <c r="K838" s="1">
        <f>Aya_Gomaa[[#This Row],[Quantity]]*150</f>
        <v>600</v>
      </c>
      <c r="L838" s="1">
        <v>4</v>
      </c>
      <c r="M838" s="1">
        <v>0.8</v>
      </c>
      <c r="N838" s="2">
        <v>-79.335199999999986</v>
      </c>
      <c r="O838" s="2">
        <f>Aya_Gomaa[[#This Row],[Profit]]-(Aya_Gomaa[[#This Row],[Profit]]*Aya_Gomaa[[#This Row],[Discount]])</f>
        <v>-15.867039999999996</v>
      </c>
      <c r="P838" s="1">
        <f>Aya_Gomaa[[#This Row],[Quantity]]*150</f>
        <v>600</v>
      </c>
      <c r="R8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39" spans="1:18" x14ac:dyDescent="0.3">
      <c r="A839" s="1">
        <v>838</v>
      </c>
      <c r="B839" s="1" t="s">
        <v>59</v>
      </c>
      <c r="C839" s="1" t="s">
        <v>87</v>
      </c>
      <c r="D839" s="1" t="s">
        <v>202</v>
      </c>
      <c r="E839" s="1" t="s">
        <v>185</v>
      </c>
      <c r="F839" s="1" t="s">
        <v>46</v>
      </c>
      <c r="G839" s="1" t="s">
        <v>56</v>
      </c>
      <c r="H839" s="1" t="s">
        <v>82</v>
      </c>
      <c r="I839" s="1" t="s">
        <v>942</v>
      </c>
      <c r="J839" s="1">
        <v>9.6640000000000015</v>
      </c>
      <c r="K839" s="1">
        <f>Aya_Gomaa[[#This Row],[Quantity]]*150</f>
        <v>300</v>
      </c>
      <c r="L839" s="1">
        <v>2</v>
      </c>
      <c r="M839" s="1">
        <v>0.2</v>
      </c>
      <c r="N839" s="2">
        <v>3.2615999999999996</v>
      </c>
      <c r="O839" s="2">
        <f>Aya_Gomaa[[#This Row],[Profit]]-(Aya_Gomaa[[#This Row],[Profit]]*Aya_Gomaa[[#This Row],[Discount]])</f>
        <v>2.6092799999999996</v>
      </c>
      <c r="P839" s="1">
        <f>Aya_Gomaa[[#This Row],[Quantity]]*150</f>
        <v>300</v>
      </c>
      <c r="R8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40" spans="1:18" x14ac:dyDescent="0.3">
      <c r="A840" s="1">
        <v>839</v>
      </c>
      <c r="B840" s="1" t="s">
        <v>59</v>
      </c>
      <c r="C840" s="1" t="s">
        <v>52</v>
      </c>
      <c r="D840" s="1" t="s">
        <v>88</v>
      </c>
      <c r="E840" s="1" t="s">
        <v>89</v>
      </c>
      <c r="F840" s="1" t="s">
        <v>90</v>
      </c>
      <c r="G840" s="1" t="s">
        <v>78</v>
      </c>
      <c r="H840" s="1" t="s">
        <v>71</v>
      </c>
      <c r="I840" s="1" t="s">
        <v>623</v>
      </c>
      <c r="J840" s="1">
        <v>21.071999999999999</v>
      </c>
      <c r="K840" s="1">
        <f>Aya_Gomaa[[#This Row],[Quantity]]*150</f>
        <v>450</v>
      </c>
      <c r="L840" s="1">
        <v>3</v>
      </c>
      <c r="M840" s="1">
        <v>0.2</v>
      </c>
      <c r="N840" s="2">
        <v>1.5804</v>
      </c>
      <c r="O840" s="2">
        <f>Aya_Gomaa[[#This Row],[Profit]]-(Aya_Gomaa[[#This Row],[Profit]]*Aya_Gomaa[[#This Row],[Discount]])</f>
        <v>1.2643200000000001</v>
      </c>
      <c r="P840" s="1">
        <f>Aya_Gomaa[[#This Row],[Quantity]]*150</f>
        <v>450</v>
      </c>
      <c r="R8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41" spans="1:18" x14ac:dyDescent="0.3">
      <c r="A841" s="1">
        <v>840</v>
      </c>
      <c r="B841" s="1" t="s">
        <v>59</v>
      </c>
      <c r="C841" s="1" t="s">
        <v>52</v>
      </c>
      <c r="D841" s="1" t="s">
        <v>156</v>
      </c>
      <c r="E841" s="1" t="s">
        <v>157</v>
      </c>
      <c r="F841" s="1" t="s">
        <v>109</v>
      </c>
      <c r="G841" s="1" t="s">
        <v>56</v>
      </c>
      <c r="H841" s="1" t="s">
        <v>68</v>
      </c>
      <c r="I841" s="1" t="s">
        <v>890</v>
      </c>
      <c r="J841" s="1">
        <v>60.449999999999996</v>
      </c>
      <c r="K841" s="1">
        <f>Aya_Gomaa[[#This Row],[Quantity]]*150</f>
        <v>450</v>
      </c>
      <c r="L841" s="1">
        <v>3</v>
      </c>
      <c r="M841" s="1">
        <v>0</v>
      </c>
      <c r="N841" s="2">
        <v>16.3215</v>
      </c>
      <c r="O841" s="2">
        <f>Aya_Gomaa[[#This Row],[Profit]]-(Aya_Gomaa[[#This Row],[Profit]]*Aya_Gomaa[[#This Row],[Discount]])</f>
        <v>16.3215</v>
      </c>
      <c r="P841" s="1">
        <f>Aya_Gomaa[[#This Row],[Quantity]]*150</f>
        <v>450</v>
      </c>
      <c r="R8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42" spans="1:18" x14ac:dyDescent="0.3">
      <c r="A842" s="1">
        <v>841</v>
      </c>
      <c r="B842" s="1" t="s">
        <v>59</v>
      </c>
      <c r="C842" s="1" t="s">
        <v>52</v>
      </c>
      <c r="D842" s="1" t="s">
        <v>156</v>
      </c>
      <c r="E842" s="1" t="s">
        <v>157</v>
      </c>
      <c r="F842" s="1" t="s">
        <v>109</v>
      </c>
      <c r="G842" s="1" t="s">
        <v>56</v>
      </c>
      <c r="H842" s="1" t="s">
        <v>68</v>
      </c>
      <c r="I842" s="1" t="s">
        <v>943</v>
      </c>
      <c r="J842" s="1">
        <v>11.52</v>
      </c>
      <c r="K842" s="1">
        <f>Aya_Gomaa[[#This Row],[Quantity]]*150</f>
        <v>600</v>
      </c>
      <c r="L842" s="1">
        <v>4</v>
      </c>
      <c r="M842" s="1">
        <v>0</v>
      </c>
      <c r="N842" s="2">
        <v>3.3407999999999998</v>
      </c>
      <c r="O842" s="2">
        <f>Aya_Gomaa[[#This Row],[Profit]]-(Aya_Gomaa[[#This Row],[Profit]]*Aya_Gomaa[[#This Row],[Discount]])</f>
        <v>3.3407999999999998</v>
      </c>
      <c r="P842" s="1">
        <f>Aya_Gomaa[[#This Row],[Quantity]]*150</f>
        <v>600</v>
      </c>
      <c r="R8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43" spans="1:18" x14ac:dyDescent="0.3">
      <c r="A843" s="1">
        <v>842</v>
      </c>
      <c r="B843" s="1" t="s">
        <v>59</v>
      </c>
      <c r="C843" s="1" t="s">
        <v>52</v>
      </c>
      <c r="D843" s="1" t="s">
        <v>156</v>
      </c>
      <c r="E843" s="1" t="s">
        <v>157</v>
      </c>
      <c r="F843" s="1" t="s">
        <v>109</v>
      </c>
      <c r="G843" s="1" t="s">
        <v>47</v>
      </c>
      <c r="H843" s="1" t="s">
        <v>48</v>
      </c>
      <c r="I843" s="1" t="s">
        <v>944</v>
      </c>
      <c r="J843" s="1">
        <v>186.048</v>
      </c>
      <c r="K843" s="1">
        <f>Aya_Gomaa[[#This Row],[Quantity]]*150</f>
        <v>600</v>
      </c>
      <c r="L843" s="1">
        <v>4</v>
      </c>
      <c r="M843" s="1">
        <v>0.2</v>
      </c>
      <c r="N843" s="2">
        <v>9.3024000000000058</v>
      </c>
      <c r="O843" s="2">
        <f>Aya_Gomaa[[#This Row],[Profit]]-(Aya_Gomaa[[#This Row],[Profit]]*Aya_Gomaa[[#This Row],[Discount]])</f>
        <v>7.441920000000005</v>
      </c>
      <c r="P843" s="1">
        <f>Aya_Gomaa[[#This Row],[Quantity]]*150</f>
        <v>600</v>
      </c>
      <c r="R8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44" spans="1:18" x14ac:dyDescent="0.3">
      <c r="A844" s="1">
        <v>843</v>
      </c>
      <c r="B844" s="1" t="s">
        <v>125</v>
      </c>
      <c r="C844" s="1" t="s">
        <v>52</v>
      </c>
      <c r="D844" s="1" t="s">
        <v>53</v>
      </c>
      <c r="E844" s="1" t="s">
        <v>54</v>
      </c>
      <c r="F844" s="1" t="s">
        <v>55</v>
      </c>
      <c r="G844" s="1" t="s">
        <v>56</v>
      </c>
      <c r="H844" s="1" t="s">
        <v>73</v>
      </c>
      <c r="I844" s="1" t="s">
        <v>945</v>
      </c>
      <c r="J844" s="1">
        <v>37.44</v>
      </c>
      <c r="K844" s="1">
        <f>Aya_Gomaa[[#This Row],[Quantity]]*150</f>
        <v>600</v>
      </c>
      <c r="L844" s="1">
        <v>4</v>
      </c>
      <c r="M844" s="1">
        <v>0.2</v>
      </c>
      <c r="N844" s="2">
        <v>11.699999999999996</v>
      </c>
      <c r="O844" s="2">
        <f>Aya_Gomaa[[#This Row],[Profit]]-(Aya_Gomaa[[#This Row],[Profit]]*Aya_Gomaa[[#This Row],[Discount]])</f>
        <v>9.3599999999999959</v>
      </c>
      <c r="P844" s="1">
        <f>Aya_Gomaa[[#This Row],[Quantity]]*150</f>
        <v>600</v>
      </c>
      <c r="R8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45" spans="1:18" x14ac:dyDescent="0.3">
      <c r="A845" s="1">
        <v>844</v>
      </c>
      <c r="B845" s="1" t="s">
        <v>125</v>
      </c>
      <c r="C845" s="1" t="s">
        <v>52</v>
      </c>
      <c r="D845" s="1" t="s">
        <v>53</v>
      </c>
      <c r="E845" s="1" t="s">
        <v>54</v>
      </c>
      <c r="F845" s="1" t="s">
        <v>55</v>
      </c>
      <c r="G845" s="1" t="s">
        <v>56</v>
      </c>
      <c r="H845" s="1" t="s">
        <v>73</v>
      </c>
      <c r="I845" s="1" t="s">
        <v>946</v>
      </c>
      <c r="J845" s="1">
        <v>26.975999999999999</v>
      </c>
      <c r="K845" s="1">
        <f>Aya_Gomaa[[#This Row],[Quantity]]*150</f>
        <v>600</v>
      </c>
      <c r="L845" s="1">
        <v>4</v>
      </c>
      <c r="M845" s="1">
        <v>0.2</v>
      </c>
      <c r="N845" s="2">
        <v>8.767199999999999</v>
      </c>
      <c r="O845" s="2">
        <f>Aya_Gomaa[[#This Row],[Profit]]-(Aya_Gomaa[[#This Row],[Profit]]*Aya_Gomaa[[#This Row],[Discount]])</f>
        <v>7.0137599999999996</v>
      </c>
      <c r="P845" s="1">
        <f>Aya_Gomaa[[#This Row],[Quantity]]*150</f>
        <v>600</v>
      </c>
      <c r="R8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46" spans="1:18" x14ac:dyDescent="0.3">
      <c r="A846" s="1">
        <v>845</v>
      </c>
      <c r="B846" s="1" t="s">
        <v>125</v>
      </c>
      <c r="C846" s="1" t="s">
        <v>52</v>
      </c>
      <c r="D846" s="1" t="s">
        <v>53</v>
      </c>
      <c r="E846" s="1" t="s">
        <v>54</v>
      </c>
      <c r="F846" s="1" t="s">
        <v>55</v>
      </c>
      <c r="G846" s="1" t="s">
        <v>56</v>
      </c>
      <c r="H846" s="1" t="s">
        <v>273</v>
      </c>
      <c r="I846" s="1" t="s">
        <v>947</v>
      </c>
      <c r="J846" s="1">
        <v>11.36</v>
      </c>
      <c r="K846" s="1">
        <f>Aya_Gomaa[[#This Row],[Quantity]]*150</f>
        <v>300</v>
      </c>
      <c r="L846" s="1">
        <v>2</v>
      </c>
      <c r="M846" s="1">
        <v>0</v>
      </c>
      <c r="N846" s="2">
        <v>3.2943999999999996</v>
      </c>
      <c r="O846" s="2">
        <f>Aya_Gomaa[[#This Row],[Profit]]-(Aya_Gomaa[[#This Row],[Profit]]*Aya_Gomaa[[#This Row],[Discount]])</f>
        <v>3.2943999999999996</v>
      </c>
      <c r="P846" s="1">
        <f>Aya_Gomaa[[#This Row],[Quantity]]*150</f>
        <v>300</v>
      </c>
      <c r="R8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47" spans="1:18" x14ac:dyDescent="0.3">
      <c r="A847" s="1">
        <v>846</v>
      </c>
      <c r="B847" s="1" t="s">
        <v>125</v>
      </c>
      <c r="C847" s="1" t="s">
        <v>52</v>
      </c>
      <c r="D847" s="1" t="s">
        <v>53</v>
      </c>
      <c r="E847" s="1" t="s">
        <v>54</v>
      </c>
      <c r="F847" s="1" t="s">
        <v>55</v>
      </c>
      <c r="G847" s="1" t="s">
        <v>56</v>
      </c>
      <c r="H847" s="1" t="s">
        <v>57</v>
      </c>
      <c r="I847" s="1" t="s">
        <v>948</v>
      </c>
      <c r="J847" s="1">
        <v>14.62</v>
      </c>
      <c r="K847" s="1">
        <f>Aya_Gomaa[[#This Row],[Quantity]]*150</f>
        <v>300</v>
      </c>
      <c r="L847" s="1">
        <v>2</v>
      </c>
      <c r="M847" s="1">
        <v>0</v>
      </c>
      <c r="N847" s="2">
        <v>6.8713999999999995</v>
      </c>
      <c r="O847" s="2">
        <f>Aya_Gomaa[[#This Row],[Profit]]-(Aya_Gomaa[[#This Row],[Profit]]*Aya_Gomaa[[#This Row],[Discount]])</f>
        <v>6.8713999999999995</v>
      </c>
      <c r="P847" s="1">
        <f>Aya_Gomaa[[#This Row],[Quantity]]*150</f>
        <v>300</v>
      </c>
      <c r="R8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48" spans="1:18" x14ac:dyDescent="0.3">
      <c r="A848" s="1">
        <v>847</v>
      </c>
      <c r="B848" s="1" t="s">
        <v>59</v>
      </c>
      <c r="C848" s="1" t="s">
        <v>43</v>
      </c>
      <c r="D848" s="1" t="s">
        <v>587</v>
      </c>
      <c r="E848" s="1" t="s">
        <v>45</v>
      </c>
      <c r="F848" s="1" t="s">
        <v>46</v>
      </c>
      <c r="G848" s="1" t="s">
        <v>78</v>
      </c>
      <c r="H848" s="1" t="s">
        <v>71</v>
      </c>
      <c r="I848" s="1" t="s">
        <v>338</v>
      </c>
      <c r="J848" s="1">
        <v>83.72</v>
      </c>
      <c r="K848" s="1">
        <f>Aya_Gomaa[[#This Row],[Quantity]]*150</f>
        <v>1050</v>
      </c>
      <c r="L848" s="1">
        <v>7</v>
      </c>
      <c r="M848" s="1">
        <v>0</v>
      </c>
      <c r="N848" s="2">
        <v>23.441600000000005</v>
      </c>
      <c r="O848" s="2">
        <f>Aya_Gomaa[[#This Row],[Profit]]-(Aya_Gomaa[[#This Row],[Profit]]*Aya_Gomaa[[#This Row],[Discount]])</f>
        <v>23.441600000000005</v>
      </c>
      <c r="P848" s="1">
        <f>Aya_Gomaa[[#This Row],[Quantity]]*150</f>
        <v>1050</v>
      </c>
      <c r="R8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49" spans="1:18" x14ac:dyDescent="0.3">
      <c r="A849" s="1">
        <v>848</v>
      </c>
      <c r="B849" s="1" t="s">
        <v>59</v>
      </c>
      <c r="C849" s="1" t="s">
        <v>43</v>
      </c>
      <c r="D849" s="1" t="s">
        <v>587</v>
      </c>
      <c r="E849" s="1" t="s">
        <v>45</v>
      </c>
      <c r="F849" s="1" t="s">
        <v>46</v>
      </c>
      <c r="G849" s="1" t="s">
        <v>47</v>
      </c>
      <c r="H849" s="1" t="s">
        <v>50</v>
      </c>
      <c r="I849" s="1" t="s">
        <v>449</v>
      </c>
      <c r="J849" s="1">
        <v>287.94</v>
      </c>
      <c r="K849" s="1">
        <f>Aya_Gomaa[[#This Row],[Quantity]]*150</f>
        <v>450</v>
      </c>
      <c r="L849" s="1">
        <v>3</v>
      </c>
      <c r="M849" s="1">
        <v>0</v>
      </c>
      <c r="N849" s="2">
        <v>77.743800000000022</v>
      </c>
      <c r="O849" s="2">
        <f>Aya_Gomaa[[#This Row],[Profit]]-(Aya_Gomaa[[#This Row],[Profit]]*Aya_Gomaa[[#This Row],[Discount]])</f>
        <v>77.743800000000022</v>
      </c>
      <c r="P849" s="1">
        <f>Aya_Gomaa[[#This Row],[Quantity]]*150</f>
        <v>450</v>
      </c>
      <c r="R8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50" spans="1:18" x14ac:dyDescent="0.3">
      <c r="A850" s="1">
        <v>849</v>
      </c>
      <c r="B850" s="1" t="s">
        <v>59</v>
      </c>
      <c r="C850" s="1" t="s">
        <v>43</v>
      </c>
      <c r="D850" s="1" t="s">
        <v>949</v>
      </c>
      <c r="E850" s="1" t="s">
        <v>243</v>
      </c>
      <c r="F850" s="1" t="s">
        <v>109</v>
      </c>
      <c r="G850" s="1" t="s">
        <v>47</v>
      </c>
      <c r="H850" s="1" t="s">
        <v>66</v>
      </c>
      <c r="I850" s="1" t="s">
        <v>950</v>
      </c>
      <c r="J850" s="1">
        <v>48.896000000000001</v>
      </c>
      <c r="K850" s="1">
        <f>Aya_Gomaa[[#This Row],[Quantity]]*150</f>
        <v>600</v>
      </c>
      <c r="L850" s="1">
        <v>4</v>
      </c>
      <c r="M850" s="1">
        <v>0.2</v>
      </c>
      <c r="N850" s="2">
        <v>8.5567999999999991</v>
      </c>
      <c r="O850" s="2">
        <f>Aya_Gomaa[[#This Row],[Profit]]-(Aya_Gomaa[[#This Row],[Profit]]*Aya_Gomaa[[#This Row],[Discount]])</f>
        <v>6.8454399999999991</v>
      </c>
      <c r="P850" s="1">
        <f>Aya_Gomaa[[#This Row],[Quantity]]*150</f>
        <v>600</v>
      </c>
      <c r="R8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51" spans="1:18" x14ac:dyDescent="0.3">
      <c r="A851" s="1">
        <v>850</v>
      </c>
      <c r="B851" s="1" t="s">
        <v>59</v>
      </c>
      <c r="C851" s="1" t="s">
        <v>52</v>
      </c>
      <c r="D851" s="1" t="s">
        <v>951</v>
      </c>
      <c r="E851" s="1" t="s">
        <v>346</v>
      </c>
      <c r="F851" s="1" t="s">
        <v>109</v>
      </c>
      <c r="G851" s="1" t="s">
        <v>78</v>
      </c>
      <c r="H851" s="1" t="s">
        <v>113</v>
      </c>
      <c r="I851" s="1" t="s">
        <v>952</v>
      </c>
      <c r="J851" s="1">
        <v>115.36</v>
      </c>
      <c r="K851" s="1">
        <f>Aya_Gomaa[[#This Row],[Quantity]]*150</f>
        <v>1050</v>
      </c>
      <c r="L851" s="1">
        <v>7</v>
      </c>
      <c r="M851" s="1">
        <v>0</v>
      </c>
      <c r="N851" s="2">
        <v>49.604800000000012</v>
      </c>
      <c r="O851" s="2">
        <f>Aya_Gomaa[[#This Row],[Profit]]-(Aya_Gomaa[[#This Row],[Profit]]*Aya_Gomaa[[#This Row],[Discount]])</f>
        <v>49.604800000000012</v>
      </c>
      <c r="P851" s="1">
        <f>Aya_Gomaa[[#This Row],[Quantity]]*150</f>
        <v>1050</v>
      </c>
      <c r="R8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52" spans="1:18" x14ac:dyDescent="0.3">
      <c r="A852" s="1">
        <v>851</v>
      </c>
      <c r="B852" s="1" t="s">
        <v>42</v>
      </c>
      <c r="C852" s="1" t="s">
        <v>52</v>
      </c>
      <c r="D852" s="1" t="s">
        <v>953</v>
      </c>
      <c r="E852" s="1" t="s">
        <v>54</v>
      </c>
      <c r="F852" s="1" t="s">
        <v>55</v>
      </c>
      <c r="G852" s="1" t="s">
        <v>56</v>
      </c>
      <c r="H852" s="1" t="s">
        <v>68</v>
      </c>
      <c r="I852" s="1" t="s">
        <v>954</v>
      </c>
      <c r="J852" s="1">
        <v>5.16</v>
      </c>
      <c r="K852" s="1">
        <f>Aya_Gomaa[[#This Row],[Quantity]]*150</f>
        <v>300</v>
      </c>
      <c r="L852" s="1">
        <v>2</v>
      </c>
      <c r="M852" s="1">
        <v>0</v>
      </c>
      <c r="N852" s="2">
        <v>1.3416000000000001</v>
      </c>
      <c r="O852" s="2">
        <f>Aya_Gomaa[[#This Row],[Profit]]-(Aya_Gomaa[[#This Row],[Profit]]*Aya_Gomaa[[#This Row],[Discount]])</f>
        <v>1.3416000000000001</v>
      </c>
      <c r="P852" s="1">
        <f>Aya_Gomaa[[#This Row],[Quantity]]*150</f>
        <v>300</v>
      </c>
      <c r="R8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53" spans="1:18" x14ac:dyDescent="0.3">
      <c r="A853" s="1">
        <v>852</v>
      </c>
      <c r="B853" s="1" t="s">
        <v>42</v>
      </c>
      <c r="C853" s="1" t="s">
        <v>52</v>
      </c>
      <c r="D853" s="1" t="s">
        <v>953</v>
      </c>
      <c r="E853" s="1" t="s">
        <v>54</v>
      </c>
      <c r="F853" s="1" t="s">
        <v>55</v>
      </c>
      <c r="G853" s="1" t="s">
        <v>56</v>
      </c>
      <c r="H853" s="1" t="s">
        <v>82</v>
      </c>
      <c r="I853" s="1" t="s">
        <v>955</v>
      </c>
      <c r="J853" s="1">
        <v>38.880000000000003</v>
      </c>
      <c r="K853" s="1">
        <f>Aya_Gomaa[[#This Row],[Quantity]]*150</f>
        <v>900</v>
      </c>
      <c r="L853" s="1">
        <v>6</v>
      </c>
      <c r="M853" s="1">
        <v>0</v>
      </c>
      <c r="N853" s="2">
        <v>18.662400000000002</v>
      </c>
      <c r="O853" s="2">
        <f>Aya_Gomaa[[#This Row],[Profit]]-(Aya_Gomaa[[#This Row],[Profit]]*Aya_Gomaa[[#This Row],[Discount]])</f>
        <v>18.662400000000002</v>
      </c>
      <c r="P853" s="1">
        <f>Aya_Gomaa[[#This Row],[Quantity]]*150</f>
        <v>900</v>
      </c>
      <c r="R8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54" spans="1:18" x14ac:dyDescent="0.3">
      <c r="A854" s="1">
        <v>853</v>
      </c>
      <c r="B854" s="1" t="s">
        <v>59</v>
      </c>
      <c r="C854" s="1" t="s">
        <v>43</v>
      </c>
      <c r="D854" s="1" t="s">
        <v>182</v>
      </c>
      <c r="E854" s="1" t="s">
        <v>592</v>
      </c>
      <c r="F854" s="1" t="s">
        <v>46</v>
      </c>
      <c r="G854" s="1" t="s">
        <v>56</v>
      </c>
      <c r="H854" s="1" t="s">
        <v>68</v>
      </c>
      <c r="I854" s="1" t="s">
        <v>478</v>
      </c>
      <c r="J854" s="1">
        <v>185.88</v>
      </c>
      <c r="K854" s="1">
        <f>Aya_Gomaa[[#This Row],[Quantity]]*150</f>
        <v>900</v>
      </c>
      <c r="L854" s="1">
        <v>6</v>
      </c>
      <c r="M854" s="1">
        <v>0</v>
      </c>
      <c r="N854" s="2">
        <v>50.187599999999996</v>
      </c>
      <c r="O854" s="2">
        <f>Aya_Gomaa[[#This Row],[Profit]]-(Aya_Gomaa[[#This Row],[Profit]]*Aya_Gomaa[[#This Row],[Discount]])</f>
        <v>50.187599999999996</v>
      </c>
      <c r="P854" s="1">
        <f>Aya_Gomaa[[#This Row],[Quantity]]*150</f>
        <v>900</v>
      </c>
      <c r="R8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55" spans="1:18" x14ac:dyDescent="0.3">
      <c r="A855" s="1">
        <v>854</v>
      </c>
      <c r="B855" s="1" t="s">
        <v>59</v>
      </c>
      <c r="C855" s="1" t="s">
        <v>43</v>
      </c>
      <c r="D855" s="1" t="s">
        <v>156</v>
      </c>
      <c r="E855" s="1" t="s">
        <v>157</v>
      </c>
      <c r="F855" s="1" t="s">
        <v>109</v>
      </c>
      <c r="G855" s="1" t="s">
        <v>47</v>
      </c>
      <c r="H855" s="1" t="s">
        <v>66</v>
      </c>
      <c r="I855" s="1" t="s">
        <v>909</v>
      </c>
      <c r="J855" s="1">
        <v>44.46</v>
      </c>
      <c r="K855" s="1">
        <f>Aya_Gomaa[[#This Row],[Quantity]]*150</f>
        <v>300</v>
      </c>
      <c r="L855" s="1">
        <v>2</v>
      </c>
      <c r="M855" s="1">
        <v>0</v>
      </c>
      <c r="N855" s="2">
        <v>14.671799999999998</v>
      </c>
      <c r="O855" s="2">
        <f>Aya_Gomaa[[#This Row],[Profit]]-(Aya_Gomaa[[#This Row],[Profit]]*Aya_Gomaa[[#This Row],[Discount]])</f>
        <v>14.671799999999998</v>
      </c>
      <c r="P855" s="1">
        <f>Aya_Gomaa[[#This Row],[Quantity]]*150</f>
        <v>300</v>
      </c>
      <c r="R8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56" spans="1:18" x14ac:dyDescent="0.3">
      <c r="A856" s="1">
        <v>855</v>
      </c>
      <c r="B856" s="1" t="s">
        <v>59</v>
      </c>
      <c r="C856" s="1" t="s">
        <v>43</v>
      </c>
      <c r="D856" s="1" t="s">
        <v>156</v>
      </c>
      <c r="E856" s="1" t="s">
        <v>157</v>
      </c>
      <c r="F856" s="1" t="s">
        <v>109</v>
      </c>
      <c r="G856" s="1" t="s">
        <v>56</v>
      </c>
      <c r="H856" s="1" t="s">
        <v>64</v>
      </c>
      <c r="I856" s="1" t="s">
        <v>693</v>
      </c>
      <c r="J856" s="1">
        <v>242.94</v>
      </c>
      <c r="K856" s="1">
        <f>Aya_Gomaa[[#This Row],[Quantity]]*150</f>
        <v>450</v>
      </c>
      <c r="L856" s="1">
        <v>3</v>
      </c>
      <c r="M856" s="1">
        <v>0</v>
      </c>
      <c r="N856" s="2">
        <v>9.7175999999999902</v>
      </c>
      <c r="O856" s="2">
        <f>Aya_Gomaa[[#This Row],[Profit]]-(Aya_Gomaa[[#This Row],[Profit]]*Aya_Gomaa[[#This Row],[Discount]])</f>
        <v>9.7175999999999902</v>
      </c>
      <c r="P856" s="1">
        <f>Aya_Gomaa[[#This Row],[Quantity]]*150</f>
        <v>450</v>
      </c>
      <c r="R8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57" spans="1:18" x14ac:dyDescent="0.3">
      <c r="A857" s="1">
        <v>856</v>
      </c>
      <c r="B857" s="1" t="s">
        <v>59</v>
      </c>
      <c r="C857" s="1" t="s">
        <v>43</v>
      </c>
      <c r="D857" s="1" t="s">
        <v>156</v>
      </c>
      <c r="E857" s="1" t="s">
        <v>157</v>
      </c>
      <c r="F857" s="1" t="s">
        <v>109</v>
      </c>
      <c r="G857" s="1" t="s">
        <v>56</v>
      </c>
      <c r="H857" s="1" t="s">
        <v>82</v>
      </c>
      <c r="I857" s="1" t="s">
        <v>956</v>
      </c>
      <c r="J857" s="1">
        <v>39.96</v>
      </c>
      <c r="K857" s="1">
        <f>Aya_Gomaa[[#This Row],[Quantity]]*150</f>
        <v>300</v>
      </c>
      <c r="L857" s="1">
        <v>2</v>
      </c>
      <c r="M857" s="1">
        <v>0</v>
      </c>
      <c r="N857" s="2">
        <v>18.781199999999998</v>
      </c>
      <c r="O857" s="2">
        <f>Aya_Gomaa[[#This Row],[Profit]]-(Aya_Gomaa[[#This Row],[Profit]]*Aya_Gomaa[[#This Row],[Discount]])</f>
        <v>18.781199999999998</v>
      </c>
      <c r="P857" s="1">
        <f>Aya_Gomaa[[#This Row],[Quantity]]*150</f>
        <v>300</v>
      </c>
      <c r="R8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58" spans="1:18" x14ac:dyDescent="0.3">
      <c r="A858" s="1">
        <v>857</v>
      </c>
      <c r="B858" s="1" t="s">
        <v>59</v>
      </c>
      <c r="C858" s="1" t="s">
        <v>43</v>
      </c>
      <c r="D858" s="1" t="s">
        <v>156</v>
      </c>
      <c r="E858" s="1" t="s">
        <v>157</v>
      </c>
      <c r="F858" s="1" t="s">
        <v>109</v>
      </c>
      <c r="G858" s="1" t="s">
        <v>56</v>
      </c>
      <c r="H858" s="1" t="s">
        <v>273</v>
      </c>
      <c r="I858" s="1" t="s">
        <v>957</v>
      </c>
      <c r="J858" s="1">
        <v>102.30000000000001</v>
      </c>
      <c r="K858" s="1">
        <f>Aya_Gomaa[[#This Row],[Quantity]]*150</f>
        <v>1500</v>
      </c>
      <c r="L858" s="1">
        <v>10</v>
      </c>
      <c r="M858" s="1">
        <v>0</v>
      </c>
      <c r="N858" s="2">
        <v>26.598000000000006</v>
      </c>
      <c r="O858" s="2">
        <f>Aya_Gomaa[[#This Row],[Profit]]-(Aya_Gomaa[[#This Row],[Profit]]*Aya_Gomaa[[#This Row],[Discount]])</f>
        <v>26.598000000000006</v>
      </c>
      <c r="P858" s="1">
        <f>Aya_Gomaa[[#This Row],[Quantity]]*150</f>
        <v>1500</v>
      </c>
      <c r="R8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59" spans="1:18" x14ac:dyDescent="0.3">
      <c r="A859" s="1">
        <v>858</v>
      </c>
      <c r="B859" s="1" t="s">
        <v>59</v>
      </c>
      <c r="C859" s="1" t="s">
        <v>43</v>
      </c>
      <c r="D859" s="1" t="s">
        <v>156</v>
      </c>
      <c r="E859" s="1" t="s">
        <v>157</v>
      </c>
      <c r="F859" s="1" t="s">
        <v>109</v>
      </c>
      <c r="G859" s="1" t="s">
        <v>56</v>
      </c>
      <c r="H859" s="1" t="s">
        <v>64</v>
      </c>
      <c r="I859" s="1" t="s">
        <v>958</v>
      </c>
      <c r="J859" s="1">
        <v>21.36</v>
      </c>
      <c r="K859" s="1">
        <f>Aya_Gomaa[[#This Row],[Quantity]]*150</f>
        <v>300</v>
      </c>
      <c r="L859" s="1">
        <v>2</v>
      </c>
      <c r="M859" s="1">
        <v>0</v>
      </c>
      <c r="N859" s="2">
        <v>5.7672000000000008</v>
      </c>
      <c r="O859" s="2">
        <f>Aya_Gomaa[[#This Row],[Profit]]-(Aya_Gomaa[[#This Row],[Profit]]*Aya_Gomaa[[#This Row],[Discount]])</f>
        <v>5.7672000000000008</v>
      </c>
      <c r="P859" s="1">
        <f>Aya_Gomaa[[#This Row],[Quantity]]*150</f>
        <v>300</v>
      </c>
      <c r="R8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60" spans="1:18" x14ac:dyDescent="0.3">
      <c r="A860" s="1">
        <v>859</v>
      </c>
      <c r="B860" s="1" t="s">
        <v>59</v>
      </c>
      <c r="C860" s="1" t="s">
        <v>87</v>
      </c>
      <c r="D860" s="1" t="s">
        <v>959</v>
      </c>
      <c r="E860" s="1" t="s">
        <v>346</v>
      </c>
      <c r="F860" s="1" t="s">
        <v>109</v>
      </c>
      <c r="G860" s="1" t="s">
        <v>56</v>
      </c>
      <c r="H860" s="1" t="s">
        <v>82</v>
      </c>
      <c r="I860" s="1" t="s">
        <v>404</v>
      </c>
      <c r="J860" s="1">
        <v>7.61</v>
      </c>
      <c r="K860" s="1">
        <f>Aya_Gomaa[[#This Row],[Quantity]]*150</f>
        <v>150</v>
      </c>
      <c r="L860" s="1">
        <v>1</v>
      </c>
      <c r="M860" s="1">
        <v>0</v>
      </c>
      <c r="N860" s="2">
        <v>3.5766999999999998</v>
      </c>
      <c r="O860" s="2">
        <f>Aya_Gomaa[[#This Row],[Profit]]-(Aya_Gomaa[[#This Row],[Profit]]*Aya_Gomaa[[#This Row],[Discount]])</f>
        <v>3.5766999999999998</v>
      </c>
      <c r="P860" s="1">
        <f>Aya_Gomaa[[#This Row],[Quantity]]*150</f>
        <v>150</v>
      </c>
      <c r="R8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61" spans="1:18" x14ac:dyDescent="0.3">
      <c r="A861" s="1">
        <v>860</v>
      </c>
      <c r="B861" s="1" t="s">
        <v>59</v>
      </c>
      <c r="C861" s="1" t="s">
        <v>87</v>
      </c>
      <c r="D861" s="1" t="s">
        <v>959</v>
      </c>
      <c r="E861" s="1" t="s">
        <v>346</v>
      </c>
      <c r="F861" s="1" t="s">
        <v>109</v>
      </c>
      <c r="G861" s="1" t="s">
        <v>56</v>
      </c>
      <c r="H861" s="1" t="s">
        <v>158</v>
      </c>
      <c r="I861" s="1" t="s">
        <v>483</v>
      </c>
      <c r="J861" s="1">
        <v>7.16</v>
      </c>
      <c r="K861" s="1">
        <f>Aya_Gomaa[[#This Row],[Quantity]]*150</f>
        <v>300</v>
      </c>
      <c r="L861" s="1">
        <v>2</v>
      </c>
      <c r="M861" s="1">
        <v>0</v>
      </c>
      <c r="N861" s="2">
        <v>3.58</v>
      </c>
      <c r="O861" s="2">
        <f>Aya_Gomaa[[#This Row],[Profit]]-(Aya_Gomaa[[#This Row],[Profit]]*Aya_Gomaa[[#This Row],[Discount]])</f>
        <v>3.58</v>
      </c>
      <c r="P861" s="1">
        <f>Aya_Gomaa[[#This Row],[Quantity]]*150</f>
        <v>300</v>
      </c>
      <c r="R8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62" spans="1:18" x14ac:dyDescent="0.3">
      <c r="A862" s="1">
        <v>861</v>
      </c>
      <c r="B862" s="1" t="s">
        <v>59</v>
      </c>
      <c r="C862" s="1" t="s">
        <v>43</v>
      </c>
      <c r="D862" s="1" t="s">
        <v>99</v>
      </c>
      <c r="E862" s="1" t="s">
        <v>54</v>
      </c>
      <c r="F862" s="1" t="s">
        <v>55</v>
      </c>
      <c r="G862" s="1" t="s">
        <v>56</v>
      </c>
      <c r="H862" s="1" t="s">
        <v>273</v>
      </c>
      <c r="I862" s="1" t="s">
        <v>526</v>
      </c>
      <c r="J862" s="1">
        <v>7.36</v>
      </c>
      <c r="K862" s="1">
        <f>Aya_Gomaa[[#This Row],[Quantity]]*150</f>
        <v>300</v>
      </c>
      <c r="L862" s="1">
        <v>2</v>
      </c>
      <c r="M862" s="1">
        <v>0</v>
      </c>
      <c r="N862" s="2">
        <v>0.14719999999999978</v>
      </c>
      <c r="O862" s="2">
        <f>Aya_Gomaa[[#This Row],[Profit]]-(Aya_Gomaa[[#This Row],[Profit]]*Aya_Gomaa[[#This Row],[Discount]])</f>
        <v>0.14719999999999978</v>
      </c>
      <c r="P862" s="1">
        <f>Aya_Gomaa[[#This Row],[Quantity]]*150</f>
        <v>300</v>
      </c>
      <c r="R8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63" spans="1:18" x14ac:dyDescent="0.3">
      <c r="A863" s="1">
        <v>862</v>
      </c>
      <c r="B863" s="1" t="s">
        <v>59</v>
      </c>
      <c r="C863" s="1" t="s">
        <v>43</v>
      </c>
      <c r="D863" s="1" t="s">
        <v>99</v>
      </c>
      <c r="E863" s="1" t="s">
        <v>54</v>
      </c>
      <c r="F863" s="1" t="s">
        <v>55</v>
      </c>
      <c r="G863" s="1" t="s">
        <v>56</v>
      </c>
      <c r="H863" s="1" t="s">
        <v>68</v>
      </c>
      <c r="I863" s="1" t="s">
        <v>960</v>
      </c>
      <c r="J863" s="1">
        <v>23.1</v>
      </c>
      <c r="K863" s="1">
        <f>Aya_Gomaa[[#This Row],[Quantity]]*150</f>
        <v>300</v>
      </c>
      <c r="L863" s="1">
        <v>2</v>
      </c>
      <c r="M863" s="1">
        <v>0</v>
      </c>
      <c r="N863" s="2">
        <v>10.625999999999999</v>
      </c>
      <c r="O863" s="2">
        <f>Aya_Gomaa[[#This Row],[Profit]]-(Aya_Gomaa[[#This Row],[Profit]]*Aya_Gomaa[[#This Row],[Discount]])</f>
        <v>10.625999999999999</v>
      </c>
      <c r="P863" s="1">
        <f>Aya_Gomaa[[#This Row],[Quantity]]*150</f>
        <v>300</v>
      </c>
      <c r="R8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64" spans="1:18" x14ac:dyDescent="0.3">
      <c r="A864" s="1">
        <v>863</v>
      </c>
      <c r="B864" s="1" t="s">
        <v>42</v>
      </c>
      <c r="C864" s="1" t="s">
        <v>52</v>
      </c>
      <c r="D864" s="1" t="s">
        <v>604</v>
      </c>
      <c r="E864" s="1" t="s">
        <v>61</v>
      </c>
      <c r="F864" s="1" t="s">
        <v>46</v>
      </c>
      <c r="G864" s="1" t="s">
        <v>78</v>
      </c>
      <c r="H864" s="1" t="s">
        <v>113</v>
      </c>
      <c r="I864" s="1" t="s">
        <v>961</v>
      </c>
      <c r="J864" s="1">
        <v>191.47200000000001</v>
      </c>
      <c r="K864" s="1">
        <f>Aya_Gomaa[[#This Row],[Quantity]]*150</f>
        <v>900</v>
      </c>
      <c r="L864" s="1">
        <v>6</v>
      </c>
      <c r="M864" s="1">
        <v>0.2</v>
      </c>
      <c r="N864" s="2">
        <v>40.687800000000003</v>
      </c>
      <c r="O864" s="2">
        <f>Aya_Gomaa[[#This Row],[Profit]]-(Aya_Gomaa[[#This Row],[Profit]]*Aya_Gomaa[[#This Row],[Discount]])</f>
        <v>32.550240000000002</v>
      </c>
      <c r="P864" s="1">
        <f>Aya_Gomaa[[#This Row],[Quantity]]*150</f>
        <v>900</v>
      </c>
      <c r="R8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65" spans="1:18" x14ac:dyDescent="0.3">
      <c r="A865" s="1">
        <v>864</v>
      </c>
      <c r="B865" s="1" t="s">
        <v>42</v>
      </c>
      <c r="C865" s="1" t="s">
        <v>52</v>
      </c>
      <c r="D865" s="1" t="s">
        <v>604</v>
      </c>
      <c r="E865" s="1" t="s">
        <v>61</v>
      </c>
      <c r="F865" s="1" t="s">
        <v>46</v>
      </c>
      <c r="G865" s="1" t="s">
        <v>56</v>
      </c>
      <c r="H865" s="1" t="s">
        <v>68</v>
      </c>
      <c r="I865" s="1" t="s">
        <v>962</v>
      </c>
      <c r="J865" s="1">
        <v>5.2480000000000002</v>
      </c>
      <c r="K865" s="1">
        <f>Aya_Gomaa[[#This Row],[Quantity]]*150</f>
        <v>300</v>
      </c>
      <c r="L865" s="1">
        <v>2</v>
      </c>
      <c r="M865" s="1">
        <v>0.2</v>
      </c>
      <c r="N865" s="2">
        <v>0.59039999999999915</v>
      </c>
      <c r="O865" s="2">
        <f>Aya_Gomaa[[#This Row],[Profit]]-(Aya_Gomaa[[#This Row],[Profit]]*Aya_Gomaa[[#This Row],[Discount]])</f>
        <v>0.4723199999999993</v>
      </c>
      <c r="P865" s="1">
        <f>Aya_Gomaa[[#This Row],[Quantity]]*150</f>
        <v>300</v>
      </c>
      <c r="R8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66" spans="1:18" x14ac:dyDescent="0.3">
      <c r="A866" s="1">
        <v>865</v>
      </c>
      <c r="B866" s="1" t="s">
        <v>42</v>
      </c>
      <c r="C866" s="1" t="s">
        <v>52</v>
      </c>
      <c r="D866" s="1" t="s">
        <v>604</v>
      </c>
      <c r="E866" s="1" t="s">
        <v>61</v>
      </c>
      <c r="F866" s="1" t="s">
        <v>46</v>
      </c>
      <c r="G866" s="1" t="s">
        <v>78</v>
      </c>
      <c r="H866" s="1" t="s">
        <v>71</v>
      </c>
      <c r="I866" s="1" t="s">
        <v>963</v>
      </c>
      <c r="J866" s="1">
        <v>59.184000000000005</v>
      </c>
      <c r="K866" s="1">
        <f>Aya_Gomaa[[#This Row],[Quantity]]*150</f>
        <v>300</v>
      </c>
      <c r="L866" s="1">
        <v>2</v>
      </c>
      <c r="M866" s="1">
        <v>0.2</v>
      </c>
      <c r="N866" s="2">
        <v>5.1786000000000012</v>
      </c>
      <c r="O866" s="2">
        <f>Aya_Gomaa[[#This Row],[Profit]]-(Aya_Gomaa[[#This Row],[Profit]]*Aya_Gomaa[[#This Row],[Discount]])</f>
        <v>4.1428800000000008</v>
      </c>
      <c r="P866" s="1">
        <f>Aya_Gomaa[[#This Row],[Quantity]]*150</f>
        <v>300</v>
      </c>
      <c r="R8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67" spans="1:18" x14ac:dyDescent="0.3">
      <c r="A867" s="1">
        <v>866</v>
      </c>
      <c r="B867" s="1" t="s">
        <v>59</v>
      </c>
      <c r="C867" s="1" t="s">
        <v>52</v>
      </c>
      <c r="D867" s="1" t="s">
        <v>178</v>
      </c>
      <c r="E867" s="1" t="s">
        <v>179</v>
      </c>
      <c r="F867" s="1" t="s">
        <v>46</v>
      </c>
      <c r="G867" s="1" t="s">
        <v>56</v>
      </c>
      <c r="H867" s="1" t="s">
        <v>57</v>
      </c>
      <c r="I867" s="1" t="s">
        <v>964</v>
      </c>
      <c r="J867" s="1">
        <v>2.89</v>
      </c>
      <c r="K867" s="1">
        <f>Aya_Gomaa[[#This Row],[Quantity]]*150</f>
        <v>150</v>
      </c>
      <c r="L867" s="1">
        <v>1</v>
      </c>
      <c r="M867" s="1">
        <v>0</v>
      </c>
      <c r="N867" s="2">
        <v>1.3583000000000001</v>
      </c>
      <c r="O867" s="2">
        <f>Aya_Gomaa[[#This Row],[Profit]]-(Aya_Gomaa[[#This Row],[Profit]]*Aya_Gomaa[[#This Row],[Discount]])</f>
        <v>1.3583000000000001</v>
      </c>
      <c r="P867" s="1">
        <f>Aya_Gomaa[[#This Row],[Quantity]]*150</f>
        <v>150</v>
      </c>
      <c r="R8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68" spans="1:18" x14ac:dyDescent="0.3">
      <c r="A868" s="1">
        <v>867</v>
      </c>
      <c r="B868" s="1" t="s">
        <v>59</v>
      </c>
      <c r="C868" s="1" t="s">
        <v>52</v>
      </c>
      <c r="D868" s="1" t="s">
        <v>178</v>
      </c>
      <c r="E868" s="1" t="s">
        <v>179</v>
      </c>
      <c r="F868" s="1" t="s">
        <v>46</v>
      </c>
      <c r="G868" s="1" t="s">
        <v>47</v>
      </c>
      <c r="H868" s="1" t="s">
        <v>66</v>
      </c>
      <c r="I868" s="1" t="s">
        <v>965</v>
      </c>
      <c r="J868" s="1">
        <v>51.94</v>
      </c>
      <c r="K868" s="1">
        <f>Aya_Gomaa[[#This Row],[Quantity]]*150</f>
        <v>150</v>
      </c>
      <c r="L868" s="1">
        <v>1</v>
      </c>
      <c r="M868" s="1">
        <v>0</v>
      </c>
      <c r="N868" s="2">
        <v>21.295400000000001</v>
      </c>
      <c r="O868" s="2">
        <f>Aya_Gomaa[[#This Row],[Profit]]-(Aya_Gomaa[[#This Row],[Profit]]*Aya_Gomaa[[#This Row],[Discount]])</f>
        <v>21.295400000000001</v>
      </c>
      <c r="P868" s="1">
        <f>Aya_Gomaa[[#This Row],[Quantity]]*150</f>
        <v>150</v>
      </c>
      <c r="R8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69" spans="1:18" x14ac:dyDescent="0.3">
      <c r="A869" s="1">
        <v>868</v>
      </c>
      <c r="B869" s="1" t="s">
        <v>125</v>
      </c>
      <c r="C869" s="1" t="s">
        <v>52</v>
      </c>
      <c r="D869" s="1" t="s">
        <v>107</v>
      </c>
      <c r="E869" s="1" t="s">
        <v>108</v>
      </c>
      <c r="F869" s="1" t="s">
        <v>109</v>
      </c>
      <c r="G869" s="1" t="s">
        <v>56</v>
      </c>
      <c r="H869" s="1" t="s">
        <v>57</v>
      </c>
      <c r="I869" s="1" t="s">
        <v>966</v>
      </c>
      <c r="J869" s="1">
        <v>15.936000000000002</v>
      </c>
      <c r="K869" s="1">
        <f>Aya_Gomaa[[#This Row],[Quantity]]*150</f>
        <v>600</v>
      </c>
      <c r="L869" s="1">
        <v>4</v>
      </c>
      <c r="M869" s="1">
        <v>0.2</v>
      </c>
      <c r="N869" s="2">
        <v>5.1791999999999998</v>
      </c>
      <c r="O869" s="2">
        <f>Aya_Gomaa[[#This Row],[Profit]]-(Aya_Gomaa[[#This Row],[Profit]]*Aya_Gomaa[[#This Row],[Discount]])</f>
        <v>4.1433599999999995</v>
      </c>
      <c r="P869" s="1">
        <f>Aya_Gomaa[[#This Row],[Quantity]]*150</f>
        <v>600</v>
      </c>
      <c r="R8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70" spans="1:18" x14ac:dyDescent="0.3">
      <c r="A870" s="1">
        <v>869</v>
      </c>
      <c r="B870" s="1" t="s">
        <v>59</v>
      </c>
      <c r="C870" s="1" t="s">
        <v>52</v>
      </c>
      <c r="D870" s="1" t="s">
        <v>898</v>
      </c>
      <c r="E870" s="1" t="s">
        <v>108</v>
      </c>
      <c r="F870" s="1" t="s">
        <v>109</v>
      </c>
      <c r="G870" s="1" t="s">
        <v>56</v>
      </c>
      <c r="H870" s="1" t="s">
        <v>73</v>
      </c>
      <c r="I870" s="1" t="s">
        <v>967</v>
      </c>
      <c r="J870" s="1">
        <v>44.910000000000011</v>
      </c>
      <c r="K870" s="1">
        <f>Aya_Gomaa[[#This Row],[Quantity]]*150</f>
        <v>900</v>
      </c>
      <c r="L870" s="1">
        <v>6</v>
      </c>
      <c r="M870" s="1">
        <v>0.7</v>
      </c>
      <c r="N870" s="2">
        <v>-35.927999999999997</v>
      </c>
      <c r="O870" s="2">
        <f>Aya_Gomaa[[#This Row],[Profit]]-(Aya_Gomaa[[#This Row],[Profit]]*Aya_Gomaa[[#This Row],[Discount]])</f>
        <v>-10.778400000000001</v>
      </c>
      <c r="P870" s="1">
        <f>Aya_Gomaa[[#This Row],[Quantity]]*150</f>
        <v>900</v>
      </c>
      <c r="R8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71" spans="1:18" x14ac:dyDescent="0.3">
      <c r="A871" s="1">
        <v>870</v>
      </c>
      <c r="B871" s="1" t="s">
        <v>125</v>
      </c>
      <c r="C871" s="1" t="s">
        <v>87</v>
      </c>
      <c r="D871" s="1" t="s">
        <v>107</v>
      </c>
      <c r="E871" s="1" t="s">
        <v>108</v>
      </c>
      <c r="F871" s="1" t="s">
        <v>109</v>
      </c>
      <c r="G871" s="1" t="s">
        <v>56</v>
      </c>
      <c r="H871" s="1" t="s">
        <v>73</v>
      </c>
      <c r="I871" s="1" t="s">
        <v>968</v>
      </c>
      <c r="J871" s="1">
        <v>1141.4700000000003</v>
      </c>
      <c r="K871" s="1">
        <f>Aya_Gomaa[[#This Row],[Quantity]]*150</f>
        <v>750</v>
      </c>
      <c r="L871" s="1">
        <v>5</v>
      </c>
      <c r="M871" s="1">
        <v>0.7</v>
      </c>
      <c r="N871" s="2">
        <v>-760.98000000000025</v>
      </c>
      <c r="O871" s="2">
        <f>Aya_Gomaa[[#This Row],[Profit]]-(Aya_Gomaa[[#This Row],[Profit]]*Aya_Gomaa[[#This Row],[Discount]])</f>
        <v>-228.2940000000001</v>
      </c>
      <c r="P871" s="1">
        <f>Aya_Gomaa[[#This Row],[Quantity]]*150</f>
        <v>750</v>
      </c>
      <c r="R8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72" spans="1:18" x14ac:dyDescent="0.3">
      <c r="A872" s="1">
        <v>871</v>
      </c>
      <c r="B872" s="1" t="s">
        <v>125</v>
      </c>
      <c r="C872" s="1" t="s">
        <v>87</v>
      </c>
      <c r="D872" s="1" t="s">
        <v>107</v>
      </c>
      <c r="E872" s="1" t="s">
        <v>108</v>
      </c>
      <c r="F872" s="1" t="s">
        <v>109</v>
      </c>
      <c r="G872" s="1" t="s">
        <v>78</v>
      </c>
      <c r="H872" s="1" t="s">
        <v>71</v>
      </c>
      <c r="I872" s="1" t="s">
        <v>733</v>
      </c>
      <c r="J872" s="1">
        <v>280.78200000000004</v>
      </c>
      <c r="K872" s="1">
        <f>Aya_Gomaa[[#This Row],[Quantity]]*150</f>
        <v>450</v>
      </c>
      <c r="L872" s="1">
        <v>3</v>
      </c>
      <c r="M872" s="1">
        <v>0.4</v>
      </c>
      <c r="N872" s="2">
        <v>-46.797000000000025</v>
      </c>
      <c r="O872" s="2">
        <f>Aya_Gomaa[[#This Row],[Profit]]-(Aya_Gomaa[[#This Row],[Profit]]*Aya_Gomaa[[#This Row],[Discount]])</f>
        <v>-28.078200000000013</v>
      </c>
      <c r="P872" s="1">
        <f>Aya_Gomaa[[#This Row],[Quantity]]*150</f>
        <v>450</v>
      </c>
      <c r="R8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73" spans="1:18" x14ac:dyDescent="0.3">
      <c r="A873" s="1">
        <v>872</v>
      </c>
      <c r="B873" s="1" t="s">
        <v>125</v>
      </c>
      <c r="C873" s="1" t="s">
        <v>43</v>
      </c>
      <c r="D873" s="1" t="s">
        <v>80</v>
      </c>
      <c r="E873" s="1" t="s">
        <v>969</v>
      </c>
      <c r="F873" s="1" t="s">
        <v>109</v>
      </c>
      <c r="G873" s="1" t="s">
        <v>56</v>
      </c>
      <c r="H873" s="1" t="s">
        <v>82</v>
      </c>
      <c r="I873" s="1" t="s">
        <v>970</v>
      </c>
      <c r="J873" s="1">
        <v>34.44</v>
      </c>
      <c r="K873" s="1">
        <f>Aya_Gomaa[[#This Row],[Quantity]]*150</f>
        <v>450</v>
      </c>
      <c r="L873" s="1">
        <v>3</v>
      </c>
      <c r="M873" s="1">
        <v>0</v>
      </c>
      <c r="N873" s="2">
        <v>17.22</v>
      </c>
      <c r="O873" s="2">
        <f>Aya_Gomaa[[#This Row],[Profit]]-(Aya_Gomaa[[#This Row],[Profit]]*Aya_Gomaa[[#This Row],[Discount]])</f>
        <v>17.22</v>
      </c>
      <c r="P873" s="1">
        <f>Aya_Gomaa[[#This Row],[Quantity]]*150</f>
        <v>450</v>
      </c>
      <c r="R8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74" spans="1:18" x14ac:dyDescent="0.3">
      <c r="A874" s="1">
        <v>873</v>
      </c>
      <c r="B874" s="1" t="s">
        <v>59</v>
      </c>
      <c r="C874" s="1" t="s">
        <v>43</v>
      </c>
      <c r="D874" s="1" t="s">
        <v>156</v>
      </c>
      <c r="E874" s="1" t="s">
        <v>157</v>
      </c>
      <c r="F874" s="1" t="s">
        <v>109</v>
      </c>
      <c r="G874" s="1" t="s">
        <v>56</v>
      </c>
      <c r="H874" s="1" t="s">
        <v>82</v>
      </c>
      <c r="I874" s="1" t="s">
        <v>432</v>
      </c>
      <c r="J874" s="1">
        <v>11.36</v>
      </c>
      <c r="K874" s="1">
        <f>Aya_Gomaa[[#This Row],[Quantity]]*150</f>
        <v>300</v>
      </c>
      <c r="L874" s="1">
        <v>2</v>
      </c>
      <c r="M874" s="1">
        <v>0</v>
      </c>
      <c r="N874" s="2">
        <v>5.2255999999999991</v>
      </c>
      <c r="O874" s="2">
        <f>Aya_Gomaa[[#This Row],[Profit]]-(Aya_Gomaa[[#This Row],[Profit]]*Aya_Gomaa[[#This Row],[Discount]])</f>
        <v>5.2255999999999991</v>
      </c>
      <c r="P874" s="1">
        <f>Aya_Gomaa[[#This Row],[Quantity]]*150</f>
        <v>300</v>
      </c>
      <c r="R8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75" spans="1:18" x14ac:dyDescent="0.3">
      <c r="A875" s="1">
        <v>874</v>
      </c>
      <c r="B875" s="1" t="s">
        <v>59</v>
      </c>
      <c r="C875" s="1" t="s">
        <v>43</v>
      </c>
      <c r="D875" s="1" t="s">
        <v>156</v>
      </c>
      <c r="E875" s="1" t="s">
        <v>157</v>
      </c>
      <c r="F875" s="1" t="s">
        <v>109</v>
      </c>
      <c r="G875" s="1" t="s">
        <v>56</v>
      </c>
      <c r="H875" s="1" t="s">
        <v>73</v>
      </c>
      <c r="I875" s="1" t="s">
        <v>633</v>
      </c>
      <c r="J875" s="1">
        <v>106.34399999999999</v>
      </c>
      <c r="K875" s="1">
        <f>Aya_Gomaa[[#This Row],[Quantity]]*150</f>
        <v>1050</v>
      </c>
      <c r="L875" s="1">
        <v>7</v>
      </c>
      <c r="M875" s="1">
        <v>0.2</v>
      </c>
      <c r="N875" s="2">
        <v>37.220399999999998</v>
      </c>
      <c r="O875" s="2">
        <f>Aya_Gomaa[[#This Row],[Profit]]-(Aya_Gomaa[[#This Row],[Profit]]*Aya_Gomaa[[#This Row],[Discount]])</f>
        <v>29.776319999999998</v>
      </c>
      <c r="P875" s="1">
        <f>Aya_Gomaa[[#This Row],[Quantity]]*150</f>
        <v>1050</v>
      </c>
      <c r="R8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76" spans="1:18" x14ac:dyDescent="0.3">
      <c r="A876" s="1">
        <v>875</v>
      </c>
      <c r="B876" s="1" t="s">
        <v>59</v>
      </c>
      <c r="C876" s="1" t="s">
        <v>43</v>
      </c>
      <c r="D876" s="1" t="s">
        <v>231</v>
      </c>
      <c r="E876" s="1" t="s">
        <v>81</v>
      </c>
      <c r="F876" s="1" t="s">
        <v>46</v>
      </c>
      <c r="G876" s="1" t="s">
        <v>56</v>
      </c>
      <c r="H876" s="1" t="s">
        <v>82</v>
      </c>
      <c r="I876" s="1" t="s">
        <v>971</v>
      </c>
      <c r="J876" s="1">
        <v>192.16000000000003</v>
      </c>
      <c r="K876" s="1">
        <f>Aya_Gomaa[[#This Row],[Quantity]]*150</f>
        <v>750</v>
      </c>
      <c r="L876" s="1">
        <v>5</v>
      </c>
      <c r="M876" s="1">
        <v>0.2</v>
      </c>
      <c r="N876" s="2">
        <v>67.255999999999986</v>
      </c>
      <c r="O876" s="2">
        <f>Aya_Gomaa[[#This Row],[Profit]]-(Aya_Gomaa[[#This Row],[Profit]]*Aya_Gomaa[[#This Row],[Discount]])</f>
        <v>53.804799999999986</v>
      </c>
      <c r="P876" s="1">
        <f>Aya_Gomaa[[#This Row],[Quantity]]*150</f>
        <v>750</v>
      </c>
      <c r="R8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77" spans="1:18" x14ac:dyDescent="0.3">
      <c r="A877" s="1">
        <v>876</v>
      </c>
      <c r="B877" s="1" t="s">
        <v>59</v>
      </c>
      <c r="C877" s="1" t="s">
        <v>87</v>
      </c>
      <c r="D877" s="1" t="s">
        <v>80</v>
      </c>
      <c r="E877" s="1" t="s">
        <v>969</v>
      </c>
      <c r="F877" s="1" t="s">
        <v>109</v>
      </c>
      <c r="G877" s="1" t="s">
        <v>47</v>
      </c>
      <c r="H877" s="1" t="s">
        <v>66</v>
      </c>
      <c r="I877" s="1" t="s">
        <v>388</v>
      </c>
      <c r="J877" s="1">
        <v>322.59000000000003</v>
      </c>
      <c r="K877" s="1">
        <f>Aya_Gomaa[[#This Row],[Quantity]]*150</f>
        <v>450</v>
      </c>
      <c r="L877" s="1">
        <v>3</v>
      </c>
      <c r="M877" s="1">
        <v>0</v>
      </c>
      <c r="N877" s="2">
        <v>64.518000000000001</v>
      </c>
      <c r="O877" s="2">
        <f>Aya_Gomaa[[#This Row],[Profit]]-(Aya_Gomaa[[#This Row],[Profit]]*Aya_Gomaa[[#This Row],[Discount]])</f>
        <v>64.518000000000001</v>
      </c>
      <c r="P877" s="1">
        <f>Aya_Gomaa[[#This Row],[Quantity]]*150</f>
        <v>450</v>
      </c>
      <c r="R8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78" spans="1:18" x14ac:dyDescent="0.3">
      <c r="A878" s="1">
        <v>877</v>
      </c>
      <c r="B878" s="1" t="s">
        <v>59</v>
      </c>
      <c r="C878" s="1" t="s">
        <v>87</v>
      </c>
      <c r="D878" s="1" t="s">
        <v>80</v>
      </c>
      <c r="E878" s="1" t="s">
        <v>969</v>
      </c>
      <c r="F878" s="1" t="s">
        <v>109</v>
      </c>
      <c r="G878" s="1" t="s">
        <v>78</v>
      </c>
      <c r="H878" s="1" t="s">
        <v>113</v>
      </c>
      <c r="I878" s="1" t="s">
        <v>425</v>
      </c>
      <c r="J878" s="1">
        <v>29.99</v>
      </c>
      <c r="K878" s="1">
        <f>Aya_Gomaa[[#This Row],[Quantity]]*150</f>
        <v>150</v>
      </c>
      <c r="L878" s="1">
        <v>1</v>
      </c>
      <c r="M878" s="1">
        <v>0</v>
      </c>
      <c r="N878" s="2">
        <v>13.195600000000002</v>
      </c>
      <c r="O878" s="2">
        <f>Aya_Gomaa[[#This Row],[Profit]]-(Aya_Gomaa[[#This Row],[Profit]]*Aya_Gomaa[[#This Row],[Discount]])</f>
        <v>13.195600000000002</v>
      </c>
      <c r="P878" s="1">
        <f>Aya_Gomaa[[#This Row],[Quantity]]*150</f>
        <v>150</v>
      </c>
      <c r="R8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79" spans="1:18" x14ac:dyDescent="0.3">
      <c r="A879" s="1">
        <v>878</v>
      </c>
      <c r="B879" s="1" t="s">
        <v>59</v>
      </c>
      <c r="C879" s="1" t="s">
        <v>87</v>
      </c>
      <c r="D879" s="1" t="s">
        <v>80</v>
      </c>
      <c r="E879" s="1" t="s">
        <v>969</v>
      </c>
      <c r="F879" s="1" t="s">
        <v>109</v>
      </c>
      <c r="G879" s="1" t="s">
        <v>78</v>
      </c>
      <c r="H879" s="1" t="s">
        <v>113</v>
      </c>
      <c r="I879" s="1" t="s">
        <v>972</v>
      </c>
      <c r="J879" s="1">
        <v>371.96999999999997</v>
      </c>
      <c r="K879" s="1">
        <f>Aya_Gomaa[[#This Row],[Quantity]]*150</f>
        <v>450</v>
      </c>
      <c r="L879" s="1">
        <v>3</v>
      </c>
      <c r="M879" s="1">
        <v>0</v>
      </c>
      <c r="N879" s="2">
        <v>66.954599999999971</v>
      </c>
      <c r="O879" s="2">
        <f>Aya_Gomaa[[#This Row],[Profit]]-(Aya_Gomaa[[#This Row],[Profit]]*Aya_Gomaa[[#This Row],[Discount]])</f>
        <v>66.954599999999971</v>
      </c>
      <c r="P879" s="1">
        <f>Aya_Gomaa[[#This Row],[Quantity]]*150</f>
        <v>450</v>
      </c>
      <c r="R8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80" spans="1:18" x14ac:dyDescent="0.3">
      <c r="A880" s="1">
        <v>879</v>
      </c>
      <c r="B880" s="1" t="s">
        <v>59</v>
      </c>
      <c r="C880" s="1" t="s">
        <v>87</v>
      </c>
      <c r="D880" s="1" t="s">
        <v>107</v>
      </c>
      <c r="E880" s="1" t="s">
        <v>108</v>
      </c>
      <c r="F880" s="1" t="s">
        <v>109</v>
      </c>
      <c r="G880" s="1" t="s">
        <v>56</v>
      </c>
      <c r="H880" s="1" t="s">
        <v>73</v>
      </c>
      <c r="I880" s="1" t="s">
        <v>973</v>
      </c>
      <c r="J880" s="1">
        <v>5.8920000000000012</v>
      </c>
      <c r="K880" s="1">
        <f>Aya_Gomaa[[#This Row],[Quantity]]*150</f>
        <v>600</v>
      </c>
      <c r="L880" s="1">
        <v>4</v>
      </c>
      <c r="M880" s="1">
        <v>0.7</v>
      </c>
      <c r="N880" s="2">
        <v>-4.1243999999999996</v>
      </c>
      <c r="O880" s="2">
        <f>Aya_Gomaa[[#This Row],[Profit]]-(Aya_Gomaa[[#This Row],[Profit]]*Aya_Gomaa[[#This Row],[Discount]])</f>
        <v>-1.23732</v>
      </c>
      <c r="P880" s="1">
        <f>Aya_Gomaa[[#This Row],[Quantity]]*150</f>
        <v>600</v>
      </c>
      <c r="R8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81" spans="1:18" x14ac:dyDescent="0.3">
      <c r="A881" s="1">
        <v>880</v>
      </c>
      <c r="B881" s="1" t="s">
        <v>42</v>
      </c>
      <c r="C881" s="1" t="s">
        <v>87</v>
      </c>
      <c r="D881" s="1" t="s">
        <v>156</v>
      </c>
      <c r="E881" s="1" t="s">
        <v>157</v>
      </c>
      <c r="F881" s="1" t="s">
        <v>109</v>
      </c>
      <c r="G881" s="1" t="s">
        <v>56</v>
      </c>
      <c r="H881" s="1" t="s">
        <v>73</v>
      </c>
      <c r="I881" s="1" t="s">
        <v>974</v>
      </c>
      <c r="J881" s="1">
        <v>68.472000000000008</v>
      </c>
      <c r="K881" s="1">
        <f>Aya_Gomaa[[#This Row],[Quantity]]*150</f>
        <v>450</v>
      </c>
      <c r="L881" s="1">
        <v>3</v>
      </c>
      <c r="M881" s="1">
        <v>0.2</v>
      </c>
      <c r="N881" s="2">
        <v>23.109299999999998</v>
      </c>
      <c r="O881" s="2">
        <f>Aya_Gomaa[[#This Row],[Profit]]-(Aya_Gomaa[[#This Row],[Profit]]*Aya_Gomaa[[#This Row],[Discount]])</f>
        <v>18.487439999999999</v>
      </c>
      <c r="P881" s="1">
        <f>Aya_Gomaa[[#This Row],[Quantity]]*150</f>
        <v>450</v>
      </c>
      <c r="R8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82" spans="1:18" x14ac:dyDescent="0.3">
      <c r="A882" s="1">
        <v>881</v>
      </c>
      <c r="B882" s="1" t="s">
        <v>42</v>
      </c>
      <c r="C882" s="1" t="s">
        <v>87</v>
      </c>
      <c r="D882" s="1" t="s">
        <v>156</v>
      </c>
      <c r="E882" s="1" t="s">
        <v>157</v>
      </c>
      <c r="F882" s="1" t="s">
        <v>109</v>
      </c>
      <c r="G882" s="1" t="s">
        <v>47</v>
      </c>
      <c r="H882" s="1" t="s">
        <v>50</v>
      </c>
      <c r="I882" s="1" t="s">
        <v>311</v>
      </c>
      <c r="J882" s="1">
        <v>1242.8999999999999</v>
      </c>
      <c r="K882" s="1">
        <f>Aya_Gomaa[[#This Row],[Quantity]]*150</f>
        <v>750</v>
      </c>
      <c r="L882" s="1">
        <v>5</v>
      </c>
      <c r="M882" s="1">
        <v>0.1</v>
      </c>
      <c r="N882" s="2">
        <v>262.38999999999987</v>
      </c>
      <c r="O882" s="2">
        <f>Aya_Gomaa[[#This Row],[Profit]]-(Aya_Gomaa[[#This Row],[Profit]]*Aya_Gomaa[[#This Row],[Discount]])</f>
        <v>236.1509999999999</v>
      </c>
      <c r="P882" s="1">
        <f>Aya_Gomaa[[#This Row],[Quantity]]*150</f>
        <v>750</v>
      </c>
      <c r="R8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83" spans="1:18" x14ac:dyDescent="0.3">
      <c r="A883" s="1">
        <v>882</v>
      </c>
      <c r="B883" s="1" t="s">
        <v>59</v>
      </c>
      <c r="C883" s="1" t="s">
        <v>43</v>
      </c>
      <c r="D883" s="1" t="s">
        <v>178</v>
      </c>
      <c r="E883" s="1" t="s">
        <v>179</v>
      </c>
      <c r="F883" s="1" t="s">
        <v>46</v>
      </c>
      <c r="G883" s="1" t="s">
        <v>56</v>
      </c>
      <c r="H883" s="1" t="s">
        <v>64</v>
      </c>
      <c r="I883" s="1" t="s">
        <v>645</v>
      </c>
      <c r="J883" s="1">
        <v>30.84</v>
      </c>
      <c r="K883" s="1">
        <f>Aya_Gomaa[[#This Row],[Quantity]]*150</f>
        <v>300</v>
      </c>
      <c r="L883" s="1">
        <v>2</v>
      </c>
      <c r="M883" s="1">
        <v>0</v>
      </c>
      <c r="N883" s="2">
        <v>8.3268000000000022</v>
      </c>
      <c r="O883" s="2">
        <f>Aya_Gomaa[[#This Row],[Profit]]-(Aya_Gomaa[[#This Row],[Profit]]*Aya_Gomaa[[#This Row],[Discount]])</f>
        <v>8.3268000000000022</v>
      </c>
      <c r="P883" s="1">
        <f>Aya_Gomaa[[#This Row],[Quantity]]*150</f>
        <v>300</v>
      </c>
      <c r="R8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84" spans="1:18" x14ac:dyDescent="0.3">
      <c r="A884" s="1">
        <v>883</v>
      </c>
      <c r="B884" s="1" t="s">
        <v>523</v>
      </c>
      <c r="C884" s="1" t="s">
        <v>43</v>
      </c>
      <c r="D884" s="1" t="s">
        <v>99</v>
      </c>
      <c r="E884" s="1" t="s">
        <v>54</v>
      </c>
      <c r="F884" s="1" t="s">
        <v>55</v>
      </c>
      <c r="G884" s="1" t="s">
        <v>56</v>
      </c>
      <c r="H884" s="1" t="s">
        <v>68</v>
      </c>
      <c r="I884" s="1" t="s">
        <v>836</v>
      </c>
      <c r="J884" s="1">
        <v>13.48</v>
      </c>
      <c r="K884" s="1">
        <f>Aya_Gomaa[[#This Row],[Quantity]]*150</f>
        <v>600</v>
      </c>
      <c r="L884" s="1">
        <v>4</v>
      </c>
      <c r="M884" s="1">
        <v>0</v>
      </c>
      <c r="N884" s="2">
        <v>5.9312000000000014</v>
      </c>
      <c r="O884" s="2">
        <f>Aya_Gomaa[[#This Row],[Profit]]-(Aya_Gomaa[[#This Row],[Profit]]*Aya_Gomaa[[#This Row],[Discount]])</f>
        <v>5.9312000000000014</v>
      </c>
      <c r="P884" s="1">
        <f>Aya_Gomaa[[#This Row],[Quantity]]*150</f>
        <v>600</v>
      </c>
      <c r="R8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85" spans="1:18" x14ac:dyDescent="0.3">
      <c r="A885" s="1">
        <v>884</v>
      </c>
      <c r="B885" s="1" t="s">
        <v>125</v>
      </c>
      <c r="C885" s="1" t="s">
        <v>87</v>
      </c>
      <c r="D885" s="1" t="s">
        <v>378</v>
      </c>
      <c r="E885" s="1" t="s">
        <v>144</v>
      </c>
      <c r="F885" s="1" t="s">
        <v>90</v>
      </c>
      <c r="G885" s="1" t="s">
        <v>47</v>
      </c>
      <c r="H885" s="1" t="s">
        <v>66</v>
      </c>
      <c r="I885" s="1" t="s">
        <v>790</v>
      </c>
      <c r="J885" s="1">
        <v>31.400000000000002</v>
      </c>
      <c r="K885" s="1">
        <f>Aya_Gomaa[[#This Row],[Quantity]]*150</f>
        <v>750</v>
      </c>
      <c r="L885" s="1">
        <v>5</v>
      </c>
      <c r="M885" s="1">
        <v>0</v>
      </c>
      <c r="N885" s="2">
        <v>10.047999999999998</v>
      </c>
      <c r="O885" s="2">
        <f>Aya_Gomaa[[#This Row],[Profit]]-(Aya_Gomaa[[#This Row],[Profit]]*Aya_Gomaa[[#This Row],[Discount]])</f>
        <v>10.047999999999998</v>
      </c>
      <c r="P885" s="1">
        <f>Aya_Gomaa[[#This Row],[Quantity]]*150</f>
        <v>750</v>
      </c>
      <c r="R8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86" spans="1:18" x14ac:dyDescent="0.3">
      <c r="A886" s="1">
        <v>885</v>
      </c>
      <c r="B886" s="1" t="s">
        <v>59</v>
      </c>
      <c r="C886" s="1" t="s">
        <v>43</v>
      </c>
      <c r="D886" s="1" t="s">
        <v>205</v>
      </c>
      <c r="E886" s="1" t="s">
        <v>157</v>
      </c>
      <c r="F886" s="1" t="s">
        <v>109</v>
      </c>
      <c r="G886" s="1" t="s">
        <v>47</v>
      </c>
      <c r="H886" s="1" t="s">
        <v>66</v>
      </c>
      <c r="I886" s="1" t="s">
        <v>975</v>
      </c>
      <c r="J886" s="1">
        <v>17.46</v>
      </c>
      <c r="K886" s="1">
        <f>Aya_Gomaa[[#This Row],[Quantity]]*150</f>
        <v>300</v>
      </c>
      <c r="L886" s="1">
        <v>2</v>
      </c>
      <c r="M886" s="1">
        <v>0</v>
      </c>
      <c r="N886" s="2">
        <v>5.936399999999999</v>
      </c>
      <c r="O886" s="2">
        <f>Aya_Gomaa[[#This Row],[Profit]]-(Aya_Gomaa[[#This Row],[Profit]]*Aya_Gomaa[[#This Row],[Discount]])</f>
        <v>5.936399999999999</v>
      </c>
      <c r="P886" s="1">
        <f>Aya_Gomaa[[#This Row],[Quantity]]*150</f>
        <v>300</v>
      </c>
      <c r="R8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87" spans="1:18" x14ac:dyDescent="0.3">
      <c r="A887" s="1">
        <v>886</v>
      </c>
      <c r="B887" s="1" t="s">
        <v>42</v>
      </c>
      <c r="C887" s="1" t="s">
        <v>52</v>
      </c>
      <c r="D887" s="1" t="s">
        <v>53</v>
      </c>
      <c r="E887" s="1" t="s">
        <v>54</v>
      </c>
      <c r="F887" s="1" t="s">
        <v>55</v>
      </c>
      <c r="G887" s="1" t="s">
        <v>56</v>
      </c>
      <c r="H887" s="1" t="s">
        <v>73</v>
      </c>
      <c r="I887" s="1" t="s">
        <v>976</v>
      </c>
      <c r="J887" s="1">
        <v>13.943999999999999</v>
      </c>
      <c r="K887" s="1">
        <f>Aya_Gomaa[[#This Row],[Quantity]]*150</f>
        <v>450</v>
      </c>
      <c r="L887" s="1">
        <v>3</v>
      </c>
      <c r="M887" s="1">
        <v>0.2</v>
      </c>
      <c r="N887" s="2">
        <v>4.5317999999999996</v>
      </c>
      <c r="O887" s="2">
        <f>Aya_Gomaa[[#This Row],[Profit]]-(Aya_Gomaa[[#This Row],[Profit]]*Aya_Gomaa[[#This Row],[Discount]])</f>
        <v>3.6254399999999998</v>
      </c>
      <c r="P887" s="1">
        <f>Aya_Gomaa[[#This Row],[Quantity]]*150</f>
        <v>450</v>
      </c>
      <c r="R8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88" spans="1:18" x14ac:dyDescent="0.3">
      <c r="A888" s="1">
        <v>887</v>
      </c>
      <c r="B888" s="1" t="s">
        <v>59</v>
      </c>
      <c r="C888" s="1" t="s">
        <v>43</v>
      </c>
      <c r="D888" s="1" t="s">
        <v>403</v>
      </c>
      <c r="E888" s="1" t="s">
        <v>54</v>
      </c>
      <c r="F888" s="1" t="s">
        <v>55</v>
      </c>
      <c r="G888" s="1" t="s">
        <v>56</v>
      </c>
      <c r="H888" s="1" t="s">
        <v>64</v>
      </c>
      <c r="I888" s="1" t="s">
        <v>977</v>
      </c>
      <c r="J888" s="1">
        <v>83.76</v>
      </c>
      <c r="K888" s="1">
        <f>Aya_Gomaa[[#This Row],[Quantity]]*150</f>
        <v>1800</v>
      </c>
      <c r="L888" s="1">
        <v>12</v>
      </c>
      <c r="M888" s="1">
        <v>0</v>
      </c>
      <c r="N888" s="2">
        <v>1.6751999999999967</v>
      </c>
      <c r="O888" s="2">
        <f>Aya_Gomaa[[#This Row],[Profit]]-(Aya_Gomaa[[#This Row],[Profit]]*Aya_Gomaa[[#This Row],[Discount]])</f>
        <v>1.6751999999999967</v>
      </c>
      <c r="P888" s="1">
        <f>Aya_Gomaa[[#This Row],[Quantity]]*150</f>
        <v>1800</v>
      </c>
      <c r="R8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89" spans="1:18" x14ac:dyDescent="0.3">
      <c r="A889" s="1">
        <v>888</v>
      </c>
      <c r="B889" s="1" t="s">
        <v>59</v>
      </c>
      <c r="C889" s="1" t="s">
        <v>87</v>
      </c>
      <c r="D889" s="1" t="s">
        <v>202</v>
      </c>
      <c r="E889" s="1" t="s">
        <v>978</v>
      </c>
      <c r="F889" s="1" t="s">
        <v>109</v>
      </c>
      <c r="G889" s="1" t="s">
        <v>56</v>
      </c>
      <c r="H889" s="1" t="s">
        <v>73</v>
      </c>
      <c r="I889" s="1" t="s">
        <v>169</v>
      </c>
      <c r="J889" s="1">
        <v>37.659999999999997</v>
      </c>
      <c r="K889" s="1">
        <f>Aya_Gomaa[[#This Row],[Quantity]]*150</f>
        <v>1050</v>
      </c>
      <c r="L889" s="1">
        <v>7</v>
      </c>
      <c r="M889" s="1">
        <v>0</v>
      </c>
      <c r="N889" s="2">
        <v>18.453400000000002</v>
      </c>
      <c r="O889" s="2">
        <f>Aya_Gomaa[[#This Row],[Profit]]-(Aya_Gomaa[[#This Row],[Profit]]*Aya_Gomaa[[#This Row],[Discount]])</f>
        <v>18.453400000000002</v>
      </c>
      <c r="P889" s="1">
        <f>Aya_Gomaa[[#This Row],[Quantity]]*150</f>
        <v>1050</v>
      </c>
      <c r="R8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90" spans="1:18" x14ac:dyDescent="0.3">
      <c r="A890" s="1">
        <v>889</v>
      </c>
      <c r="B890" s="1" t="s">
        <v>59</v>
      </c>
      <c r="C890" s="1" t="s">
        <v>52</v>
      </c>
      <c r="D890" s="1" t="s">
        <v>99</v>
      </c>
      <c r="E890" s="1" t="s">
        <v>54</v>
      </c>
      <c r="F890" s="1" t="s">
        <v>55</v>
      </c>
      <c r="G890" s="1" t="s">
        <v>56</v>
      </c>
      <c r="H890" s="1" t="s">
        <v>82</v>
      </c>
      <c r="I890" s="1" t="s">
        <v>584</v>
      </c>
      <c r="J890" s="1">
        <v>34.68</v>
      </c>
      <c r="K890" s="1">
        <f>Aya_Gomaa[[#This Row],[Quantity]]*150</f>
        <v>900</v>
      </c>
      <c r="L890" s="1">
        <v>6</v>
      </c>
      <c r="M890" s="1">
        <v>0</v>
      </c>
      <c r="N890" s="2">
        <v>16.993200000000002</v>
      </c>
      <c r="O890" s="2">
        <f>Aya_Gomaa[[#This Row],[Profit]]-(Aya_Gomaa[[#This Row],[Profit]]*Aya_Gomaa[[#This Row],[Discount]])</f>
        <v>16.993200000000002</v>
      </c>
      <c r="P890" s="1">
        <f>Aya_Gomaa[[#This Row],[Quantity]]*150</f>
        <v>900</v>
      </c>
      <c r="R8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91" spans="1:18" x14ac:dyDescent="0.3">
      <c r="A891" s="1">
        <v>890</v>
      </c>
      <c r="B891" s="1" t="s">
        <v>59</v>
      </c>
      <c r="C891" s="1" t="s">
        <v>43</v>
      </c>
      <c r="D891" s="1" t="s">
        <v>597</v>
      </c>
      <c r="E891" s="1" t="s">
        <v>157</v>
      </c>
      <c r="F891" s="1" t="s">
        <v>109</v>
      </c>
      <c r="G891" s="1" t="s">
        <v>78</v>
      </c>
      <c r="H891" s="1" t="s">
        <v>113</v>
      </c>
      <c r="I891" s="1" t="s">
        <v>979</v>
      </c>
      <c r="J891" s="1">
        <v>149.94999999999999</v>
      </c>
      <c r="K891" s="1">
        <f>Aya_Gomaa[[#This Row],[Quantity]]*150</f>
        <v>750</v>
      </c>
      <c r="L891" s="1">
        <v>5</v>
      </c>
      <c r="M891" s="1">
        <v>0</v>
      </c>
      <c r="N891" s="2">
        <v>14.994999999999994</v>
      </c>
      <c r="O891" s="2">
        <f>Aya_Gomaa[[#This Row],[Profit]]-(Aya_Gomaa[[#This Row],[Profit]]*Aya_Gomaa[[#This Row],[Discount]])</f>
        <v>14.994999999999994</v>
      </c>
      <c r="P891" s="1">
        <f>Aya_Gomaa[[#This Row],[Quantity]]*150</f>
        <v>750</v>
      </c>
      <c r="R8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92" spans="1:18" x14ac:dyDescent="0.3">
      <c r="A892" s="1">
        <v>891</v>
      </c>
      <c r="B892" s="1" t="s">
        <v>59</v>
      </c>
      <c r="C892" s="1" t="s">
        <v>43</v>
      </c>
      <c r="D892" s="1" t="s">
        <v>597</v>
      </c>
      <c r="E892" s="1" t="s">
        <v>157</v>
      </c>
      <c r="F892" s="1" t="s">
        <v>109</v>
      </c>
      <c r="G892" s="1" t="s">
        <v>56</v>
      </c>
      <c r="H892" s="1" t="s">
        <v>73</v>
      </c>
      <c r="I892" s="1" t="s">
        <v>631</v>
      </c>
      <c r="J892" s="1">
        <v>51.311999999999998</v>
      </c>
      <c r="K892" s="1">
        <f>Aya_Gomaa[[#This Row],[Quantity]]*150</f>
        <v>450</v>
      </c>
      <c r="L892" s="1">
        <v>3</v>
      </c>
      <c r="M892" s="1">
        <v>0.2</v>
      </c>
      <c r="N892" s="2">
        <v>18.600599999999996</v>
      </c>
      <c r="O892" s="2">
        <f>Aya_Gomaa[[#This Row],[Profit]]-(Aya_Gomaa[[#This Row],[Profit]]*Aya_Gomaa[[#This Row],[Discount]])</f>
        <v>14.880479999999997</v>
      </c>
      <c r="P892" s="1">
        <f>Aya_Gomaa[[#This Row],[Quantity]]*150</f>
        <v>450</v>
      </c>
      <c r="R8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93" spans="1:18" x14ac:dyDescent="0.3">
      <c r="A893" s="1">
        <v>892</v>
      </c>
      <c r="B893" s="1" t="s">
        <v>125</v>
      </c>
      <c r="C893" s="1" t="s">
        <v>87</v>
      </c>
      <c r="D893" s="1" t="s">
        <v>378</v>
      </c>
      <c r="E893" s="1" t="s">
        <v>144</v>
      </c>
      <c r="F893" s="1" t="s">
        <v>90</v>
      </c>
      <c r="G893" s="1" t="s">
        <v>56</v>
      </c>
      <c r="H893" s="1" t="s">
        <v>82</v>
      </c>
      <c r="I893" s="1" t="s">
        <v>980</v>
      </c>
      <c r="J893" s="1">
        <v>4.54</v>
      </c>
      <c r="K893" s="1">
        <f>Aya_Gomaa[[#This Row],[Quantity]]*150</f>
        <v>150</v>
      </c>
      <c r="L893" s="1">
        <v>1</v>
      </c>
      <c r="M893" s="1">
        <v>0</v>
      </c>
      <c r="N893" s="2">
        <v>2.0429999999999997</v>
      </c>
      <c r="O893" s="2">
        <f>Aya_Gomaa[[#This Row],[Profit]]-(Aya_Gomaa[[#This Row],[Profit]]*Aya_Gomaa[[#This Row],[Discount]])</f>
        <v>2.0429999999999997</v>
      </c>
      <c r="P893" s="1">
        <f>Aya_Gomaa[[#This Row],[Quantity]]*150</f>
        <v>150</v>
      </c>
      <c r="R8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94" spans="1:18" x14ac:dyDescent="0.3">
      <c r="A894" s="1">
        <v>893</v>
      </c>
      <c r="B894" s="1" t="s">
        <v>125</v>
      </c>
      <c r="C894" s="1" t="s">
        <v>87</v>
      </c>
      <c r="D894" s="1" t="s">
        <v>378</v>
      </c>
      <c r="E894" s="1" t="s">
        <v>144</v>
      </c>
      <c r="F894" s="1" t="s">
        <v>90</v>
      </c>
      <c r="G894" s="1" t="s">
        <v>56</v>
      </c>
      <c r="H894" s="1" t="s">
        <v>68</v>
      </c>
      <c r="I894" s="1" t="s">
        <v>981</v>
      </c>
      <c r="J894" s="1">
        <v>15.92</v>
      </c>
      <c r="K894" s="1">
        <f>Aya_Gomaa[[#This Row],[Quantity]]*150</f>
        <v>600</v>
      </c>
      <c r="L894" s="1">
        <v>4</v>
      </c>
      <c r="M894" s="1">
        <v>0</v>
      </c>
      <c r="N894" s="2">
        <v>5.4127999999999989</v>
      </c>
      <c r="O894" s="2">
        <f>Aya_Gomaa[[#This Row],[Profit]]-(Aya_Gomaa[[#This Row],[Profit]]*Aya_Gomaa[[#This Row],[Discount]])</f>
        <v>5.4127999999999989</v>
      </c>
      <c r="P894" s="1">
        <f>Aya_Gomaa[[#This Row],[Quantity]]*150</f>
        <v>600</v>
      </c>
      <c r="R8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95" spans="1:18" x14ac:dyDescent="0.3">
      <c r="A895" s="1">
        <v>894</v>
      </c>
      <c r="B895" s="1" t="s">
        <v>125</v>
      </c>
      <c r="C895" s="1" t="s">
        <v>87</v>
      </c>
      <c r="D895" s="1" t="s">
        <v>378</v>
      </c>
      <c r="E895" s="1" t="s">
        <v>144</v>
      </c>
      <c r="F895" s="1" t="s">
        <v>90</v>
      </c>
      <c r="G895" s="1" t="s">
        <v>78</v>
      </c>
      <c r="H895" s="1" t="s">
        <v>71</v>
      </c>
      <c r="I895" s="1" t="s">
        <v>982</v>
      </c>
      <c r="J895" s="1">
        <v>543.91999999999996</v>
      </c>
      <c r="K895" s="1">
        <f>Aya_Gomaa[[#This Row],[Quantity]]*150</f>
        <v>1200</v>
      </c>
      <c r="L895" s="1">
        <v>8</v>
      </c>
      <c r="M895" s="1">
        <v>0</v>
      </c>
      <c r="N895" s="2">
        <v>135.98000000000002</v>
      </c>
      <c r="O895" s="2">
        <f>Aya_Gomaa[[#This Row],[Profit]]-(Aya_Gomaa[[#This Row],[Profit]]*Aya_Gomaa[[#This Row],[Discount]])</f>
        <v>135.98000000000002</v>
      </c>
      <c r="P895" s="1">
        <f>Aya_Gomaa[[#This Row],[Quantity]]*150</f>
        <v>1200</v>
      </c>
      <c r="R8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96" spans="1:18" x14ac:dyDescent="0.3">
      <c r="A896" s="1">
        <v>895</v>
      </c>
      <c r="B896" s="1" t="s">
        <v>125</v>
      </c>
      <c r="C896" s="1" t="s">
        <v>52</v>
      </c>
      <c r="D896" s="1" t="s">
        <v>99</v>
      </c>
      <c r="E896" s="1" t="s">
        <v>54</v>
      </c>
      <c r="F896" s="1" t="s">
        <v>55</v>
      </c>
      <c r="G896" s="1" t="s">
        <v>56</v>
      </c>
      <c r="H896" s="1" t="s">
        <v>64</v>
      </c>
      <c r="I896" s="1" t="s">
        <v>530</v>
      </c>
      <c r="J896" s="1">
        <v>155.82000000000002</v>
      </c>
      <c r="K896" s="1">
        <f>Aya_Gomaa[[#This Row],[Quantity]]*150</f>
        <v>1050</v>
      </c>
      <c r="L896" s="1">
        <v>7</v>
      </c>
      <c r="M896" s="1">
        <v>0</v>
      </c>
      <c r="N896" s="2">
        <v>42.071400000000011</v>
      </c>
      <c r="O896" s="2">
        <f>Aya_Gomaa[[#This Row],[Profit]]-(Aya_Gomaa[[#This Row],[Profit]]*Aya_Gomaa[[#This Row],[Discount]])</f>
        <v>42.071400000000011</v>
      </c>
      <c r="P896" s="1">
        <f>Aya_Gomaa[[#This Row],[Quantity]]*150</f>
        <v>1050</v>
      </c>
      <c r="R8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97" spans="1:18" x14ac:dyDescent="0.3">
      <c r="A897" s="1">
        <v>896</v>
      </c>
      <c r="B897" s="1" t="s">
        <v>125</v>
      </c>
      <c r="C897" s="1" t="s">
        <v>52</v>
      </c>
      <c r="D897" s="1" t="s">
        <v>99</v>
      </c>
      <c r="E897" s="1" t="s">
        <v>54</v>
      </c>
      <c r="F897" s="1" t="s">
        <v>55</v>
      </c>
      <c r="G897" s="1" t="s">
        <v>56</v>
      </c>
      <c r="H897" s="1" t="s">
        <v>73</v>
      </c>
      <c r="I897" s="1" t="s">
        <v>983</v>
      </c>
      <c r="J897" s="1">
        <v>70.00800000000001</v>
      </c>
      <c r="K897" s="1">
        <f>Aya_Gomaa[[#This Row],[Quantity]]*150</f>
        <v>450</v>
      </c>
      <c r="L897" s="1">
        <v>3</v>
      </c>
      <c r="M897" s="1">
        <v>0.2</v>
      </c>
      <c r="N897" s="2">
        <v>24.502800000000001</v>
      </c>
      <c r="O897" s="2">
        <f>Aya_Gomaa[[#This Row],[Profit]]-(Aya_Gomaa[[#This Row],[Profit]]*Aya_Gomaa[[#This Row],[Discount]])</f>
        <v>19.602240000000002</v>
      </c>
      <c r="P897" s="1">
        <f>Aya_Gomaa[[#This Row],[Quantity]]*150</f>
        <v>450</v>
      </c>
      <c r="R8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98" spans="1:18" x14ac:dyDescent="0.3">
      <c r="A898" s="1">
        <v>897</v>
      </c>
      <c r="B898" s="1" t="s">
        <v>42</v>
      </c>
      <c r="C898" s="1" t="s">
        <v>43</v>
      </c>
      <c r="D898" s="1" t="s">
        <v>123</v>
      </c>
      <c r="E898" s="1" t="s">
        <v>89</v>
      </c>
      <c r="F898" s="1" t="s">
        <v>90</v>
      </c>
      <c r="G898" s="1" t="s">
        <v>56</v>
      </c>
      <c r="H898" s="1" t="s">
        <v>118</v>
      </c>
      <c r="I898" s="1" t="s">
        <v>304</v>
      </c>
      <c r="J898" s="1">
        <v>15.648</v>
      </c>
      <c r="K898" s="1">
        <f>Aya_Gomaa[[#This Row],[Quantity]]*150</f>
        <v>300</v>
      </c>
      <c r="L898" s="1">
        <v>2</v>
      </c>
      <c r="M898" s="1">
        <v>0.2</v>
      </c>
      <c r="N898" s="2">
        <v>5.0855999999999986</v>
      </c>
      <c r="O898" s="2">
        <f>Aya_Gomaa[[#This Row],[Profit]]-(Aya_Gomaa[[#This Row],[Profit]]*Aya_Gomaa[[#This Row],[Discount]])</f>
        <v>4.0684799999999992</v>
      </c>
      <c r="P898" s="1">
        <f>Aya_Gomaa[[#This Row],[Quantity]]*150</f>
        <v>300</v>
      </c>
      <c r="R8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899" spans="1:18" x14ac:dyDescent="0.3">
      <c r="A899" s="1">
        <v>898</v>
      </c>
      <c r="B899" s="1" t="s">
        <v>59</v>
      </c>
      <c r="C899" s="1" t="s">
        <v>43</v>
      </c>
      <c r="D899" s="1" t="s">
        <v>378</v>
      </c>
      <c r="E899" s="1" t="s">
        <v>144</v>
      </c>
      <c r="F899" s="1" t="s">
        <v>90</v>
      </c>
      <c r="G899" s="1" t="s">
        <v>56</v>
      </c>
      <c r="H899" s="1" t="s">
        <v>57</v>
      </c>
      <c r="I899" s="1" t="s">
        <v>653</v>
      </c>
      <c r="J899" s="1">
        <v>103.60000000000001</v>
      </c>
      <c r="K899" s="1">
        <f>Aya_Gomaa[[#This Row],[Quantity]]*150</f>
        <v>1050</v>
      </c>
      <c r="L899" s="1">
        <v>7</v>
      </c>
      <c r="M899" s="1">
        <v>0</v>
      </c>
      <c r="N899" s="2">
        <v>51.800000000000004</v>
      </c>
      <c r="O899" s="2">
        <f>Aya_Gomaa[[#This Row],[Profit]]-(Aya_Gomaa[[#This Row],[Profit]]*Aya_Gomaa[[#This Row],[Discount]])</f>
        <v>51.800000000000004</v>
      </c>
      <c r="P899" s="1">
        <f>Aya_Gomaa[[#This Row],[Quantity]]*150</f>
        <v>1050</v>
      </c>
      <c r="R8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00" spans="1:18" x14ac:dyDescent="0.3">
      <c r="A900" s="1">
        <v>899</v>
      </c>
      <c r="B900" s="1" t="s">
        <v>42</v>
      </c>
      <c r="C900" s="1" t="s">
        <v>52</v>
      </c>
      <c r="D900" s="1" t="s">
        <v>617</v>
      </c>
      <c r="E900" s="1" t="s">
        <v>157</v>
      </c>
      <c r="F900" s="1" t="s">
        <v>109</v>
      </c>
      <c r="G900" s="1" t="s">
        <v>56</v>
      </c>
      <c r="H900" s="1" t="s">
        <v>82</v>
      </c>
      <c r="I900" s="1" t="s">
        <v>984</v>
      </c>
      <c r="J900" s="1">
        <v>46.96</v>
      </c>
      <c r="K900" s="1">
        <f>Aya_Gomaa[[#This Row],[Quantity]]*150</f>
        <v>1200</v>
      </c>
      <c r="L900" s="1">
        <v>8</v>
      </c>
      <c r="M900" s="1">
        <v>0</v>
      </c>
      <c r="N900" s="2">
        <v>22.540800000000001</v>
      </c>
      <c r="O900" s="2">
        <f>Aya_Gomaa[[#This Row],[Profit]]-(Aya_Gomaa[[#This Row],[Profit]]*Aya_Gomaa[[#This Row],[Discount]])</f>
        <v>22.540800000000001</v>
      </c>
      <c r="P900" s="1">
        <f>Aya_Gomaa[[#This Row],[Quantity]]*150</f>
        <v>1200</v>
      </c>
      <c r="R9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01" spans="1:18" x14ac:dyDescent="0.3">
      <c r="A901" s="1">
        <v>900</v>
      </c>
      <c r="B901" s="1" t="s">
        <v>125</v>
      </c>
      <c r="C901" s="1" t="s">
        <v>52</v>
      </c>
      <c r="D901" s="1" t="s">
        <v>178</v>
      </c>
      <c r="E901" s="1" t="s">
        <v>243</v>
      </c>
      <c r="F901" s="1" t="s">
        <v>109</v>
      </c>
      <c r="G901" s="1" t="s">
        <v>56</v>
      </c>
      <c r="H901" s="1" t="s">
        <v>73</v>
      </c>
      <c r="I901" s="1" t="s">
        <v>985</v>
      </c>
      <c r="J901" s="1">
        <v>8.9040000000000017</v>
      </c>
      <c r="K901" s="1">
        <f>Aya_Gomaa[[#This Row],[Quantity]]*150</f>
        <v>300</v>
      </c>
      <c r="L901" s="1">
        <v>2</v>
      </c>
      <c r="M901" s="1">
        <v>0.7</v>
      </c>
      <c r="N901" s="2">
        <v>-6.5296000000000003</v>
      </c>
      <c r="O901" s="2">
        <f>Aya_Gomaa[[#This Row],[Profit]]-(Aya_Gomaa[[#This Row],[Profit]]*Aya_Gomaa[[#This Row],[Discount]])</f>
        <v>-1.9588800000000006</v>
      </c>
      <c r="P901" s="1">
        <f>Aya_Gomaa[[#This Row],[Quantity]]*150</f>
        <v>300</v>
      </c>
      <c r="R9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02" spans="1:18" x14ac:dyDescent="0.3">
      <c r="A902" s="1">
        <v>901</v>
      </c>
      <c r="B902" s="1" t="s">
        <v>125</v>
      </c>
      <c r="C902" s="1" t="s">
        <v>43</v>
      </c>
      <c r="D902" s="1" t="s">
        <v>986</v>
      </c>
      <c r="E902" s="1" t="s">
        <v>89</v>
      </c>
      <c r="F902" s="1" t="s">
        <v>90</v>
      </c>
      <c r="G902" s="1" t="s">
        <v>56</v>
      </c>
      <c r="H902" s="1" t="s">
        <v>57</v>
      </c>
      <c r="I902" s="1" t="s">
        <v>987</v>
      </c>
      <c r="J902" s="1">
        <v>10.440000000000001</v>
      </c>
      <c r="K902" s="1">
        <f>Aya_Gomaa[[#This Row],[Quantity]]*150</f>
        <v>750</v>
      </c>
      <c r="L902" s="1">
        <v>5</v>
      </c>
      <c r="M902" s="1">
        <v>0.2</v>
      </c>
      <c r="N902" s="2">
        <v>3.3929999999999989</v>
      </c>
      <c r="O902" s="2">
        <f>Aya_Gomaa[[#This Row],[Profit]]-(Aya_Gomaa[[#This Row],[Profit]]*Aya_Gomaa[[#This Row],[Discount]])</f>
        <v>2.714399999999999</v>
      </c>
      <c r="P902" s="1">
        <f>Aya_Gomaa[[#This Row],[Quantity]]*150</f>
        <v>750</v>
      </c>
      <c r="R9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03" spans="1:18" x14ac:dyDescent="0.3">
      <c r="A903" s="1">
        <v>902</v>
      </c>
      <c r="B903" s="1" t="s">
        <v>125</v>
      </c>
      <c r="C903" s="1" t="s">
        <v>43</v>
      </c>
      <c r="D903" s="1" t="s">
        <v>986</v>
      </c>
      <c r="E903" s="1" t="s">
        <v>89</v>
      </c>
      <c r="F903" s="1" t="s">
        <v>90</v>
      </c>
      <c r="G903" s="1" t="s">
        <v>56</v>
      </c>
      <c r="H903" s="1" t="s">
        <v>73</v>
      </c>
      <c r="I903" s="1" t="s">
        <v>988</v>
      </c>
      <c r="J903" s="1">
        <v>18.335999999999999</v>
      </c>
      <c r="K903" s="1">
        <f>Aya_Gomaa[[#This Row],[Quantity]]*150</f>
        <v>600</v>
      </c>
      <c r="L903" s="1">
        <v>4</v>
      </c>
      <c r="M903" s="1">
        <v>0.8</v>
      </c>
      <c r="N903" s="2">
        <v>-32.088000000000008</v>
      </c>
      <c r="O903" s="2">
        <f>Aya_Gomaa[[#This Row],[Profit]]-(Aya_Gomaa[[#This Row],[Profit]]*Aya_Gomaa[[#This Row],[Discount]])</f>
        <v>-6.4176000000000002</v>
      </c>
      <c r="P903" s="1">
        <f>Aya_Gomaa[[#This Row],[Quantity]]*150</f>
        <v>600</v>
      </c>
      <c r="R9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04" spans="1:18" x14ac:dyDescent="0.3">
      <c r="A904" s="1">
        <v>903</v>
      </c>
      <c r="B904" s="1" t="s">
        <v>125</v>
      </c>
      <c r="C904" s="1" t="s">
        <v>43</v>
      </c>
      <c r="D904" s="1" t="s">
        <v>172</v>
      </c>
      <c r="E904" s="1" t="s">
        <v>134</v>
      </c>
      <c r="F904" s="1" t="s">
        <v>90</v>
      </c>
      <c r="G904" s="1" t="s">
        <v>78</v>
      </c>
      <c r="H904" s="1" t="s">
        <v>71</v>
      </c>
      <c r="I904" s="1" t="s">
        <v>299</v>
      </c>
      <c r="J904" s="1">
        <v>323.97600000000006</v>
      </c>
      <c r="K904" s="1">
        <f>Aya_Gomaa[[#This Row],[Quantity]]*150</f>
        <v>450</v>
      </c>
      <c r="L904" s="1">
        <v>3</v>
      </c>
      <c r="M904" s="1">
        <v>0.2</v>
      </c>
      <c r="N904" s="2">
        <v>20.248499999999993</v>
      </c>
      <c r="O904" s="2">
        <f>Aya_Gomaa[[#This Row],[Profit]]-(Aya_Gomaa[[#This Row],[Profit]]*Aya_Gomaa[[#This Row],[Discount]])</f>
        <v>16.198799999999995</v>
      </c>
      <c r="P904" s="1">
        <f>Aya_Gomaa[[#This Row],[Quantity]]*150</f>
        <v>450</v>
      </c>
      <c r="R9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05" spans="1:18" x14ac:dyDescent="0.3">
      <c r="A905" s="1">
        <v>904</v>
      </c>
      <c r="B905" s="1" t="s">
        <v>59</v>
      </c>
      <c r="C905" s="1" t="s">
        <v>43</v>
      </c>
      <c r="D905" s="1" t="s">
        <v>53</v>
      </c>
      <c r="E905" s="1" t="s">
        <v>54</v>
      </c>
      <c r="F905" s="1" t="s">
        <v>55</v>
      </c>
      <c r="G905" s="1" t="s">
        <v>56</v>
      </c>
      <c r="H905" s="1" t="s">
        <v>82</v>
      </c>
      <c r="I905" s="1" t="s">
        <v>989</v>
      </c>
      <c r="J905" s="1">
        <v>20.04</v>
      </c>
      <c r="K905" s="1">
        <f>Aya_Gomaa[[#This Row],[Quantity]]*150</f>
        <v>450</v>
      </c>
      <c r="L905" s="1">
        <v>3</v>
      </c>
      <c r="M905" s="1">
        <v>0</v>
      </c>
      <c r="N905" s="2">
        <v>9.6191999999999993</v>
      </c>
      <c r="O905" s="2">
        <f>Aya_Gomaa[[#This Row],[Profit]]-(Aya_Gomaa[[#This Row],[Profit]]*Aya_Gomaa[[#This Row],[Discount]])</f>
        <v>9.6191999999999993</v>
      </c>
      <c r="P905" s="1">
        <f>Aya_Gomaa[[#This Row],[Quantity]]*150</f>
        <v>450</v>
      </c>
      <c r="R9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06" spans="1:18" x14ac:dyDescent="0.3">
      <c r="A906" s="1">
        <v>905</v>
      </c>
      <c r="B906" s="1" t="s">
        <v>59</v>
      </c>
      <c r="C906" s="1" t="s">
        <v>43</v>
      </c>
      <c r="D906" s="1" t="s">
        <v>53</v>
      </c>
      <c r="E906" s="1" t="s">
        <v>54</v>
      </c>
      <c r="F906" s="1" t="s">
        <v>55</v>
      </c>
      <c r="G906" s="1" t="s">
        <v>56</v>
      </c>
      <c r="H906" s="1" t="s">
        <v>64</v>
      </c>
      <c r="I906" s="1" t="s">
        <v>823</v>
      </c>
      <c r="J906" s="1">
        <v>64.959999999999994</v>
      </c>
      <c r="K906" s="1">
        <f>Aya_Gomaa[[#This Row],[Quantity]]*150</f>
        <v>300</v>
      </c>
      <c r="L906" s="1">
        <v>2</v>
      </c>
      <c r="M906" s="1">
        <v>0</v>
      </c>
      <c r="N906" s="2">
        <v>2.598399999999998</v>
      </c>
      <c r="O906" s="2">
        <f>Aya_Gomaa[[#This Row],[Profit]]-(Aya_Gomaa[[#This Row],[Profit]]*Aya_Gomaa[[#This Row],[Discount]])</f>
        <v>2.598399999999998</v>
      </c>
      <c r="P906" s="1">
        <f>Aya_Gomaa[[#This Row],[Quantity]]*150</f>
        <v>300</v>
      </c>
      <c r="R9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07" spans="1:18" x14ac:dyDescent="0.3">
      <c r="A907" s="1">
        <v>906</v>
      </c>
      <c r="B907" s="1" t="s">
        <v>59</v>
      </c>
      <c r="C907" s="1" t="s">
        <v>43</v>
      </c>
      <c r="D907" s="1" t="s">
        <v>53</v>
      </c>
      <c r="E907" s="1" t="s">
        <v>54</v>
      </c>
      <c r="F907" s="1" t="s">
        <v>55</v>
      </c>
      <c r="G907" s="1" t="s">
        <v>56</v>
      </c>
      <c r="H907" s="1" t="s">
        <v>82</v>
      </c>
      <c r="I907" s="1" t="s">
        <v>990</v>
      </c>
      <c r="J907" s="1">
        <v>12.96</v>
      </c>
      <c r="K907" s="1">
        <f>Aya_Gomaa[[#This Row],[Quantity]]*150</f>
        <v>300</v>
      </c>
      <c r="L907" s="1">
        <v>2</v>
      </c>
      <c r="M907" s="1">
        <v>0</v>
      </c>
      <c r="N907" s="2">
        <v>6.2208000000000006</v>
      </c>
      <c r="O907" s="2">
        <f>Aya_Gomaa[[#This Row],[Profit]]-(Aya_Gomaa[[#This Row],[Profit]]*Aya_Gomaa[[#This Row],[Discount]])</f>
        <v>6.2208000000000006</v>
      </c>
      <c r="P907" s="1">
        <f>Aya_Gomaa[[#This Row],[Quantity]]*150</f>
        <v>300</v>
      </c>
      <c r="R9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08" spans="1:18" x14ac:dyDescent="0.3">
      <c r="A908" s="1">
        <v>907</v>
      </c>
      <c r="B908" s="1" t="s">
        <v>59</v>
      </c>
      <c r="C908" s="1" t="s">
        <v>43</v>
      </c>
      <c r="D908" s="1" t="s">
        <v>156</v>
      </c>
      <c r="E908" s="1" t="s">
        <v>157</v>
      </c>
      <c r="F908" s="1" t="s">
        <v>109</v>
      </c>
      <c r="G908" s="1" t="s">
        <v>47</v>
      </c>
      <c r="H908" s="1" t="s">
        <v>48</v>
      </c>
      <c r="I908" s="1" t="s">
        <v>991</v>
      </c>
      <c r="J908" s="1">
        <v>323.13600000000002</v>
      </c>
      <c r="K908" s="1">
        <f>Aya_Gomaa[[#This Row],[Quantity]]*150</f>
        <v>600</v>
      </c>
      <c r="L908" s="1">
        <v>4</v>
      </c>
      <c r="M908" s="1">
        <v>0.2</v>
      </c>
      <c r="N908" s="2">
        <v>12.117599999999968</v>
      </c>
      <c r="O908" s="2">
        <f>Aya_Gomaa[[#This Row],[Profit]]-(Aya_Gomaa[[#This Row],[Profit]]*Aya_Gomaa[[#This Row],[Discount]])</f>
        <v>9.6940799999999747</v>
      </c>
      <c r="P908" s="1">
        <f>Aya_Gomaa[[#This Row],[Quantity]]*150</f>
        <v>600</v>
      </c>
      <c r="R9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09" spans="1:18" x14ac:dyDescent="0.3">
      <c r="A909" s="1">
        <v>908</v>
      </c>
      <c r="B909" s="1" t="s">
        <v>59</v>
      </c>
      <c r="C909" s="1" t="s">
        <v>43</v>
      </c>
      <c r="D909" s="1" t="s">
        <v>156</v>
      </c>
      <c r="E909" s="1" t="s">
        <v>157</v>
      </c>
      <c r="F909" s="1" t="s">
        <v>109</v>
      </c>
      <c r="G909" s="1" t="s">
        <v>78</v>
      </c>
      <c r="H909" s="1" t="s">
        <v>71</v>
      </c>
      <c r="I909" s="1" t="s">
        <v>992</v>
      </c>
      <c r="J909" s="1">
        <v>90.93</v>
      </c>
      <c r="K909" s="1">
        <f>Aya_Gomaa[[#This Row],[Quantity]]*150</f>
        <v>1050</v>
      </c>
      <c r="L909" s="1">
        <v>7</v>
      </c>
      <c r="M909" s="1">
        <v>0</v>
      </c>
      <c r="N909" s="2">
        <v>2.7278999999999964</v>
      </c>
      <c r="O909" s="2">
        <f>Aya_Gomaa[[#This Row],[Profit]]-(Aya_Gomaa[[#This Row],[Profit]]*Aya_Gomaa[[#This Row],[Discount]])</f>
        <v>2.7278999999999964</v>
      </c>
      <c r="P909" s="1">
        <f>Aya_Gomaa[[#This Row],[Quantity]]*150</f>
        <v>1050</v>
      </c>
      <c r="R9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10" spans="1:18" x14ac:dyDescent="0.3">
      <c r="A910" s="1">
        <v>909</v>
      </c>
      <c r="B910" s="1" t="s">
        <v>59</v>
      </c>
      <c r="C910" s="1" t="s">
        <v>43</v>
      </c>
      <c r="D910" s="1" t="s">
        <v>156</v>
      </c>
      <c r="E910" s="1" t="s">
        <v>157</v>
      </c>
      <c r="F910" s="1" t="s">
        <v>109</v>
      </c>
      <c r="G910" s="1" t="s">
        <v>56</v>
      </c>
      <c r="H910" s="1" t="s">
        <v>73</v>
      </c>
      <c r="I910" s="1" t="s">
        <v>993</v>
      </c>
      <c r="J910" s="1">
        <v>52.775999999999996</v>
      </c>
      <c r="K910" s="1">
        <f>Aya_Gomaa[[#This Row],[Quantity]]*150</f>
        <v>450</v>
      </c>
      <c r="L910" s="1">
        <v>3</v>
      </c>
      <c r="M910" s="1">
        <v>0.2</v>
      </c>
      <c r="N910" s="2">
        <v>19.791</v>
      </c>
      <c r="O910" s="2">
        <f>Aya_Gomaa[[#This Row],[Profit]]-(Aya_Gomaa[[#This Row],[Profit]]*Aya_Gomaa[[#This Row],[Discount]])</f>
        <v>15.832800000000001</v>
      </c>
      <c r="P910" s="1">
        <f>Aya_Gomaa[[#This Row],[Quantity]]*150</f>
        <v>450</v>
      </c>
      <c r="R9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11" spans="1:18" x14ac:dyDescent="0.3">
      <c r="A911" s="1">
        <v>910</v>
      </c>
      <c r="B911" s="1" t="s">
        <v>59</v>
      </c>
      <c r="C911" s="1" t="s">
        <v>87</v>
      </c>
      <c r="D911" s="1" t="s">
        <v>182</v>
      </c>
      <c r="E911" s="1" t="s">
        <v>144</v>
      </c>
      <c r="F911" s="1" t="s">
        <v>90</v>
      </c>
      <c r="G911" s="1" t="s">
        <v>78</v>
      </c>
      <c r="H911" s="1" t="s">
        <v>71</v>
      </c>
      <c r="I911" s="1" t="s">
        <v>994</v>
      </c>
      <c r="J911" s="1">
        <v>1199.8</v>
      </c>
      <c r="K911" s="1">
        <f>Aya_Gomaa[[#This Row],[Quantity]]*150</f>
        <v>600</v>
      </c>
      <c r="L911" s="1">
        <v>4</v>
      </c>
      <c r="M911" s="1">
        <v>0</v>
      </c>
      <c r="N911" s="2">
        <v>323.94600000000003</v>
      </c>
      <c r="O911" s="2">
        <f>Aya_Gomaa[[#This Row],[Profit]]-(Aya_Gomaa[[#This Row],[Profit]]*Aya_Gomaa[[#This Row],[Discount]])</f>
        <v>323.94600000000003</v>
      </c>
      <c r="P911" s="1">
        <f>Aya_Gomaa[[#This Row],[Quantity]]*150</f>
        <v>600</v>
      </c>
      <c r="R9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12" spans="1:18" x14ac:dyDescent="0.3">
      <c r="A912" s="1">
        <v>911</v>
      </c>
      <c r="B912" s="1" t="s">
        <v>59</v>
      </c>
      <c r="C912" s="1" t="s">
        <v>87</v>
      </c>
      <c r="D912" s="1" t="s">
        <v>182</v>
      </c>
      <c r="E912" s="1" t="s">
        <v>144</v>
      </c>
      <c r="F912" s="1" t="s">
        <v>90</v>
      </c>
      <c r="G912" s="1" t="s">
        <v>78</v>
      </c>
      <c r="H912" s="1" t="s">
        <v>113</v>
      </c>
      <c r="I912" s="1" t="s">
        <v>995</v>
      </c>
      <c r="J912" s="1">
        <v>1928.7800000000002</v>
      </c>
      <c r="K912" s="1">
        <f>Aya_Gomaa[[#This Row],[Quantity]]*150</f>
        <v>1050</v>
      </c>
      <c r="L912" s="1">
        <v>7</v>
      </c>
      <c r="M912" s="1">
        <v>0</v>
      </c>
      <c r="N912" s="2">
        <v>829.37540000000024</v>
      </c>
      <c r="O912" s="2">
        <f>Aya_Gomaa[[#This Row],[Profit]]-(Aya_Gomaa[[#This Row],[Profit]]*Aya_Gomaa[[#This Row],[Discount]])</f>
        <v>829.37540000000024</v>
      </c>
      <c r="P912" s="1">
        <f>Aya_Gomaa[[#This Row],[Quantity]]*150</f>
        <v>1050</v>
      </c>
      <c r="R9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13" spans="1:18" x14ac:dyDescent="0.3">
      <c r="A913" s="1">
        <v>912</v>
      </c>
      <c r="B913" s="1" t="s">
        <v>59</v>
      </c>
      <c r="C913" s="1" t="s">
        <v>87</v>
      </c>
      <c r="D913" s="1" t="s">
        <v>182</v>
      </c>
      <c r="E913" s="1" t="s">
        <v>144</v>
      </c>
      <c r="F913" s="1" t="s">
        <v>90</v>
      </c>
      <c r="G913" s="1" t="s">
        <v>56</v>
      </c>
      <c r="H913" s="1" t="s">
        <v>64</v>
      </c>
      <c r="I913" s="1" t="s">
        <v>996</v>
      </c>
      <c r="J913" s="1">
        <v>352.38</v>
      </c>
      <c r="K913" s="1">
        <f>Aya_Gomaa[[#This Row],[Quantity]]*150</f>
        <v>300</v>
      </c>
      <c r="L913" s="1">
        <v>2</v>
      </c>
      <c r="M913" s="1">
        <v>0</v>
      </c>
      <c r="N913" s="2">
        <v>81.047399999999982</v>
      </c>
      <c r="O913" s="2">
        <f>Aya_Gomaa[[#This Row],[Profit]]-(Aya_Gomaa[[#This Row],[Profit]]*Aya_Gomaa[[#This Row],[Discount]])</f>
        <v>81.047399999999982</v>
      </c>
      <c r="P913" s="1">
        <f>Aya_Gomaa[[#This Row],[Quantity]]*150</f>
        <v>300</v>
      </c>
      <c r="R9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14" spans="1:18" x14ac:dyDescent="0.3">
      <c r="A914" s="1">
        <v>913</v>
      </c>
      <c r="B914" s="1" t="s">
        <v>59</v>
      </c>
      <c r="C914" s="1" t="s">
        <v>87</v>
      </c>
      <c r="D914" s="1" t="s">
        <v>997</v>
      </c>
      <c r="E914" s="1" t="s">
        <v>332</v>
      </c>
      <c r="F914" s="1" t="s">
        <v>109</v>
      </c>
      <c r="G914" s="1" t="s">
        <v>47</v>
      </c>
      <c r="H914" s="1" t="s">
        <v>66</v>
      </c>
      <c r="I914" s="1" t="s">
        <v>548</v>
      </c>
      <c r="J914" s="1">
        <v>22.200000000000003</v>
      </c>
      <c r="K914" s="1">
        <f>Aya_Gomaa[[#This Row],[Quantity]]*150</f>
        <v>900</v>
      </c>
      <c r="L914" s="1">
        <v>6</v>
      </c>
      <c r="M914" s="1">
        <v>0</v>
      </c>
      <c r="N914" s="2">
        <v>9.1020000000000021</v>
      </c>
      <c r="O914" s="2">
        <f>Aya_Gomaa[[#This Row],[Profit]]-(Aya_Gomaa[[#This Row],[Profit]]*Aya_Gomaa[[#This Row],[Discount]])</f>
        <v>9.1020000000000021</v>
      </c>
      <c r="P914" s="1">
        <f>Aya_Gomaa[[#This Row],[Quantity]]*150</f>
        <v>900</v>
      </c>
      <c r="R9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15" spans="1:18" x14ac:dyDescent="0.3">
      <c r="A915" s="1">
        <v>914</v>
      </c>
      <c r="B915" s="1" t="s">
        <v>125</v>
      </c>
      <c r="C915" s="1" t="s">
        <v>52</v>
      </c>
      <c r="D915" s="1" t="s">
        <v>922</v>
      </c>
      <c r="E915" s="1" t="s">
        <v>94</v>
      </c>
      <c r="F915" s="1" t="s">
        <v>90</v>
      </c>
      <c r="G915" s="1" t="s">
        <v>47</v>
      </c>
      <c r="H915" s="1" t="s">
        <v>66</v>
      </c>
      <c r="I915" s="1" t="s">
        <v>448</v>
      </c>
      <c r="J915" s="1">
        <v>46.94</v>
      </c>
      <c r="K915" s="1">
        <f>Aya_Gomaa[[#This Row],[Quantity]]*150</f>
        <v>150</v>
      </c>
      <c r="L915" s="1">
        <v>1</v>
      </c>
      <c r="M915" s="1">
        <v>0</v>
      </c>
      <c r="N915" s="2">
        <v>19.2454</v>
      </c>
      <c r="O915" s="2">
        <f>Aya_Gomaa[[#This Row],[Profit]]-(Aya_Gomaa[[#This Row],[Profit]]*Aya_Gomaa[[#This Row],[Discount]])</f>
        <v>19.2454</v>
      </c>
      <c r="P915" s="1">
        <f>Aya_Gomaa[[#This Row],[Quantity]]*150</f>
        <v>150</v>
      </c>
      <c r="R9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16" spans="1:18" x14ac:dyDescent="0.3">
      <c r="A916" s="1">
        <v>915</v>
      </c>
      <c r="B916" s="1" t="s">
        <v>125</v>
      </c>
      <c r="C916" s="1" t="s">
        <v>52</v>
      </c>
      <c r="D916" s="1" t="s">
        <v>922</v>
      </c>
      <c r="E916" s="1" t="s">
        <v>94</v>
      </c>
      <c r="F916" s="1" t="s">
        <v>90</v>
      </c>
      <c r="G916" s="1" t="s">
        <v>78</v>
      </c>
      <c r="H916" s="1" t="s">
        <v>113</v>
      </c>
      <c r="I916" s="1" t="s">
        <v>626</v>
      </c>
      <c r="J916" s="1">
        <v>143.73000000000002</v>
      </c>
      <c r="K916" s="1">
        <f>Aya_Gomaa[[#This Row],[Quantity]]*150</f>
        <v>1350</v>
      </c>
      <c r="L916" s="1">
        <v>9</v>
      </c>
      <c r="M916" s="1">
        <v>0</v>
      </c>
      <c r="N916" s="2">
        <v>56.054700000000011</v>
      </c>
      <c r="O916" s="2">
        <f>Aya_Gomaa[[#This Row],[Profit]]-(Aya_Gomaa[[#This Row],[Profit]]*Aya_Gomaa[[#This Row],[Discount]])</f>
        <v>56.054700000000011</v>
      </c>
      <c r="P916" s="1">
        <f>Aya_Gomaa[[#This Row],[Quantity]]*150</f>
        <v>1350</v>
      </c>
      <c r="R9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17" spans="1:18" x14ac:dyDescent="0.3">
      <c r="A917" s="1">
        <v>916</v>
      </c>
      <c r="B917" s="1" t="s">
        <v>59</v>
      </c>
      <c r="C917" s="1" t="s">
        <v>52</v>
      </c>
      <c r="D917" s="1" t="s">
        <v>306</v>
      </c>
      <c r="E917" s="1" t="s">
        <v>89</v>
      </c>
      <c r="F917" s="1" t="s">
        <v>90</v>
      </c>
      <c r="G917" s="1" t="s">
        <v>47</v>
      </c>
      <c r="H917" s="1" t="s">
        <v>62</v>
      </c>
      <c r="I917" s="1" t="s">
        <v>998</v>
      </c>
      <c r="J917" s="1">
        <v>99.918000000000006</v>
      </c>
      <c r="K917" s="1">
        <f>Aya_Gomaa[[#This Row],[Quantity]]*150</f>
        <v>300</v>
      </c>
      <c r="L917" s="1">
        <v>2</v>
      </c>
      <c r="M917" s="1">
        <v>0.3</v>
      </c>
      <c r="N917" s="2">
        <v>-18.556200000000018</v>
      </c>
      <c r="O917" s="2">
        <f>Aya_Gomaa[[#This Row],[Profit]]-(Aya_Gomaa[[#This Row],[Profit]]*Aya_Gomaa[[#This Row],[Discount]])</f>
        <v>-12.989340000000013</v>
      </c>
      <c r="P917" s="1">
        <f>Aya_Gomaa[[#This Row],[Quantity]]*150</f>
        <v>300</v>
      </c>
      <c r="R9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18" spans="1:18" x14ac:dyDescent="0.3">
      <c r="A918" s="1">
        <v>917</v>
      </c>
      <c r="B918" s="1" t="s">
        <v>59</v>
      </c>
      <c r="C918" s="1" t="s">
        <v>52</v>
      </c>
      <c r="D918" s="1" t="s">
        <v>306</v>
      </c>
      <c r="E918" s="1" t="s">
        <v>89</v>
      </c>
      <c r="F918" s="1" t="s">
        <v>90</v>
      </c>
      <c r="G918" s="1" t="s">
        <v>47</v>
      </c>
      <c r="H918" s="1" t="s">
        <v>50</v>
      </c>
      <c r="I918" s="1" t="s">
        <v>698</v>
      </c>
      <c r="J918" s="1">
        <v>797.94399999999996</v>
      </c>
      <c r="K918" s="1">
        <f>Aya_Gomaa[[#This Row],[Quantity]]*150</f>
        <v>600</v>
      </c>
      <c r="L918" s="1">
        <v>4</v>
      </c>
      <c r="M918" s="1">
        <v>0.3</v>
      </c>
      <c r="N918" s="2">
        <v>-56.995999999999981</v>
      </c>
      <c r="O918" s="2">
        <f>Aya_Gomaa[[#This Row],[Profit]]-(Aya_Gomaa[[#This Row],[Profit]]*Aya_Gomaa[[#This Row],[Discount]])</f>
        <v>-39.897199999999984</v>
      </c>
      <c r="P918" s="1">
        <f>Aya_Gomaa[[#This Row],[Quantity]]*150</f>
        <v>600</v>
      </c>
      <c r="R9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19" spans="1:18" x14ac:dyDescent="0.3">
      <c r="A919" s="1">
        <v>918</v>
      </c>
      <c r="B919" s="1" t="s">
        <v>59</v>
      </c>
      <c r="C919" s="1" t="s">
        <v>52</v>
      </c>
      <c r="D919" s="1" t="s">
        <v>306</v>
      </c>
      <c r="E919" s="1" t="s">
        <v>89</v>
      </c>
      <c r="F919" s="1" t="s">
        <v>90</v>
      </c>
      <c r="G919" s="1" t="s">
        <v>56</v>
      </c>
      <c r="H919" s="1" t="s">
        <v>73</v>
      </c>
      <c r="I919" s="1" t="s">
        <v>458</v>
      </c>
      <c r="J919" s="1">
        <v>8.5679999999999978</v>
      </c>
      <c r="K919" s="1">
        <f>Aya_Gomaa[[#This Row],[Quantity]]*150</f>
        <v>450</v>
      </c>
      <c r="L919" s="1">
        <v>3</v>
      </c>
      <c r="M919" s="1">
        <v>0.8</v>
      </c>
      <c r="N919" s="2">
        <v>-14.5656</v>
      </c>
      <c r="O919" s="2">
        <f>Aya_Gomaa[[#This Row],[Profit]]-(Aya_Gomaa[[#This Row],[Profit]]*Aya_Gomaa[[#This Row],[Discount]])</f>
        <v>-2.9131199999999993</v>
      </c>
      <c r="P919" s="1">
        <f>Aya_Gomaa[[#This Row],[Quantity]]*150</f>
        <v>450</v>
      </c>
      <c r="R9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20" spans="1:18" x14ac:dyDescent="0.3">
      <c r="A920" s="1">
        <v>919</v>
      </c>
      <c r="B920" s="1" t="s">
        <v>59</v>
      </c>
      <c r="C920" s="1" t="s">
        <v>52</v>
      </c>
      <c r="D920" s="1" t="s">
        <v>355</v>
      </c>
      <c r="E920" s="1" t="s">
        <v>89</v>
      </c>
      <c r="F920" s="1" t="s">
        <v>90</v>
      </c>
      <c r="G920" s="1" t="s">
        <v>56</v>
      </c>
      <c r="H920" s="1" t="s">
        <v>118</v>
      </c>
      <c r="I920" s="1" t="s">
        <v>897</v>
      </c>
      <c r="J920" s="1">
        <v>149.352</v>
      </c>
      <c r="K920" s="1">
        <f>Aya_Gomaa[[#This Row],[Quantity]]*150</f>
        <v>450</v>
      </c>
      <c r="L920" s="1">
        <v>3</v>
      </c>
      <c r="M920" s="1">
        <v>0.2</v>
      </c>
      <c r="N920" s="2">
        <v>50.40629999999998</v>
      </c>
      <c r="O920" s="2">
        <f>Aya_Gomaa[[#This Row],[Profit]]-(Aya_Gomaa[[#This Row],[Profit]]*Aya_Gomaa[[#This Row],[Discount]])</f>
        <v>40.325039999999987</v>
      </c>
      <c r="P920" s="1">
        <f>Aya_Gomaa[[#This Row],[Quantity]]*150</f>
        <v>450</v>
      </c>
      <c r="R9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21" spans="1:18" x14ac:dyDescent="0.3">
      <c r="A921" s="1">
        <v>920</v>
      </c>
      <c r="B921" s="1" t="s">
        <v>59</v>
      </c>
      <c r="C921" s="1" t="s">
        <v>52</v>
      </c>
      <c r="D921" s="1" t="s">
        <v>355</v>
      </c>
      <c r="E921" s="1" t="s">
        <v>89</v>
      </c>
      <c r="F921" s="1" t="s">
        <v>90</v>
      </c>
      <c r="G921" s="1" t="s">
        <v>56</v>
      </c>
      <c r="H921" s="1" t="s">
        <v>64</v>
      </c>
      <c r="I921" s="1" t="s">
        <v>999</v>
      </c>
      <c r="J921" s="1">
        <v>12.991999999999999</v>
      </c>
      <c r="K921" s="1">
        <f>Aya_Gomaa[[#This Row],[Quantity]]*150</f>
        <v>150</v>
      </c>
      <c r="L921" s="1">
        <v>1</v>
      </c>
      <c r="M921" s="1">
        <v>0.2</v>
      </c>
      <c r="N921" s="2">
        <v>-0.81199999999999983</v>
      </c>
      <c r="O921" s="2">
        <f>Aya_Gomaa[[#This Row],[Profit]]-(Aya_Gomaa[[#This Row],[Profit]]*Aya_Gomaa[[#This Row],[Discount]])</f>
        <v>-0.64959999999999984</v>
      </c>
      <c r="P921" s="1">
        <f>Aya_Gomaa[[#This Row],[Quantity]]*150</f>
        <v>150</v>
      </c>
      <c r="R9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22" spans="1:18" x14ac:dyDescent="0.3">
      <c r="A922" s="1">
        <v>921</v>
      </c>
      <c r="B922" s="1" t="s">
        <v>59</v>
      </c>
      <c r="C922" s="1" t="s">
        <v>43</v>
      </c>
      <c r="D922" s="1" t="s">
        <v>1000</v>
      </c>
      <c r="E922" s="1" t="s">
        <v>179</v>
      </c>
      <c r="F922" s="1" t="s">
        <v>46</v>
      </c>
      <c r="G922" s="1" t="s">
        <v>56</v>
      </c>
      <c r="H922" s="1" t="s">
        <v>64</v>
      </c>
      <c r="I922" s="1" t="s">
        <v>830</v>
      </c>
      <c r="J922" s="1">
        <v>24.56</v>
      </c>
      <c r="K922" s="1">
        <f>Aya_Gomaa[[#This Row],[Quantity]]*150</f>
        <v>300</v>
      </c>
      <c r="L922" s="1">
        <v>2</v>
      </c>
      <c r="M922" s="1">
        <v>0</v>
      </c>
      <c r="N922" s="2">
        <v>6.8767999999999994</v>
      </c>
      <c r="O922" s="2">
        <f>Aya_Gomaa[[#This Row],[Profit]]-(Aya_Gomaa[[#This Row],[Profit]]*Aya_Gomaa[[#This Row],[Discount]])</f>
        <v>6.8767999999999994</v>
      </c>
      <c r="P922" s="1">
        <f>Aya_Gomaa[[#This Row],[Quantity]]*150</f>
        <v>300</v>
      </c>
      <c r="R9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23" spans="1:18" x14ac:dyDescent="0.3">
      <c r="A923" s="1">
        <v>922</v>
      </c>
      <c r="B923" s="1" t="s">
        <v>59</v>
      </c>
      <c r="C923" s="1" t="s">
        <v>43</v>
      </c>
      <c r="D923" s="1" t="s">
        <v>156</v>
      </c>
      <c r="E923" s="1" t="s">
        <v>157</v>
      </c>
      <c r="F923" s="1" t="s">
        <v>109</v>
      </c>
      <c r="G923" s="1" t="s">
        <v>78</v>
      </c>
      <c r="H923" s="1" t="s">
        <v>113</v>
      </c>
      <c r="I923" s="1" t="s">
        <v>1001</v>
      </c>
      <c r="J923" s="1">
        <v>85.14</v>
      </c>
      <c r="K923" s="1">
        <f>Aya_Gomaa[[#This Row],[Quantity]]*150</f>
        <v>450</v>
      </c>
      <c r="L923" s="1">
        <v>3</v>
      </c>
      <c r="M923" s="1">
        <v>0</v>
      </c>
      <c r="N923" s="2">
        <v>34.907399999999996</v>
      </c>
      <c r="O923" s="2">
        <f>Aya_Gomaa[[#This Row],[Profit]]-(Aya_Gomaa[[#This Row],[Profit]]*Aya_Gomaa[[#This Row],[Discount]])</f>
        <v>34.907399999999996</v>
      </c>
      <c r="P923" s="1">
        <f>Aya_Gomaa[[#This Row],[Quantity]]*150</f>
        <v>450</v>
      </c>
      <c r="R9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24" spans="1:18" x14ac:dyDescent="0.3">
      <c r="A924" s="1">
        <v>923</v>
      </c>
      <c r="B924" s="1" t="s">
        <v>59</v>
      </c>
      <c r="C924" s="1" t="s">
        <v>43</v>
      </c>
      <c r="D924" s="1" t="s">
        <v>156</v>
      </c>
      <c r="E924" s="1" t="s">
        <v>157</v>
      </c>
      <c r="F924" s="1" t="s">
        <v>109</v>
      </c>
      <c r="G924" s="1" t="s">
        <v>78</v>
      </c>
      <c r="H924" s="1" t="s">
        <v>71</v>
      </c>
      <c r="I924" s="1" t="s">
        <v>1002</v>
      </c>
      <c r="J924" s="1">
        <v>21.99</v>
      </c>
      <c r="K924" s="1">
        <f>Aya_Gomaa[[#This Row],[Quantity]]*150</f>
        <v>150</v>
      </c>
      <c r="L924" s="1">
        <v>1</v>
      </c>
      <c r="M924" s="1">
        <v>0</v>
      </c>
      <c r="N924" s="2">
        <v>10.555199999999999</v>
      </c>
      <c r="O924" s="2">
        <f>Aya_Gomaa[[#This Row],[Profit]]-(Aya_Gomaa[[#This Row],[Profit]]*Aya_Gomaa[[#This Row],[Discount]])</f>
        <v>10.555199999999999</v>
      </c>
      <c r="P924" s="1">
        <f>Aya_Gomaa[[#This Row],[Quantity]]*150</f>
        <v>150</v>
      </c>
      <c r="R9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25" spans="1:18" x14ac:dyDescent="0.3">
      <c r="A925" s="1">
        <v>924</v>
      </c>
      <c r="B925" s="1" t="s">
        <v>59</v>
      </c>
      <c r="C925" s="1" t="s">
        <v>43</v>
      </c>
      <c r="D925" s="1" t="s">
        <v>156</v>
      </c>
      <c r="E925" s="1" t="s">
        <v>157</v>
      </c>
      <c r="F925" s="1" t="s">
        <v>109</v>
      </c>
      <c r="G925" s="1" t="s">
        <v>56</v>
      </c>
      <c r="H925" s="1" t="s">
        <v>75</v>
      </c>
      <c r="I925" s="1" t="s">
        <v>1003</v>
      </c>
      <c r="J925" s="1">
        <v>406.59999999999997</v>
      </c>
      <c r="K925" s="1">
        <f>Aya_Gomaa[[#This Row],[Quantity]]*150</f>
        <v>750</v>
      </c>
      <c r="L925" s="1">
        <v>5</v>
      </c>
      <c r="M925" s="1">
        <v>0</v>
      </c>
      <c r="N925" s="2">
        <v>113.84799999999998</v>
      </c>
      <c r="O925" s="2">
        <f>Aya_Gomaa[[#This Row],[Profit]]-(Aya_Gomaa[[#This Row],[Profit]]*Aya_Gomaa[[#This Row],[Discount]])</f>
        <v>113.84799999999998</v>
      </c>
      <c r="P925" s="1">
        <f>Aya_Gomaa[[#This Row],[Quantity]]*150</f>
        <v>750</v>
      </c>
      <c r="R9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26" spans="1:18" x14ac:dyDescent="0.3">
      <c r="A926" s="1">
        <v>925</v>
      </c>
      <c r="B926" s="1" t="s">
        <v>59</v>
      </c>
      <c r="C926" s="1" t="s">
        <v>52</v>
      </c>
      <c r="D926" s="1" t="s">
        <v>156</v>
      </c>
      <c r="E926" s="1" t="s">
        <v>157</v>
      </c>
      <c r="F926" s="1" t="s">
        <v>109</v>
      </c>
      <c r="G926" s="1" t="s">
        <v>56</v>
      </c>
      <c r="H926" s="1" t="s">
        <v>73</v>
      </c>
      <c r="I926" s="1" t="s">
        <v>250</v>
      </c>
      <c r="J926" s="1">
        <v>841.5680000000001</v>
      </c>
      <c r="K926" s="1">
        <f>Aya_Gomaa[[#This Row],[Quantity]]*150</f>
        <v>300</v>
      </c>
      <c r="L926" s="1">
        <v>2</v>
      </c>
      <c r="M926" s="1">
        <v>0.2</v>
      </c>
      <c r="N926" s="2">
        <v>294.54879999999991</v>
      </c>
      <c r="O926" s="2">
        <f>Aya_Gomaa[[#This Row],[Profit]]-(Aya_Gomaa[[#This Row],[Profit]]*Aya_Gomaa[[#This Row],[Discount]])</f>
        <v>235.63903999999994</v>
      </c>
      <c r="P926" s="1">
        <f>Aya_Gomaa[[#This Row],[Quantity]]*150</f>
        <v>300</v>
      </c>
      <c r="R9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27" spans="1:18" x14ac:dyDescent="0.3">
      <c r="A927" s="1">
        <v>926</v>
      </c>
      <c r="B927" s="1" t="s">
        <v>125</v>
      </c>
      <c r="C927" s="1" t="s">
        <v>43</v>
      </c>
      <c r="D927" s="1" t="s">
        <v>107</v>
      </c>
      <c r="E927" s="1" t="s">
        <v>108</v>
      </c>
      <c r="F927" s="1" t="s">
        <v>109</v>
      </c>
      <c r="G927" s="1" t="s">
        <v>56</v>
      </c>
      <c r="H927" s="1" t="s">
        <v>82</v>
      </c>
      <c r="I927" s="1" t="s">
        <v>1004</v>
      </c>
      <c r="J927" s="1">
        <v>15.552000000000003</v>
      </c>
      <c r="K927" s="1">
        <f>Aya_Gomaa[[#This Row],[Quantity]]*150</f>
        <v>450</v>
      </c>
      <c r="L927" s="1">
        <v>3</v>
      </c>
      <c r="M927" s="1">
        <v>0.2</v>
      </c>
      <c r="N927" s="2">
        <v>5.4432</v>
      </c>
      <c r="O927" s="2">
        <f>Aya_Gomaa[[#This Row],[Profit]]-(Aya_Gomaa[[#This Row],[Profit]]*Aya_Gomaa[[#This Row],[Discount]])</f>
        <v>4.3545600000000002</v>
      </c>
      <c r="P927" s="1">
        <f>Aya_Gomaa[[#This Row],[Quantity]]*150</f>
        <v>450</v>
      </c>
      <c r="R9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28" spans="1:18" x14ac:dyDescent="0.3">
      <c r="A928" s="1">
        <v>927</v>
      </c>
      <c r="B928" s="1" t="s">
        <v>125</v>
      </c>
      <c r="C928" s="1" t="s">
        <v>43</v>
      </c>
      <c r="D928" s="1" t="s">
        <v>107</v>
      </c>
      <c r="E928" s="1" t="s">
        <v>108</v>
      </c>
      <c r="F928" s="1" t="s">
        <v>109</v>
      </c>
      <c r="G928" s="1" t="s">
        <v>78</v>
      </c>
      <c r="H928" s="1" t="s">
        <v>113</v>
      </c>
      <c r="I928" s="1" t="s">
        <v>1005</v>
      </c>
      <c r="J928" s="1">
        <v>252.00000000000003</v>
      </c>
      <c r="K928" s="1">
        <f>Aya_Gomaa[[#This Row],[Quantity]]*150</f>
        <v>750</v>
      </c>
      <c r="L928" s="1">
        <v>5</v>
      </c>
      <c r="M928" s="1">
        <v>0.2</v>
      </c>
      <c r="N928" s="2">
        <v>53.550000000000004</v>
      </c>
      <c r="O928" s="2">
        <f>Aya_Gomaa[[#This Row],[Profit]]-(Aya_Gomaa[[#This Row],[Profit]]*Aya_Gomaa[[#This Row],[Discount]])</f>
        <v>42.84</v>
      </c>
      <c r="P928" s="1">
        <f>Aya_Gomaa[[#This Row],[Quantity]]*150</f>
        <v>750</v>
      </c>
      <c r="R9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29" spans="1:18" x14ac:dyDescent="0.3">
      <c r="A929" s="1">
        <v>928</v>
      </c>
      <c r="B929" s="1" t="s">
        <v>59</v>
      </c>
      <c r="C929" s="1" t="s">
        <v>87</v>
      </c>
      <c r="D929" s="1" t="s">
        <v>178</v>
      </c>
      <c r="E929" s="1" t="s">
        <v>179</v>
      </c>
      <c r="F929" s="1" t="s">
        <v>46</v>
      </c>
      <c r="G929" s="1" t="s">
        <v>56</v>
      </c>
      <c r="H929" s="1" t="s">
        <v>68</v>
      </c>
      <c r="I929" s="1" t="s">
        <v>533</v>
      </c>
      <c r="J929" s="1">
        <v>46.2</v>
      </c>
      <c r="K929" s="1">
        <f>Aya_Gomaa[[#This Row],[Quantity]]*150</f>
        <v>600</v>
      </c>
      <c r="L929" s="1">
        <v>4</v>
      </c>
      <c r="M929" s="1">
        <v>0</v>
      </c>
      <c r="N929" s="2">
        <v>12.936</v>
      </c>
      <c r="O929" s="2">
        <f>Aya_Gomaa[[#This Row],[Profit]]-(Aya_Gomaa[[#This Row],[Profit]]*Aya_Gomaa[[#This Row],[Discount]])</f>
        <v>12.936</v>
      </c>
      <c r="P929" s="1">
        <f>Aya_Gomaa[[#This Row],[Quantity]]*150</f>
        <v>600</v>
      </c>
      <c r="R9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30" spans="1:18" x14ac:dyDescent="0.3">
      <c r="A930" s="1">
        <v>929</v>
      </c>
      <c r="B930" s="1" t="s">
        <v>59</v>
      </c>
      <c r="C930" s="1" t="s">
        <v>87</v>
      </c>
      <c r="D930" s="1" t="s">
        <v>178</v>
      </c>
      <c r="E930" s="1" t="s">
        <v>179</v>
      </c>
      <c r="F930" s="1" t="s">
        <v>46</v>
      </c>
      <c r="G930" s="1" t="s">
        <v>56</v>
      </c>
      <c r="H930" s="1" t="s">
        <v>75</v>
      </c>
      <c r="I930" s="1" t="s">
        <v>538</v>
      </c>
      <c r="J930" s="1">
        <v>28.84</v>
      </c>
      <c r="K930" s="1">
        <f>Aya_Gomaa[[#This Row],[Quantity]]*150</f>
        <v>300</v>
      </c>
      <c r="L930" s="1">
        <v>2</v>
      </c>
      <c r="M930" s="1">
        <v>0</v>
      </c>
      <c r="N930" s="2">
        <v>9.517199999999999</v>
      </c>
      <c r="O930" s="2">
        <f>Aya_Gomaa[[#This Row],[Profit]]-(Aya_Gomaa[[#This Row],[Profit]]*Aya_Gomaa[[#This Row],[Discount]])</f>
        <v>9.517199999999999</v>
      </c>
      <c r="P930" s="1">
        <f>Aya_Gomaa[[#This Row],[Quantity]]*150</f>
        <v>300</v>
      </c>
      <c r="R9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31" spans="1:18" x14ac:dyDescent="0.3">
      <c r="A931" s="1">
        <v>930</v>
      </c>
      <c r="B931" s="1" t="s">
        <v>125</v>
      </c>
      <c r="C931" s="1" t="s">
        <v>43</v>
      </c>
      <c r="D931" s="1" t="s">
        <v>1006</v>
      </c>
      <c r="E931" s="1" t="s">
        <v>243</v>
      </c>
      <c r="F931" s="1" t="s">
        <v>109</v>
      </c>
      <c r="G931" s="1" t="s">
        <v>56</v>
      </c>
      <c r="H931" s="1" t="s">
        <v>68</v>
      </c>
      <c r="I931" s="1" t="s">
        <v>725</v>
      </c>
      <c r="J931" s="1">
        <v>14.592000000000002</v>
      </c>
      <c r="K931" s="1">
        <f>Aya_Gomaa[[#This Row],[Quantity]]*150</f>
        <v>450</v>
      </c>
      <c r="L931" s="1">
        <v>3</v>
      </c>
      <c r="M931" s="1">
        <v>0.2</v>
      </c>
      <c r="N931" s="2">
        <v>2.5535999999999985</v>
      </c>
      <c r="O931" s="2">
        <f>Aya_Gomaa[[#This Row],[Profit]]-(Aya_Gomaa[[#This Row],[Profit]]*Aya_Gomaa[[#This Row],[Discount]])</f>
        <v>2.0428799999999989</v>
      </c>
      <c r="P931" s="1">
        <f>Aya_Gomaa[[#This Row],[Quantity]]*150</f>
        <v>450</v>
      </c>
      <c r="R9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32" spans="1:18" x14ac:dyDescent="0.3">
      <c r="A932" s="1">
        <v>931</v>
      </c>
      <c r="B932" s="1" t="s">
        <v>125</v>
      </c>
      <c r="C932" s="1" t="s">
        <v>43</v>
      </c>
      <c r="D932" s="1" t="s">
        <v>1006</v>
      </c>
      <c r="E932" s="1" t="s">
        <v>243</v>
      </c>
      <c r="F932" s="1" t="s">
        <v>109</v>
      </c>
      <c r="G932" s="1" t="s">
        <v>56</v>
      </c>
      <c r="H932" s="1" t="s">
        <v>68</v>
      </c>
      <c r="I932" s="1" t="s">
        <v>1007</v>
      </c>
      <c r="J932" s="1">
        <v>89.855999999999995</v>
      </c>
      <c r="K932" s="1">
        <f>Aya_Gomaa[[#This Row],[Quantity]]*150</f>
        <v>450</v>
      </c>
      <c r="L932" s="1">
        <v>3</v>
      </c>
      <c r="M932" s="1">
        <v>0.2</v>
      </c>
      <c r="N932" s="2">
        <v>21.340800000000002</v>
      </c>
      <c r="O932" s="2">
        <f>Aya_Gomaa[[#This Row],[Profit]]-(Aya_Gomaa[[#This Row],[Profit]]*Aya_Gomaa[[#This Row],[Discount]])</f>
        <v>17.07264</v>
      </c>
      <c r="P932" s="1">
        <f>Aya_Gomaa[[#This Row],[Quantity]]*150</f>
        <v>450</v>
      </c>
      <c r="R9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33" spans="1:18" x14ac:dyDescent="0.3">
      <c r="A933" s="1">
        <v>932</v>
      </c>
      <c r="B933" s="1" t="s">
        <v>125</v>
      </c>
      <c r="C933" s="1" t="s">
        <v>43</v>
      </c>
      <c r="D933" s="1" t="s">
        <v>1006</v>
      </c>
      <c r="E933" s="1" t="s">
        <v>243</v>
      </c>
      <c r="F933" s="1" t="s">
        <v>109</v>
      </c>
      <c r="G933" s="1" t="s">
        <v>56</v>
      </c>
      <c r="H933" s="1" t="s">
        <v>82</v>
      </c>
      <c r="I933" s="1" t="s">
        <v>869</v>
      </c>
      <c r="J933" s="1">
        <v>13.872000000000002</v>
      </c>
      <c r="K933" s="1">
        <f>Aya_Gomaa[[#This Row],[Quantity]]*150</f>
        <v>450</v>
      </c>
      <c r="L933" s="1">
        <v>3</v>
      </c>
      <c r="M933" s="1">
        <v>0.2</v>
      </c>
      <c r="N933" s="2">
        <v>5.0286000000000008</v>
      </c>
      <c r="O933" s="2">
        <f>Aya_Gomaa[[#This Row],[Profit]]-(Aya_Gomaa[[#This Row],[Profit]]*Aya_Gomaa[[#This Row],[Discount]])</f>
        <v>4.0228800000000007</v>
      </c>
      <c r="P933" s="1">
        <f>Aya_Gomaa[[#This Row],[Quantity]]*150</f>
        <v>450</v>
      </c>
      <c r="R9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34" spans="1:18" x14ac:dyDescent="0.3">
      <c r="A934" s="1">
        <v>933</v>
      </c>
      <c r="B934" s="1" t="s">
        <v>59</v>
      </c>
      <c r="C934" s="1" t="s">
        <v>43</v>
      </c>
      <c r="D934" s="1" t="s">
        <v>107</v>
      </c>
      <c r="E934" s="1" t="s">
        <v>108</v>
      </c>
      <c r="F934" s="1" t="s">
        <v>109</v>
      </c>
      <c r="G934" s="1" t="s">
        <v>56</v>
      </c>
      <c r="H934" s="1" t="s">
        <v>82</v>
      </c>
      <c r="I934" s="1" t="s">
        <v>1008</v>
      </c>
      <c r="J934" s="1">
        <v>12.192</v>
      </c>
      <c r="K934" s="1">
        <f>Aya_Gomaa[[#This Row],[Quantity]]*150</f>
        <v>450</v>
      </c>
      <c r="L934" s="1">
        <v>3</v>
      </c>
      <c r="M934" s="1">
        <v>0.2</v>
      </c>
      <c r="N934" s="2">
        <v>4.1147999999999998</v>
      </c>
      <c r="O934" s="2">
        <f>Aya_Gomaa[[#This Row],[Profit]]-(Aya_Gomaa[[#This Row],[Profit]]*Aya_Gomaa[[#This Row],[Discount]])</f>
        <v>3.2918399999999997</v>
      </c>
      <c r="P934" s="1">
        <f>Aya_Gomaa[[#This Row],[Quantity]]*150</f>
        <v>450</v>
      </c>
      <c r="R9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35" spans="1:18" x14ac:dyDescent="0.3">
      <c r="A935" s="1">
        <v>934</v>
      </c>
      <c r="B935" s="1" t="s">
        <v>59</v>
      </c>
      <c r="C935" s="1" t="s">
        <v>87</v>
      </c>
      <c r="D935" s="1" t="s">
        <v>107</v>
      </c>
      <c r="E935" s="1" t="s">
        <v>108</v>
      </c>
      <c r="F935" s="1" t="s">
        <v>109</v>
      </c>
      <c r="G935" s="1" t="s">
        <v>56</v>
      </c>
      <c r="H935" s="1" t="s">
        <v>82</v>
      </c>
      <c r="I935" s="1" t="s">
        <v>1009</v>
      </c>
      <c r="J935" s="1">
        <v>45.056000000000004</v>
      </c>
      <c r="K935" s="1">
        <f>Aya_Gomaa[[#This Row],[Quantity]]*150</f>
        <v>1200</v>
      </c>
      <c r="L935" s="1">
        <v>8</v>
      </c>
      <c r="M935" s="1">
        <v>0.2</v>
      </c>
      <c r="N935" s="2">
        <v>15.206399999999997</v>
      </c>
      <c r="O935" s="2">
        <f>Aya_Gomaa[[#This Row],[Profit]]-(Aya_Gomaa[[#This Row],[Profit]]*Aya_Gomaa[[#This Row],[Discount]])</f>
        <v>12.165119999999998</v>
      </c>
      <c r="P935" s="1">
        <f>Aya_Gomaa[[#This Row],[Quantity]]*150</f>
        <v>1200</v>
      </c>
      <c r="R9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36" spans="1:18" x14ac:dyDescent="0.3">
      <c r="A936" s="1">
        <v>935</v>
      </c>
      <c r="B936" s="1" t="s">
        <v>59</v>
      </c>
      <c r="C936" s="1" t="s">
        <v>87</v>
      </c>
      <c r="D936" s="1" t="s">
        <v>107</v>
      </c>
      <c r="E936" s="1" t="s">
        <v>108</v>
      </c>
      <c r="F936" s="1" t="s">
        <v>109</v>
      </c>
      <c r="G936" s="1" t="s">
        <v>56</v>
      </c>
      <c r="H936" s="1" t="s">
        <v>73</v>
      </c>
      <c r="I936" s="1" t="s">
        <v>1010</v>
      </c>
      <c r="J936" s="1">
        <v>29.718000000000007</v>
      </c>
      <c r="K936" s="1">
        <f>Aya_Gomaa[[#This Row],[Quantity]]*150</f>
        <v>900</v>
      </c>
      <c r="L936" s="1">
        <v>6</v>
      </c>
      <c r="M936" s="1">
        <v>0.7</v>
      </c>
      <c r="N936" s="2">
        <v>-21.793199999999992</v>
      </c>
      <c r="O936" s="2">
        <f>Aya_Gomaa[[#This Row],[Profit]]-(Aya_Gomaa[[#This Row],[Profit]]*Aya_Gomaa[[#This Row],[Discount]])</f>
        <v>-6.5379599999999982</v>
      </c>
      <c r="P936" s="1">
        <f>Aya_Gomaa[[#This Row],[Quantity]]*150</f>
        <v>900</v>
      </c>
      <c r="R9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37" spans="1:18" x14ac:dyDescent="0.3">
      <c r="A937" s="1">
        <v>936</v>
      </c>
      <c r="B937" s="1" t="s">
        <v>59</v>
      </c>
      <c r="C937" s="1" t="s">
        <v>87</v>
      </c>
      <c r="D937" s="1" t="s">
        <v>107</v>
      </c>
      <c r="E937" s="1" t="s">
        <v>108</v>
      </c>
      <c r="F937" s="1" t="s">
        <v>109</v>
      </c>
      <c r="G937" s="1" t="s">
        <v>56</v>
      </c>
      <c r="H937" s="1" t="s">
        <v>82</v>
      </c>
      <c r="I937" s="1" t="s">
        <v>955</v>
      </c>
      <c r="J937" s="1">
        <v>15.552000000000003</v>
      </c>
      <c r="K937" s="1">
        <f>Aya_Gomaa[[#This Row],[Quantity]]*150</f>
        <v>450</v>
      </c>
      <c r="L937" s="1">
        <v>3</v>
      </c>
      <c r="M937" s="1">
        <v>0.2</v>
      </c>
      <c r="N937" s="2">
        <v>5.4432</v>
      </c>
      <c r="O937" s="2">
        <f>Aya_Gomaa[[#This Row],[Profit]]-(Aya_Gomaa[[#This Row],[Profit]]*Aya_Gomaa[[#This Row],[Discount]])</f>
        <v>4.3545600000000002</v>
      </c>
      <c r="P937" s="1">
        <f>Aya_Gomaa[[#This Row],[Quantity]]*150</f>
        <v>450</v>
      </c>
      <c r="R9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38" spans="1:18" x14ac:dyDescent="0.3">
      <c r="A938" s="1">
        <v>937</v>
      </c>
      <c r="B938" s="1" t="s">
        <v>59</v>
      </c>
      <c r="C938" s="1" t="s">
        <v>87</v>
      </c>
      <c r="D938" s="1" t="s">
        <v>107</v>
      </c>
      <c r="E938" s="1" t="s">
        <v>108</v>
      </c>
      <c r="F938" s="1" t="s">
        <v>109</v>
      </c>
      <c r="G938" s="1" t="s">
        <v>56</v>
      </c>
      <c r="H938" s="1" t="s">
        <v>75</v>
      </c>
      <c r="I938" s="1" t="s">
        <v>280</v>
      </c>
      <c r="J938" s="1">
        <v>447.69600000000003</v>
      </c>
      <c r="K938" s="1">
        <f>Aya_Gomaa[[#This Row],[Quantity]]*150</f>
        <v>300</v>
      </c>
      <c r="L938" s="1">
        <v>2</v>
      </c>
      <c r="M938" s="1">
        <v>0.2</v>
      </c>
      <c r="N938" s="2">
        <v>33.577199999999976</v>
      </c>
      <c r="O938" s="2">
        <f>Aya_Gomaa[[#This Row],[Profit]]-(Aya_Gomaa[[#This Row],[Profit]]*Aya_Gomaa[[#This Row],[Discount]])</f>
        <v>26.861759999999983</v>
      </c>
      <c r="P938" s="1">
        <f>Aya_Gomaa[[#This Row],[Quantity]]*150</f>
        <v>300</v>
      </c>
      <c r="R9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39" spans="1:18" x14ac:dyDescent="0.3">
      <c r="A939" s="1">
        <v>938</v>
      </c>
      <c r="B939" s="1" t="s">
        <v>125</v>
      </c>
      <c r="C939" s="1" t="s">
        <v>52</v>
      </c>
      <c r="D939" s="1" t="s">
        <v>1011</v>
      </c>
      <c r="E939" s="1" t="s">
        <v>303</v>
      </c>
      <c r="F939" s="1" t="s">
        <v>55</v>
      </c>
      <c r="G939" s="1" t="s">
        <v>78</v>
      </c>
      <c r="H939" s="1" t="s">
        <v>113</v>
      </c>
      <c r="I939" s="1" t="s">
        <v>532</v>
      </c>
      <c r="J939" s="1">
        <v>159.99</v>
      </c>
      <c r="K939" s="1">
        <f>Aya_Gomaa[[#This Row],[Quantity]]*150</f>
        <v>150</v>
      </c>
      <c r="L939" s="1">
        <v>1</v>
      </c>
      <c r="M939" s="1">
        <v>0</v>
      </c>
      <c r="N939" s="2">
        <v>54.396599999999992</v>
      </c>
      <c r="O939" s="2">
        <f>Aya_Gomaa[[#This Row],[Profit]]-(Aya_Gomaa[[#This Row],[Profit]]*Aya_Gomaa[[#This Row],[Discount]])</f>
        <v>54.396599999999992</v>
      </c>
      <c r="P939" s="1">
        <f>Aya_Gomaa[[#This Row],[Quantity]]*150</f>
        <v>150</v>
      </c>
      <c r="R9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40" spans="1:18" x14ac:dyDescent="0.3">
      <c r="A940" s="1">
        <v>939</v>
      </c>
      <c r="B940" s="1" t="s">
        <v>59</v>
      </c>
      <c r="C940" s="1" t="s">
        <v>52</v>
      </c>
      <c r="D940" s="1" t="s">
        <v>1012</v>
      </c>
      <c r="E940" s="1" t="s">
        <v>54</v>
      </c>
      <c r="F940" s="1" t="s">
        <v>55</v>
      </c>
      <c r="G940" s="1" t="s">
        <v>56</v>
      </c>
      <c r="H940" s="1" t="s">
        <v>82</v>
      </c>
      <c r="I940" s="1" t="s">
        <v>1013</v>
      </c>
      <c r="J940" s="1">
        <v>12.96</v>
      </c>
      <c r="K940" s="1">
        <f>Aya_Gomaa[[#This Row],[Quantity]]*150</f>
        <v>300</v>
      </c>
      <c r="L940" s="1">
        <v>2</v>
      </c>
      <c r="M940" s="1">
        <v>0</v>
      </c>
      <c r="N940" s="2">
        <v>6.2208000000000006</v>
      </c>
      <c r="O940" s="2">
        <f>Aya_Gomaa[[#This Row],[Profit]]-(Aya_Gomaa[[#This Row],[Profit]]*Aya_Gomaa[[#This Row],[Discount]])</f>
        <v>6.2208000000000006</v>
      </c>
      <c r="P940" s="1">
        <f>Aya_Gomaa[[#This Row],[Quantity]]*150</f>
        <v>300</v>
      </c>
      <c r="R9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41" spans="1:18" x14ac:dyDescent="0.3">
      <c r="A941" s="1">
        <v>940</v>
      </c>
      <c r="B941" s="1" t="s">
        <v>59</v>
      </c>
      <c r="C941" s="1" t="s">
        <v>52</v>
      </c>
      <c r="D941" s="1" t="s">
        <v>1012</v>
      </c>
      <c r="E941" s="1" t="s">
        <v>54</v>
      </c>
      <c r="F941" s="1" t="s">
        <v>55</v>
      </c>
      <c r="G941" s="1" t="s">
        <v>56</v>
      </c>
      <c r="H941" s="1" t="s">
        <v>75</v>
      </c>
      <c r="I941" s="1" t="s">
        <v>1014</v>
      </c>
      <c r="J941" s="1">
        <v>134.47999999999999</v>
      </c>
      <c r="K941" s="1">
        <f>Aya_Gomaa[[#This Row],[Quantity]]*150</f>
        <v>600</v>
      </c>
      <c r="L941" s="1">
        <v>4</v>
      </c>
      <c r="M941" s="1">
        <v>0</v>
      </c>
      <c r="N941" s="2">
        <v>34.964799999999997</v>
      </c>
      <c r="O941" s="2">
        <f>Aya_Gomaa[[#This Row],[Profit]]-(Aya_Gomaa[[#This Row],[Profit]]*Aya_Gomaa[[#This Row],[Discount]])</f>
        <v>34.964799999999997</v>
      </c>
      <c r="P941" s="1">
        <f>Aya_Gomaa[[#This Row],[Quantity]]*150</f>
        <v>600</v>
      </c>
      <c r="R9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42" spans="1:18" x14ac:dyDescent="0.3">
      <c r="A942" s="1">
        <v>941</v>
      </c>
      <c r="B942" s="1" t="s">
        <v>125</v>
      </c>
      <c r="C942" s="1" t="s">
        <v>52</v>
      </c>
      <c r="D942" s="1" t="s">
        <v>99</v>
      </c>
      <c r="E942" s="1" t="s">
        <v>54</v>
      </c>
      <c r="F942" s="1" t="s">
        <v>55</v>
      </c>
      <c r="G942" s="1" t="s">
        <v>56</v>
      </c>
      <c r="H942" s="1" t="s">
        <v>82</v>
      </c>
      <c r="I942" s="1" t="s">
        <v>1015</v>
      </c>
      <c r="J942" s="1">
        <v>17.12</v>
      </c>
      <c r="K942" s="1">
        <f>Aya_Gomaa[[#This Row],[Quantity]]*150</f>
        <v>300</v>
      </c>
      <c r="L942" s="1">
        <v>2</v>
      </c>
      <c r="M942" s="1">
        <v>0</v>
      </c>
      <c r="N942" s="2">
        <v>8.0464000000000002</v>
      </c>
      <c r="O942" s="2">
        <f>Aya_Gomaa[[#This Row],[Profit]]-(Aya_Gomaa[[#This Row],[Profit]]*Aya_Gomaa[[#This Row],[Discount]])</f>
        <v>8.0464000000000002</v>
      </c>
      <c r="P942" s="1">
        <f>Aya_Gomaa[[#This Row],[Quantity]]*150</f>
        <v>300</v>
      </c>
      <c r="R9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43" spans="1:18" x14ac:dyDescent="0.3">
      <c r="A943" s="1">
        <v>942</v>
      </c>
      <c r="B943" s="1" t="s">
        <v>59</v>
      </c>
      <c r="C943" s="1" t="s">
        <v>52</v>
      </c>
      <c r="D943" s="1" t="s">
        <v>1016</v>
      </c>
      <c r="E943" s="1" t="s">
        <v>54</v>
      </c>
      <c r="F943" s="1" t="s">
        <v>55</v>
      </c>
      <c r="G943" s="1" t="s">
        <v>56</v>
      </c>
      <c r="H943" s="1" t="s">
        <v>73</v>
      </c>
      <c r="I943" s="1" t="s">
        <v>1017</v>
      </c>
      <c r="J943" s="1">
        <v>6.0960000000000001</v>
      </c>
      <c r="K943" s="1">
        <f>Aya_Gomaa[[#This Row],[Quantity]]*150</f>
        <v>300</v>
      </c>
      <c r="L943" s="1">
        <v>2</v>
      </c>
      <c r="M943" s="1">
        <v>0.2</v>
      </c>
      <c r="N943" s="2">
        <v>2.2098</v>
      </c>
      <c r="O943" s="2">
        <f>Aya_Gomaa[[#This Row],[Profit]]-(Aya_Gomaa[[#This Row],[Profit]]*Aya_Gomaa[[#This Row],[Discount]])</f>
        <v>1.7678400000000001</v>
      </c>
      <c r="P943" s="1">
        <f>Aya_Gomaa[[#This Row],[Quantity]]*150</f>
        <v>300</v>
      </c>
      <c r="R9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44" spans="1:18" x14ac:dyDescent="0.3">
      <c r="A944" s="1">
        <v>943</v>
      </c>
      <c r="B944" s="1" t="s">
        <v>59</v>
      </c>
      <c r="C944" s="1" t="s">
        <v>52</v>
      </c>
      <c r="D944" s="1" t="s">
        <v>1016</v>
      </c>
      <c r="E944" s="1" t="s">
        <v>54</v>
      </c>
      <c r="F944" s="1" t="s">
        <v>55</v>
      </c>
      <c r="G944" s="1" t="s">
        <v>47</v>
      </c>
      <c r="H944" s="1" t="s">
        <v>62</v>
      </c>
      <c r="I944" s="1" t="s">
        <v>63</v>
      </c>
      <c r="J944" s="1">
        <v>1114.2719999999999</v>
      </c>
      <c r="K944" s="1">
        <f>Aya_Gomaa[[#This Row],[Quantity]]*150</f>
        <v>600</v>
      </c>
      <c r="L944" s="1">
        <v>4</v>
      </c>
      <c r="M944" s="1">
        <v>0.2</v>
      </c>
      <c r="N944" s="2">
        <v>41.785200000000032</v>
      </c>
      <c r="O944" s="2">
        <f>Aya_Gomaa[[#This Row],[Profit]]-(Aya_Gomaa[[#This Row],[Profit]]*Aya_Gomaa[[#This Row],[Discount]])</f>
        <v>33.428160000000027</v>
      </c>
      <c r="P944" s="1">
        <f>Aya_Gomaa[[#This Row],[Quantity]]*150</f>
        <v>600</v>
      </c>
      <c r="R9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45" spans="1:18" x14ac:dyDescent="0.3">
      <c r="A945" s="1">
        <v>944</v>
      </c>
      <c r="B945" s="1" t="s">
        <v>59</v>
      </c>
      <c r="C945" s="1" t="s">
        <v>43</v>
      </c>
      <c r="D945" s="1" t="s">
        <v>84</v>
      </c>
      <c r="E945" s="1" t="s">
        <v>85</v>
      </c>
      <c r="F945" s="1" t="s">
        <v>55</v>
      </c>
      <c r="G945" s="1" t="s">
        <v>56</v>
      </c>
      <c r="H945" s="1" t="s">
        <v>82</v>
      </c>
      <c r="I945" s="1" t="s">
        <v>751</v>
      </c>
      <c r="J945" s="1">
        <v>32.400000000000006</v>
      </c>
      <c r="K945" s="1">
        <f>Aya_Gomaa[[#This Row],[Quantity]]*150</f>
        <v>750</v>
      </c>
      <c r="L945" s="1">
        <v>5</v>
      </c>
      <c r="M945" s="1">
        <v>0</v>
      </c>
      <c r="N945" s="2">
        <v>15.552000000000001</v>
      </c>
      <c r="O945" s="2">
        <f>Aya_Gomaa[[#This Row],[Profit]]-(Aya_Gomaa[[#This Row],[Profit]]*Aya_Gomaa[[#This Row],[Discount]])</f>
        <v>15.552000000000001</v>
      </c>
      <c r="P945" s="1">
        <f>Aya_Gomaa[[#This Row],[Quantity]]*150</f>
        <v>750</v>
      </c>
      <c r="R9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46" spans="1:18" x14ac:dyDescent="0.3">
      <c r="A946" s="1">
        <v>945</v>
      </c>
      <c r="B946" s="1" t="s">
        <v>59</v>
      </c>
      <c r="C946" s="1" t="s">
        <v>43</v>
      </c>
      <c r="D946" s="1" t="s">
        <v>84</v>
      </c>
      <c r="E946" s="1" t="s">
        <v>85</v>
      </c>
      <c r="F946" s="1" t="s">
        <v>55</v>
      </c>
      <c r="G946" s="1" t="s">
        <v>56</v>
      </c>
      <c r="H946" s="1" t="s">
        <v>64</v>
      </c>
      <c r="I946" s="1" t="s">
        <v>1018</v>
      </c>
      <c r="J946" s="1">
        <v>540.56999999999994</v>
      </c>
      <c r="K946" s="1">
        <f>Aya_Gomaa[[#This Row],[Quantity]]*150</f>
        <v>450</v>
      </c>
      <c r="L946" s="1">
        <v>3</v>
      </c>
      <c r="M946" s="1">
        <v>0</v>
      </c>
      <c r="N946" s="2">
        <v>140.54820000000001</v>
      </c>
      <c r="O946" s="2">
        <f>Aya_Gomaa[[#This Row],[Profit]]-(Aya_Gomaa[[#This Row],[Profit]]*Aya_Gomaa[[#This Row],[Discount]])</f>
        <v>140.54820000000001</v>
      </c>
      <c r="P946" s="1">
        <f>Aya_Gomaa[[#This Row],[Quantity]]*150</f>
        <v>450</v>
      </c>
      <c r="R9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47" spans="1:18" x14ac:dyDescent="0.3">
      <c r="A947" s="1">
        <v>946</v>
      </c>
      <c r="B947" s="1" t="s">
        <v>59</v>
      </c>
      <c r="C947" s="1" t="s">
        <v>43</v>
      </c>
      <c r="D947" s="1" t="s">
        <v>84</v>
      </c>
      <c r="E947" s="1" t="s">
        <v>85</v>
      </c>
      <c r="F947" s="1" t="s">
        <v>55</v>
      </c>
      <c r="G947" s="1" t="s">
        <v>56</v>
      </c>
      <c r="H947" s="1" t="s">
        <v>73</v>
      </c>
      <c r="I947" s="1" t="s">
        <v>1019</v>
      </c>
      <c r="J947" s="1">
        <v>167.76</v>
      </c>
      <c r="K947" s="1">
        <f>Aya_Gomaa[[#This Row],[Quantity]]*150</f>
        <v>750</v>
      </c>
      <c r="L947" s="1">
        <v>5</v>
      </c>
      <c r="M947" s="1">
        <v>0.2</v>
      </c>
      <c r="N947" s="2">
        <v>62.91</v>
      </c>
      <c r="O947" s="2">
        <f>Aya_Gomaa[[#This Row],[Profit]]-(Aya_Gomaa[[#This Row],[Profit]]*Aya_Gomaa[[#This Row],[Discount]])</f>
        <v>50.327999999999996</v>
      </c>
      <c r="P947" s="1">
        <f>Aya_Gomaa[[#This Row],[Quantity]]*150</f>
        <v>750</v>
      </c>
      <c r="R9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48" spans="1:18" x14ac:dyDescent="0.3">
      <c r="A948" s="1">
        <v>947</v>
      </c>
      <c r="B948" s="1" t="s">
        <v>125</v>
      </c>
      <c r="C948" s="1" t="s">
        <v>43</v>
      </c>
      <c r="D948" s="1" t="s">
        <v>706</v>
      </c>
      <c r="E948" s="1" t="s">
        <v>175</v>
      </c>
      <c r="F948" s="1" t="s">
        <v>55</v>
      </c>
      <c r="G948" s="1" t="s">
        <v>47</v>
      </c>
      <c r="H948" s="1" t="s">
        <v>62</v>
      </c>
      <c r="I948" s="1" t="s">
        <v>1020</v>
      </c>
      <c r="J948" s="1">
        <v>393.16500000000002</v>
      </c>
      <c r="K948" s="1">
        <f>Aya_Gomaa[[#This Row],[Quantity]]*150</f>
        <v>450</v>
      </c>
      <c r="L948" s="1">
        <v>3</v>
      </c>
      <c r="M948" s="1">
        <v>0.5</v>
      </c>
      <c r="N948" s="2">
        <v>-204.44580000000005</v>
      </c>
      <c r="O948" s="2">
        <f>Aya_Gomaa[[#This Row],[Profit]]-(Aya_Gomaa[[#This Row],[Profit]]*Aya_Gomaa[[#This Row],[Discount]])</f>
        <v>-102.22290000000002</v>
      </c>
      <c r="P948" s="1">
        <f>Aya_Gomaa[[#This Row],[Quantity]]*150</f>
        <v>450</v>
      </c>
      <c r="R9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49" spans="1:18" x14ac:dyDescent="0.3">
      <c r="A949" s="1">
        <v>948</v>
      </c>
      <c r="B949" s="1" t="s">
        <v>59</v>
      </c>
      <c r="C949" s="1" t="s">
        <v>87</v>
      </c>
      <c r="D949" s="1" t="s">
        <v>107</v>
      </c>
      <c r="E949" s="1" t="s">
        <v>108</v>
      </c>
      <c r="F949" s="1" t="s">
        <v>109</v>
      </c>
      <c r="G949" s="1" t="s">
        <v>47</v>
      </c>
      <c r="H949" s="1" t="s">
        <v>66</v>
      </c>
      <c r="I949" s="1" t="s">
        <v>1021</v>
      </c>
      <c r="J949" s="1">
        <v>516.48800000000006</v>
      </c>
      <c r="K949" s="1">
        <f>Aya_Gomaa[[#This Row],[Quantity]]*150</f>
        <v>1050</v>
      </c>
      <c r="L949" s="1">
        <v>7</v>
      </c>
      <c r="M949" s="1">
        <v>0.2</v>
      </c>
      <c r="N949" s="2">
        <v>-12.912200000000027</v>
      </c>
      <c r="O949" s="2">
        <f>Aya_Gomaa[[#This Row],[Profit]]-(Aya_Gomaa[[#This Row],[Profit]]*Aya_Gomaa[[#This Row],[Discount]])</f>
        <v>-10.329760000000022</v>
      </c>
      <c r="P949" s="1">
        <f>Aya_Gomaa[[#This Row],[Quantity]]*150</f>
        <v>1050</v>
      </c>
      <c r="R9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50" spans="1:18" x14ac:dyDescent="0.3">
      <c r="A950" s="1">
        <v>949</v>
      </c>
      <c r="B950" s="1" t="s">
        <v>59</v>
      </c>
      <c r="C950" s="1" t="s">
        <v>87</v>
      </c>
      <c r="D950" s="1" t="s">
        <v>107</v>
      </c>
      <c r="E950" s="1" t="s">
        <v>108</v>
      </c>
      <c r="F950" s="1" t="s">
        <v>109</v>
      </c>
      <c r="G950" s="1" t="s">
        <v>47</v>
      </c>
      <c r="H950" s="1" t="s">
        <v>66</v>
      </c>
      <c r="I950" s="1" t="s">
        <v>393</v>
      </c>
      <c r="J950" s="1">
        <v>1007.2320000000001</v>
      </c>
      <c r="K950" s="1">
        <f>Aya_Gomaa[[#This Row],[Quantity]]*150</f>
        <v>900</v>
      </c>
      <c r="L950" s="1">
        <v>6</v>
      </c>
      <c r="M950" s="1">
        <v>0.2</v>
      </c>
      <c r="N950" s="2">
        <v>75.542400000000015</v>
      </c>
      <c r="O950" s="2">
        <f>Aya_Gomaa[[#This Row],[Profit]]-(Aya_Gomaa[[#This Row],[Profit]]*Aya_Gomaa[[#This Row],[Discount]])</f>
        <v>60.433920000000015</v>
      </c>
      <c r="P950" s="1">
        <f>Aya_Gomaa[[#This Row],[Quantity]]*150</f>
        <v>900</v>
      </c>
      <c r="R9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51" spans="1:18" x14ac:dyDescent="0.3">
      <c r="A951" s="1">
        <v>950</v>
      </c>
      <c r="B951" s="1" t="s">
        <v>59</v>
      </c>
      <c r="C951" s="1" t="s">
        <v>87</v>
      </c>
      <c r="D951" s="1" t="s">
        <v>107</v>
      </c>
      <c r="E951" s="1" t="s">
        <v>108</v>
      </c>
      <c r="F951" s="1" t="s">
        <v>109</v>
      </c>
      <c r="G951" s="1" t="s">
        <v>47</v>
      </c>
      <c r="H951" s="1" t="s">
        <v>62</v>
      </c>
      <c r="I951" s="1" t="s">
        <v>1022</v>
      </c>
      <c r="J951" s="1">
        <v>2065.3200000000002</v>
      </c>
      <c r="K951" s="1">
        <f>Aya_Gomaa[[#This Row],[Quantity]]*150</f>
        <v>1800</v>
      </c>
      <c r="L951" s="1">
        <v>12</v>
      </c>
      <c r="M951" s="1">
        <v>0.4</v>
      </c>
      <c r="N951" s="2">
        <v>-619.59600000000012</v>
      </c>
      <c r="O951" s="2">
        <f>Aya_Gomaa[[#This Row],[Profit]]-(Aya_Gomaa[[#This Row],[Profit]]*Aya_Gomaa[[#This Row],[Discount]])</f>
        <v>-371.75760000000002</v>
      </c>
      <c r="P951" s="1">
        <f>Aya_Gomaa[[#This Row],[Quantity]]*150</f>
        <v>1800</v>
      </c>
      <c r="R9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52" spans="1:18" x14ac:dyDescent="0.3">
      <c r="A952" s="1">
        <v>951</v>
      </c>
      <c r="B952" s="1" t="s">
        <v>59</v>
      </c>
      <c r="C952" s="1" t="s">
        <v>87</v>
      </c>
      <c r="D952" s="1" t="s">
        <v>107</v>
      </c>
      <c r="E952" s="1" t="s">
        <v>108</v>
      </c>
      <c r="F952" s="1" t="s">
        <v>109</v>
      </c>
      <c r="G952" s="1" t="s">
        <v>56</v>
      </c>
      <c r="H952" s="1" t="s">
        <v>82</v>
      </c>
      <c r="I952" s="1" t="s">
        <v>1023</v>
      </c>
      <c r="J952" s="1">
        <v>15.552000000000003</v>
      </c>
      <c r="K952" s="1">
        <f>Aya_Gomaa[[#This Row],[Quantity]]*150</f>
        <v>450</v>
      </c>
      <c r="L952" s="1">
        <v>3</v>
      </c>
      <c r="M952" s="1">
        <v>0.2</v>
      </c>
      <c r="N952" s="2">
        <v>5.4432</v>
      </c>
      <c r="O952" s="2">
        <f>Aya_Gomaa[[#This Row],[Profit]]-(Aya_Gomaa[[#This Row],[Profit]]*Aya_Gomaa[[#This Row],[Discount]])</f>
        <v>4.3545600000000002</v>
      </c>
      <c r="P952" s="1">
        <f>Aya_Gomaa[[#This Row],[Quantity]]*150</f>
        <v>450</v>
      </c>
      <c r="R9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53" spans="1:18" x14ac:dyDescent="0.3">
      <c r="A953" s="1">
        <v>952</v>
      </c>
      <c r="B953" s="1" t="s">
        <v>59</v>
      </c>
      <c r="C953" s="1" t="s">
        <v>87</v>
      </c>
      <c r="D953" s="1" t="s">
        <v>107</v>
      </c>
      <c r="E953" s="1" t="s">
        <v>108</v>
      </c>
      <c r="F953" s="1" t="s">
        <v>109</v>
      </c>
      <c r="G953" s="1" t="s">
        <v>56</v>
      </c>
      <c r="H953" s="1" t="s">
        <v>82</v>
      </c>
      <c r="I953" s="1" t="s">
        <v>391</v>
      </c>
      <c r="J953" s="1">
        <v>25.344000000000001</v>
      </c>
      <c r="K953" s="1">
        <f>Aya_Gomaa[[#This Row],[Quantity]]*150</f>
        <v>900</v>
      </c>
      <c r="L953" s="1">
        <v>6</v>
      </c>
      <c r="M953" s="1">
        <v>0.2</v>
      </c>
      <c r="N953" s="2">
        <v>7.92</v>
      </c>
      <c r="O953" s="2">
        <f>Aya_Gomaa[[#This Row],[Profit]]-(Aya_Gomaa[[#This Row],[Profit]]*Aya_Gomaa[[#This Row],[Discount]])</f>
        <v>6.3360000000000003</v>
      </c>
      <c r="P953" s="1">
        <f>Aya_Gomaa[[#This Row],[Quantity]]*150</f>
        <v>900</v>
      </c>
      <c r="R9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54" spans="1:18" x14ac:dyDescent="0.3">
      <c r="A954" s="1">
        <v>953</v>
      </c>
      <c r="B954" s="1" t="s">
        <v>59</v>
      </c>
      <c r="C954" s="1" t="s">
        <v>43</v>
      </c>
      <c r="D954" s="1" t="s">
        <v>107</v>
      </c>
      <c r="E954" s="1" t="s">
        <v>108</v>
      </c>
      <c r="F954" s="1" t="s">
        <v>109</v>
      </c>
      <c r="G954" s="1" t="s">
        <v>47</v>
      </c>
      <c r="H954" s="1" t="s">
        <v>66</v>
      </c>
      <c r="I954" s="1" t="s">
        <v>394</v>
      </c>
      <c r="J954" s="1">
        <v>25.472000000000001</v>
      </c>
      <c r="K954" s="1">
        <f>Aya_Gomaa[[#This Row],[Quantity]]*150</f>
        <v>600</v>
      </c>
      <c r="L954" s="1">
        <v>4</v>
      </c>
      <c r="M954" s="1">
        <v>0.2</v>
      </c>
      <c r="N954" s="2">
        <v>7.6416000000000022</v>
      </c>
      <c r="O954" s="2">
        <f>Aya_Gomaa[[#This Row],[Profit]]-(Aya_Gomaa[[#This Row],[Profit]]*Aya_Gomaa[[#This Row],[Discount]])</f>
        <v>6.1132800000000014</v>
      </c>
      <c r="P954" s="1">
        <f>Aya_Gomaa[[#This Row],[Quantity]]*150</f>
        <v>600</v>
      </c>
      <c r="R9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55" spans="1:18" x14ac:dyDescent="0.3">
      <c r="A955" s="1">
        <v>954</v>
      </c>
      <c r="B955" s="1" t="s">
        <v>59</v>
      </c>
      <c r="C955" s="1" t="s">
        <v>43</v>
      </c>
      <c r="D955" s="1" t="s">
        <v>1024</v>
      </c>
      <c r="E955" s="1" t="s">
        <v>89</v>
      </c>
      <c r="F955" s="1" t="s">
        <v>90</v>
      </c>
      <c r="G955" s="1" t="s">
        <v>56</v>
      </c>
      <c r="H955" s="1" t="s">
        <v>68</v>
      </c>
      <c r="I955" s="1" t="s">
        <v>377</v>
      </c>
      <c r="J955" s="1">
        <v>27.168000000000003</v>
      </c>
      <c r="K955" s="1">
        <f>Aya_Gomaa[[#This Row],[Quantity]]*150</f>
        <v>300</v>
      </c>
      <c r="L955" s="1">
        <v>2</v>
      </c>
      <c r="M955" s="1">
        <v>0.2</v>
      </c>
      <c r="N955" s="2">
        <v>2.7168000000000001</v>
      </c>
      <c r="O955" s="2">
        <f>Aya_Gomaa[[#This Row],[Profit]]-(Aya_Gomaa[[#This Row],[Profit]]*Aya_Gomaa[[#This Row],[Discount]])</f>
        <v>2.1734400000000003</v>
      </c>
      <c r="P955" s="1">
        <f>Aya_Gomaa[[#This Row],[Quantity]]*150</f>
        <v>300</v>
      </c>
      <c r="R9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56" spans="1:18" x14ac:dyDescent="0.3">
      <c r="A956" s="1">
        <v>955</v>
      </c>
      <c r="B956" s="1" t="s">
        <v>59</v>
      </c>
      <c r="C956" s="1" t="s">
        <v>43</v>
      </c>
      <c r="D956" s="1" t="s">
        <v>1024</v>
      </c>
      <c r="E956" s="1" t="s">
        <v>89</v>
      </c>
      <c r="F956" s="1" t="s">
        <v>90</v>
      </c>
      <c r="G956" s="1" t="s">
        <v>47</v>
      </c>
      <c r="H956" s="1" t="s">
        <v>48</v>
      </c>
      <c r="I956" s="1" t="s">
        <v>446</v>
      </c>
      <c r="J956" s="1">
        <v>78.852799999999988</v>
      </c>
      <c r="K956" s="1">
        <f>Aya_Gomaa[[#This Row],[Quantity]]*150</f>
        <v>300</v>
      </c>
      <c r="L956" s="1">
        <v>2</v>
      </c>
      <c r="M956" s="1">
        <v>0.32</v>
      </c>
      <c r="N956" s="2">
        <v>-11.595999999999997</v>
      </c>
      <c r="O956" s="2">
        <f>Aya_Gomaa[[#This Row],[Profit]]-(Aya_Gomaa[[#This Row],[Profit]]*Aya_Gomaa[[#This Row],[Discount]])</f>
        <v>-7.8852799999999981</v>
      </c>
      <c r="P956" s="1">
        <f>Aya_Gomaa[[#This Row],[Quantity]]*150</f>
        <v>300</v>
      </c>
      <c r="R9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57" spans="1:18" x14ac:dyDescent="0.3">
      <c r="A957" s="1">
        <v>956</v>
      </c>
      <c r="B957" s="1" t="s">
        <v>59</v>
      </c>
      <c r="C957" s="1" t="s">
        <v>43</v>
      </c>
      <c r="D957" s="1" t="s">
        <v>182</v>
      </c>
      <c r="E957" s="1" t="s">
        <v>592</v>
      </c>
      <c r="F957" s="1" t="s">
        <v>46</v>
      </c>
      <c r="G957" s="1" t="s">
        <v>56</v>
      </c>
      <c r="H957" s="1" t="s">
        <v>64</v>
      </c>
      <c r="I957" s="1" t="s">
        <v>162</v>
      </c>
      <c r="J957" s="1">
        <v>173.79999999999998</v>
      </c>
      <c r="K957" s="1">
        <f>Aya_Gomaa[[#This Row],[Quantity]]*150</f>
        <v>750</v>
      </c>
      <c r="L957" s="1">
        <v>5</v>
      </c>
      <c r="M957" s="1">
        <v>0</v>
      </c>
      <c r="N957" s="2">
        <v>43.449999999999989</v>
      </c>
      <c r="O957" s="2">
        <f>Aya_Gomaa[[#This Row],[Profit]]-(Aya_Gomaa[[#This Row],[Profit]]*Aya_Gomaa[[#This Row],[Discount]])</f>
        <v>43.449999999999989</v>
      </c>
      <c r="P957" s="1">
        <f>Aya_Gomaa[[#This Row],[Quantity]]*150</f>
        <v>750</v>
      </c>
      <c r="R9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58" spans="1:18" x14ac:dyDescent="0.3">
      <c r="A958" s="1">
        <v>957</v>
      </c>
      <c r="B958" s="1" t="s">
        <v>42</v>
      </c>
      <c r="C958" s="1" t="s">
        <v>43</v>
      </c>
      <c r="D958" s="1" t="s">
        <v>259</v>
      </c>
      <c r="E958" s="1" t="s">
        <v>175</v>
      </c>
      <c r="F958" s="1" t="s">
        <v>55</v>
      </c>
      <c r="G958" s="1" t="s">
        <v>78</v>
      </c>
      <c r="H958" s="1" t="s">
        <v>71</v>
      </c>
      <c r="I958" s="1" t="s">
        <v>963</v>
      </c>
      <c r="J958" s="1">
        <v>29.592000000000002</v>
      </c>
      <c r="K958" s="1">
        <f>Aya_Gomaa[[#This Row],[Quantity]]*150</f>
        <v>150</v>
      </c>
      <c r="L958" s="1">
        <v>1</v>
      </c>
      <c r="M958" s="1">
        <v>0.2</v>
      </c>
      <c r="N958" s="2">
        <v>2.5893000000000006</v>
      </c>
      <c r="O958" s="2">
        <f>Aya_Gomaa[[#This Row],[Profit]]-(Aya_Gomaa[[#This Row],[Profit]]*Aya_Gomaa[[#This Row],[Discount]])</f>
        <v>2.0714400000000004</v>
      </c>
      <c r="P958" s="1">
        <f>Aya_Gomaa[[#This Row],[Quantity]]*150</f>
        <v>150</v>
      </c>
      <c r="R9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59" spans="1:18" x14ac:dyDescent="0.3">
      <c r="A959" s="1">
        <v>958</v>
      </c>
      <c r="B959" s="1" t="s">
        <v>42</v>
      </c>
      <c r="C959" s="1" t="s">
        <v>43</v>
      </c>
      <c r="D959" s="1" t="s">
        <v>259</v>
      </c>
      <c r="E959" s="1" t="s">
        <v>175</v>
      </c>
      <c r="F959" s="1" t="s">
        <v>55</v>
      </c>
      <c r="G959" s="1" t="s">
        <v>56</v>
      </c>
      <c r="H959" s="1" t="s">
        <v>73</v>
      </c>
      <c r="I959" s="1" t="s">
        <v>1025</v>
      </c>
      <c r="J959" s="1">
        <v>4.7520000000000007</v>
      </c>
      <c r="K959" s="1">
        <f>Aya_Gomaa[[#This Row],[Quantity]]*150</f>
        <v>300</v>
      </c>
      <c r="L959" s="1">
        <v>2</v>
      </c>
      <c r="M959" s="1">
        <v>0.7</v>
      </c>
      <c r="N959" s="2">
        <v>-3.1679999999999993</v>
      </c>
      <c r="O959" s="2">
        <f>Aya_Gomaa[[#This Row],[Profit]]-(Aya_Gomaa[[#This Row],[Profit]]*Aya_Gomaa[[#This Row],[Discount]])</f>
        <v>-0.95040000000000013</v>
      </c>
      <c r="P959" s="1">
        <f>Aya_Gomaa[[#This Row],[Quantity]]*150</f>
        <v>300</v>
      </c>
      <c r="R9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60" spans="1:18" x14ac:dyDescent="0.3">
      <c r="A960" s="1">
        <v>959</v>
      </c>
      <c r="B960" s="1" t="s">
        <v>42</v>
      </c>
      <c r="C960" s="1" t="s">
        <v>43</v>
      </c>
      <c r="D960" s="1" t="s">
        <v>259</v>
      </c>
      <c r="E960" s="1" t="s">
        <v>175</v>
      </c>
      <c r="F960" s="1" t="s">
        <v>55</v>
      </c>
      <c r="G960" s="1" t="s">
        <v>56</v>
      </c>
      <c r="H960" s="1" t="s">
        <v>82</v>
      </c>
      <c r="I960" s="1" t="s">
        <v>1026</v>
      </c>
      <c r="J960" s="1">
        <v>15.552000000000003</v>
      </c>
      <c r="K960" s="1">
        <f>Aya_Gomaa[[#This Row],[Quantity]]*150</f>
        <v>450</v>
      </c>
      <c r="L960" s="1">
        <v>3</v>
      </c>
      <c r="M960" s="1">
        <v>0.2</v>
      </c>
      <c r="N960" s="2">
        <v>5.6375999999999999</v>
      </c>
      <c r="O960" s="2">
        <f>Aya_Gomaa[[#This Row],[Profit]]-(Aya_Gomaa[[#This Row],[Profit]]*Aya_Gomaa[[#This Row],[Discount]])</f>
        <v>4.5100800000000003</v>
      </c>
      <c r="P960" s="1">
        <f>Aya_Gomaa[[#This Row],[Quantity]]*150</f>
        <v>450</v>
      </c>
      <c r="R9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61" spans="1:18" x14ac:dyDescent="0.3">
      <c r="A961" s="1">
        <v>960</v>
      </c>
      <c r="B961" s="1" t="s">
        <v>523</v>
      </c>
      <c r="C961" s="1" t="s">
        <v>43</v>
      </c>
      <c r="D961" s="1" t="s">
        <v>859</v>
      </c>
      <c r="E961" s="1" t="s">
        <v>54</v>
      </c>
      <c r="F961" s="1" t="s">
        <v>55</v>
      </c>
      <c r="G961" s="1" t="s">
        <v>47</v>
      </c>
      <c r="H961" s="1" t="s">
        <v>66</v>
      </c>
      <c r="I961" s="1" t="s">
        <v>1027</v>
      </c>
      <c r="J961" s="1">
        <v>204.6</v>
      </c>
      <c r="K961" s="1">
        <f>Aya_Gomaa[[#This Row],[Quantity]]*150</f>
        <v>300</v>
      </c>
      <c r="L961" s="1">
        <v>2</v>
      </c>
      <c r="M961" s="1">
        <v>0</v>
      </c>
      <c r="N961" s="2">
        <v>53.195999999999998</v>
      </c>
      <c r="O961" s="2">
        <f>Aya_Gomaa[[#This Row],[Profit]]-(Aya_Gomaa[[#This Row],[Profit]]*Aya_Gomaa[[#This Row],[Discount]])</f>
        <v>53.195999999999998</v>
      </c>
      <c r="P961" s="1">
        <f>Aya_Gomaa[[#This Row],[Quantity]]*150</f>
        <v>300</v>
      </c>
      <c r="R9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62" spans="1:18" x14ac:dyDescent="0.3">
      <c r="A962" s="1">
        <v>961</v>
      </c>
      <c r="B962" s="1" t="s">
        <v>59</v>
      </c>
      <c r="C962" s="1" t="s">
        <v>52</v>
      </c>
      <c r="D962" s="1" t="s">
        <v>99</v>
      </c>
      <c r="E962" s="1" t="s">
        <v>54</v>
      </c>
      <c r="F962" s="1" t="s">
        <v>55</v>
      </c>
      <c r="G962" s="1" t="s">
        <v>47</v>
      </c>
      <c r="H962" s="1" t="s">
        <v>50</v>
      </c>
      <c r="I962" s="1" t="s">
        <v>402</v>
      </c>
      <c r="J962" s="1">
        <v>321.56799999999998</v>
      </c>
      <c r="K962" s="1">
        <f>Aya_Gomaa[[#This Row],[Quantity]]*150</f>
        <v>300</v>
      </c>
      <c r="L962" s="1">
        <v>2</v>
      </c>
      <c r="M962" s="1">
        <v>0.2</v>
      </c>
      <c r="N962" s="2">
        <v>28.137200000000007</v>
      </c>
      <c r="O962" s="2">
        <f>Aya_Gomaa[[#This Row],[Profit]]-(Aya_Gomaa[[#This Row],[Profit]]*Aya_Gomaa[[#This Row],[Discount]])</f>
        <v>22.509760000000007</v>
      </c>
      <c r="P962" s="1">
        <f>Aya_Gomaa[[#This Row],[Quantity]]*150</f>
        <v>300</v>
      </c>
      <c r="R9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63" spans="1:18" x14ac:dyDescent="0.3">
      <c r="A963" s="1">
        <v>962</v>
      </c>
      <c r="B963" s="1" t="s">
        <v>59</v>
      </c>
      <c r="C963" s="1" t="s">
        <v>87</v>
      </c>
      <c r="D963" s="1" t="s">
        <v>664</v>
      </c>
      <c r="E963" s="1" t="s">
        <v>665</v>
      </c>
      <c r="F963" s="1" t="s">
        <v>46</v>
      </c>
      <c r="G963" s="1" t="s">
        <v>56</v>
      </c>
      <c r="H963" s="1" t="s">
        <v>73</v>
      </c>
      <c r="I963" s="1" t="s">
        <v>1028</v>
      </c>
      <c r="J963" s="1">
        <v>6.24</v>
      </c>
      <c r="K963" s="1">
        <f>Aya_Gomaa[[#This Row],[Quantity]]*150</f>
        <v>300</v>
      </c>
      <c r="L963" s="1">
        <v>2</v>
      </c>
      <c r="M963" s="1">
        <v>0</v>
      </c>
      <c r="N963" s="2">
        <v>3.0575999999999999</v>
      </c>
      <c r="O963" s="2">
        <f>Aya_Gomaa[[#This Row],[Profit]]-(Aya_Gomaa[[#This Row],[Profit]]*Aya_Gomaa[[#This Row],[Discount]])</f>
        <v>3.0575999999999999</v>
      </c>
      <c r="P963" s="1">
        <f>Aya_Gomaa[[#This Row],[Quantity]]*150</f>
        <v>300</v>
      </c>
      <c r="R9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64" spans="1:18" x14ac:dyDescent="0.3">
      <c r="A964" s="1">
        <v>963</v>
      </c>
      <c r="B964" s="1" t="s">
        <v>125</v>
      </c>
      <c r="C964" s="1" t="s">
        <v>52</v>
      </c>
      <c r="D964" s="1" t="s">
        <v>99</v>
      </c>
      <c r="E964" s="1" t="s">
        <v>54</v>
      </c>
      <c r="F964" s="1" t="s">
        <v>55</v>
      </c>
      <c r="G964" s="1" t="s">
        <v>56</v>
      </c>
      <c r="H964" s="1" t="s">
        <v>118</v>
      </c>
      <c r="I964" s="1" t="s">
        <v>701</v>
      </c>
      <c r="J964" s="1">
        <v>21.88</v>
      </c>
      <c r="K964" s="1">
        <f>Aya_Gomaa[[#This Row],[Quantity]]*150</f>
        <v>300</v>
      </c>
      <c r="L964" s="1">
        <v>2</v>
      </c>
      <c r="M964" s="1">
        <v>0</v>
      </c>
      <c r="N964" s="2">
        <v>10.94</v>
      </c>
      <c r="O964" s="2">
        <f>Aya_Gomaa[[#This Row],[Profit]]-(Aya_Gomaa[[#This Row],[Profit]]*Aya_Gomaa[[#This Row],[Discount]])</f>
        <v>10.94</v>
      </c>
      <c r="P964" s="1">
        <f>Aya_Gomaa[[#This Row],[Quantity]]*150</f>
        <v>300</v>
      </c>
      <c r="R9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65" spans="1:18" x14ac:dyDescent="0.3">
      <c r="A965" s="1">
        <v>964</v>
      </c>
      <c r="B965" s="1" t="s">
        <v>42</v>
      </c>
      <c r="C965" s="1" t="s">
        <v>43</v>
      </c>
      <c r="D965" s="1" t="s">
        <v>1029</v>
      </c>
      <c r="E965" s="1" t="s">
        <v>61</v>
      </c>
      <c r="F965" s="1" t="s">
        <v>46</v>
      </c>
      <c r="G965" s="1" t="s">
        <v>56</v>
      </c>
      <c r="H965" s="1" t="s">
        <v>57</v>
      </c>
      <c r="I965" s="1" t="s">
        <v>1030</v>
      </c>
      <c r="J965" s="1">
        <v>4.6079999999999997</v>
      </c>
      <c r="K965" s="1">
        <f>Aya_Gomaa[[#This Row],[Quantity]]*150</f>
        <v>300</v>
      </c>
      <c r="L965" s="1">
        <v>2</v>
      </c>
      <c r="M965" s="1">
        <v>0.2</v>
      </c>
      <c r="N965" s="2">
        <v>1.6704000000000001</v>
      </c>
      <c r="O965" s="2">
        <f>Aya_Gomaa[[#This Row],[Profit]]-(Aya_Gomaa[[#This Row],[Profit]]*Aya_Gomaa[[#This Row],[Discount]])</f>
        <v>1.3363200000000002</v>
      </c>
      <c r="P965" s="1">
        <f>Aya_Gomaa[[#This Row],[Quantity]]*150</f>
        <v>300</v>
      </c>
      <c r="R9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66" spans="1:18" x14ac:dyDescent="0.3">
      <c r="A966" s="1">
        <v>965</v>
      </c>
      <c r="B966" s="1" t="s">
        <v>125</v>
      </c>
      <c r="C966" s="1" t="s">
        <v>87</v>
      </c>
      <c r="D966" s="1" t="s">
        <v>156</v>
      </c>
      <c r="E966" s="1" t="s">
        <v>157</v>
      </c>
      <c r="F966" s="1" t="s">
        <v>109</v>
      </c>
      <c r="G966" s="1" t="s">
        <v>56</v>
      </c>
      <c r="H966" s="1" t="s">
        <v>57</v>
      </c>
      <c r="I966" s="1" t="s">
        <v>1031</v>
      </c>
      <c r="J966" s="1">
        <v>9.82</v>
      </c>
      <c r="K966" s="1">
        <f>Aya_Gomaa[[#This Row],[Quantity]]*150</f>
        <v>300</v>
      </c>
      <c r="L966" s="1">
        <v>2</v>
      </c>
      <c r="M966" s="1">
        <v>0</v>
      </c>
      <c r="N966" s="2">
        <v>4.8117999999999999</v>
      </c>
      <c r="O966" s="2">
        <f>Aya_Gomaa[[#This Row],[Profit]]-(Aya_Gomaa[[#This Row],[Profit]]*Aya_Gomaa[[#This Row],[Discount]])</f>
        <v>4.8117999999999999</v>
      </c>
      <c r="P966" s="1">
        <f>Aya_Gomaa[[#This Row],[Quantity]]*150</f>
        <v>300</v>
      </c>
      <c r="R9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67" spans="1:18" x14ac:dyDescent="0.3">
      <c r="A967" s="1">
        <v>966</v>
      </c>
      <c r="B967" s="1" t="s">
        <v>125</v>
      </c>
      <c r="C967" s="1" t="s">
        <v>87</v>
      </c>
      <c r="D967" s="1" t="s">
        <v>156</v>
      </c>
      <c r="E967" s="1" t="s">
        <v>157</v>
      </c>
      <c r="F967" s="1" t="s">
        <v>109</v>
      </c>
      <c r="G967" s="1" t="s">
        <v>56</v>
      </c>
      <c r="H967" s="1" t="s">
        <v>68</v>
      </c>
      <c r="I967" s="1" t="s">
        <v>581</v>
      </c>
      <c r="J967" s="1">
        <v>35.97</v>
      </c>
      <c r="K967" s="1">
        <f>Aya_Gomaa[[#This Row],[Quantity]]*150</f>
        <v>450</v>
      </c>
      <c r="L967" s="1">
        <v>3</v>
      </c>
      <c r="M967" s="1">
        <v>0</v>
      </c>
      <c r="N967" s="2">
        <v>9.7118999999999982</v>
      </c>
      <c r="O967" s="2">
        <f>Aya_Gomaa[[#This Row],[Profit]]-(Aya_Gomaa[[#This Row],[Profit]]*Aya_Gomaa[[#This Row],[Discount]])</f>
        <v>9.7118999999999982</v>
      </c>
      <c r="P967" s="1">
        <f>Aya_Gomaa[[#This Row],[Quantity]]*150</f>
        <v>450</v>
      </c>
      <c r="R9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68" spans="1:18" x14ac:dyDescent="0.3">
      <c r="A968" s="1">
        <v>967</v>
      </c>
      <c r="B968" s="1" t="s">
        <v>125</v>
      </c>
      <c r="C968" s="1" t="s">
        <v>87</v>
      </c>
      <c r="D968" s="1" t="s">
        <v>156</v>
      </c>
      <c r="E968" s="1" t="s">
        <v>157</v>
      </c>
      <c r="F968" s="1" t="s">
        <v>109</v>
      </c>
      <c r="G968" s="1" t="s">
        <v>56</v>
      </c>
      <c r="H968" s="1" t="s">
        <v>82</v>
      </c>
      <c r="I968" s="1" t="s">
        <v>1032</v>
      </c>
      <c r="J968" s="1">
        <v>12.96</v>
      </c>
      <c r="K968" s="1">
        <f>Aya_Gomaa[[#This Row],[Quantity]]*150</f>
        <v>300</v>
      </c>
      <c r="L968" s="1">
        <v>2</v>
      </c>
      <c r="M968" s="1">
        <v>0</v>
      </c>
      <c r="N968" s="2">
        <v>6.2208000000000006</v>
      </c>
      <c r="O968" s="2">
        <f>Aya_Gomaa[[#This Row],[Profit]]-(Aya_Gomaa[[#This Row],[Profit]]*Aya_Gomaa[[#This Row],[Discount]])</f>
        <v>6.2208000000000006</v>
      </c>
      <c r="P968" s="1">
        <f>Aya_Gomaa[[#This Row],[Quantity]]*150</f>
        <v>300</v>
      </c>
      <c r="R9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69" spans="1:18" x14ac:dyDescent="0.3">
      <c r="A969" s="1">
        <v>968</v>
      </c>
      <c r="B969" s="1" t="s">
        <v>125</v>
      </c>
      <c r="C969" s="1" t="s">
        <v>87</v>
      </c>
      <c r="D969" s="1" t="s">
        <v>156</v>
      </c>
      <c r="E969" s="1" t="s">
        <v>157</v>
      </c>
      <c r="F969" s="1" t="s">
        <v>109</v>
      </c>
      <c r="G969" s="1" t="s">
        <v>56</v>
      </c>
      <c r="H969" s="1" t="s">
        <v>82</v>
      </c>
      <c r="I969" s="1" t="s">
        <v>1033</v>
      </c>
      <c r="J969" s="1">
        <v>191.6</v>
      </c>
      <c r="K969" s="1">
        <f>Aya_Gomaa[[#This Row],[Quantity]]*150</f>
        <v>600</v>
      </c>
      <c r="L969" s="1">
        <v>4</v>
      </c>
      <c r="M969" s="1">
        <v>0</v>
      </c>
      <c r="N969" s="2">
        <v>91.967999999999989</v>
      </c>
      <c r="O969" s="2">
        <f>Aya_Gomaa[[#This Row],[Profit]]-(Aya_Gomaa[[#This Row],[Profit]]*Aya_Gomaa[[#This Row],[Discount]])</f>
        <v>91.967999999999989</v>
      </c>
      <c r="P969" s="1">
        <f>Aya_Gomaa[[#This Row],[Quantity]]*150</f>
        <v>600</v>
      </c>
      <c r="R9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70" spans="1:18" x14ac:dyDescent="0.3">
      <c r="A970" s="1">
        <v>969</v>
      </c>
      <c r="B970" s="1" t="s">
        <v>125</v>
      </c>
      <c r="C970" s="1" t="s">
        <v>87</v>
      </c>
      <c r="D970" s="1" t="s">
        <v>156</v>
      </c>
      <c r="E970" s="1" t="s">
        <v>157</v>
      </c>
      <c r="F970" s="1" t="s">
        <v>109</v>
      </c>
      <c r="G970" s="1" t="s">
        <v>56</v>
      </c>
      <c r="H970" s="1" t="s">
        <v>57</v>
      </c>
      <c r="I970" s="1" t="s">
        <v>1030</v>
      </c>
      <c r="J970" s="1">
        <v>8.64</v>
      </c>
      <c r="K970" s="1">
        <f>Aya_Gomaa[[#This Row],[Quantity]]*150</f>
        <v>450</v>
      </c>
      <c r="L970" s="1">
        <v>3</v>
      </c>
      <c r="M970" s="1">
        <v>0</v>
      </c>
      <c r="N970" s="2">
        <v>4.2336</v>
      </c>
      <c r="O970" s="2">
        <f>Aya_Gomaa[[#This Row],[Profit]]-(Aya_Gomaa[[#This Row],[Profit]]*Aya_Gomaa[[#This Row],[Discount]])</f>
        <v>4.2336</v>
      </c>
      <c r="P970" s="1">
        <f>Aya_Gomaa[[#This Row],[Quantity]]*150</f>
        <v>450</v>
      </c>
      <c r="R9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71" spans="1:18" x14ac:dyDescent="0.3">
      <c r="A971" s="1">
        <v>970</v>
      </c>
      <c r="B971" s="1" t="s">
        <v>125</v>
      </c>
      <c r="C971" s="1" t="s">
        <v>87</v>
      </c>
      <c r="D971" s="1" t="s">
        <v>156</v>
      </c>
      <c r="E971" s="1" t="s">
        <v>157</v>
      </c>
      <c r="F971" s="1" t="s">
        <v>109</v>
      </c>
      <c r="G971" s="1" t="s">
        <v>56</v>
      </c>
      <c r="H971" s="1" t="s">
        <v>64</v>
      </c>
      <c r="I971" s="1" t="s">
        <v>1034</v>
      </c>
      <c r="J971" s="1">
        <v>501.81000000000006</v>
      </c>
      <c r="K971" s="1">
        <f>Aya_Gomaa[[#This Row],[Quantity]]*150</f>
        <v>450</v>
      </c>
      <c r="L971" s="1">
        <v>3</v>
      </c>
      <c r="M971" s="1">
        <v>0</v>
      </c>
      <c r="N971" s="2">
        <v>0</v>
      </c>
      <c r="O971" s="2">
        <f>Aya_Gomaa[[#This Row],[Profit]]-(Aya_Gomaa[[#This Row],[Profit]]*Aya_Gomaa[[#This Row],[Discount]])</f>
        <v>0</v>
      </c>
      <c r="P971" s="1">
        <f>Aya_Gomaa[[#This Row],[Quantity]]*150</f>
        <v>450</v>
      </c>
      <c r="R9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72" spans="1:18" x14ac:dyDescent="0.3">
      <c r="A972" s="1">
        <v>971</v>
      </c>
      <c r="B972" s="1" t="s">
        <v>42</v>
      </c>
      <c r="C972" s="1" t="s">
        <v>43</v>
      </c>
      <c r="D972" s="1" t="s">
        <v>107</v>
      </c>
      <c r="E972" s="1" t="s">
        <v>108</v>
      </c>
      <c r="F972" s="1" t="s">
        <v>109</v>
      </c>
      <c r="G972" s="1" t="s">
        <v>47</v>
      </c>
      <c r="H972" s="1" t="s">
        <v>66</v>
      </c>
      <c r="I972" s="1" t="s">
        <v>1035</v>
      </c>
      <c r="J972" s="1">
        <v>127.10400000000001</v>
      </c>
      <c r="K972" s="1">
        <f>Aya_Gomaa[[#This Row],[Quantity]]*150</f>
        <v>900</v>
      </c>
      <c r="L972" s="1">
        <v>6</v>
      </c>
      <c r="M972" s="1">
        <v>0.2</v>
      </c>
      <c r="N972" s="2">
        <v>28.598399999999998</v>
      </c>
      <c r="O972" s="2">
        <f>Aya_Gomaa[[#This Row],[Profit]]-(Aya_Gomaa[[#This Row],[Profit]]*Aya_Gomaa[[#This Row],[Discount]])</f>
        <v>22.878719999999998</v>
      </c>
      <c r="P972" s="1">
        <f>Aya_Gomaa[[#This Row],[Quantity]]*150</f>
        <v>900</v>
      </c>
      <c r="R9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73" spans="1:18" x14ac:dyDescent="0.3">
      <c r="A973" s="1">
        <v>972</v>
      </c>
      <c r="B973" s="1" t="s">
        <v>42</v>
      </c>
      <c r="C973" s="1" t="s">
        <v>43</v>
      </c>
      <c r="D973" s="1" t="s">
        <v>107</v>
      </c>
      <c r="E973" s="1" t="s">
        <v>108</v>
      </c>
      <c r="F973" s="1" t="s">
        <v>109</v>
      </c>
      <c r="G973" s="1" t="s">
        <v>78</v>
      </c>
      <c r="H973" s="1" t="s">
        <v>71</v>
      </c>
      <c r="I973" s="1" t="s">
        <v>493</v>
      </c>
      <c r="J973" s="1">
        <v>124.19999999999999</v>
      </c>
      <c r="K973" s="1">
        <f>Aya_Gomaa[[#This Row],[Quantity]]*150</f>
        <v>450</v>
      </c>
      <c r="L973" s="1">
        <v>3</v>
      </c>
      <c r="M973" s="1">
        <v>0.4</v>
      </c>
      <c r="N973" s="2">
        <v>-31.050000000000011</v>
      </c>
      <c r="O973" s="2">
        <f>Aya_Gomaa[[#This Row],[Profit]]-(Aya_Gomaa[[#This Row],[Profit]]*Aya_Gomaa[[#This Row],[Discount]])</f>
        <v>-18.630000000000006</v>
      </c>
      <c r="P973" s="1">
        <f>Aya_Gomaa[[#This Row],[Quantity]]*150</f>
        <v>450</v>
      </c>
      <c r="R9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74" spans="1:18" x14ac:dyDescent="0.3">
      <c r="A974" s="1">
        <v>973</v>
      </c>
      <c r="B974" s="1" t="s">
        <v>42</v>
      </c>
      <c r="C974" s="1" t="s">
        <v>43</v>
      </c>
      <c r="D974" s="1" t="s">
        <v>107</v>
      </c>
      <c r="E974" s="1" t="s">
        <v>108</v>
      </c>
      <c r="F974" s="1" t="s">
        <v>109</v>
      </c>
      <c r="G974" s="1" t="s">
        <v>56</v>
      </c>
      <c r="H974" s="1" t="s">
        <v>73</v>
      </c>
      <c r="I974" s="1" t="s">
        <v>837</v>
      </c>
      <c r="J974" s="1">
        <v>18.588000000000005</v>
      </c>
      <c r="K974" s="1">
        <f>Aya_Gomaa[[#This Row],[Quantity]]*150</f>
        <v>300</v>
      </c>
      <c r="L974" s="1">
        <v>2</v>
      </c>
      <c r="M974" s="1">
        <v>0.7</v>
      </c>
      <c r="N974" s="2">
        <v>-13.6312</v>
      </c>
      <c r="O974" s="2">
        <f>Aya_Gomaa[[#This Row],[Profit]]-(Aya_Gomaa[[#This Row],[Profit]]*Aya_Gomaa[[#This Row],[Discount]])</f>
        <v>-4.089360000000001</v>
      </c>
      <c r="P974" s="1">
        <f>Aya_Gomaa[[#This Row],[Quantity]]*150</f>
        <v>300</v>
      </c>
      <c r="R9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75" spans="1:18" x14ac:dyDescent="0.3">
      <c r="A975" s="1">
        <v>974</v>
      </c>
      <c r="B975" s="1" t="s">
        <v>42</v>
      </c>
      <c r="C975" s="1" t="s">
        <v>43</v>
      </c>
      <c r="D975" s="1" t="s">
        <v>107</v>
      </c>
      <c r="E975" s="1" t="s">
        <v>108</v>
      </c>
      <c r="F975" s="1" t="s">
        <v>109</v>
      </c>
      <c r="G975" s="1" t="s">
        <v>56</v>
      </c>
      <c r="H975" s="1" t="s">
        <v>57</v>
      </c>
      <c r="I975" s="1" t="s">
        <v>491</v>
      </c>
      <c r="J975" s="1">
        <v>30.072000000000003</v>
      </c>
      <c r="K975" s="1">
        <f>Aya_Gomaa[[#This Row],[Quantity]]*150</f>
        <v>450</v>
      </c>
      <c r="L975" s="1">
        <v>3</v>
      </c>
      <c r="M975" s="1">
        <v>0.2</v>
      </c>
      <c r="N975" s="2">
        <v>10.149299999999997</v>
      </c>
      <c r="O975" s="2">
        <f>Aya_Gomaa[[#This Row],[Profit]]-(Aya_Gomaa[[#This Row],[Profit]]*Aya_Gomaa[[#This Row],[Discount]])</f>
        <v>8.1194399999999973</v>
      </c>
      <c r="P975" s="1">
        <f>Aya_Gomaa[[#This Row],[Quantity]]*150</f>
        <v>450</v>
      </c>
      <c r="R9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76" spans="1:18" x14ac:dyDescent="0.3">
      <c r="A976" s="1">
        <v>975</v>
      </c>
      <c r="B976" s="1" t="s">
        <v>42</v>
      </c>
      <c r="C976" s="1" t="s">
        <v>87</v>
      </c>
      <c r="D976" s="1" t="s">
        <v>156</v>
      </c>
      <c r="E976" s="1" t="s">
        <v>157</v>
      </c>
      <c r="F976" s="1" t="s">
        <v>109</v>
      </c>
      <c r="G976" s="1" t="s">
        <v>78</v>
      </c>
      <c r="H976" s="1" t="s">
        <v>71</v>
      </c>
      <c r="I976" s="1" t="s">
        <v>695</v>
      </c>
      <c r="J976" s="1">
        <v>160.92999999999998</v>
      </c>
      <c r="K976" s="1">
        <f>Aya_Gomaa[[#This Row],[Quantity]]*150</f>
        <v>1050</v>
      </c>
      <c r="L976" s="1">
        <v>7</v>
      </c>
      <c r="M976" s="1">
        <v>0</v>
      </c>
      <c r="N976" s="2">
        <v>3.2186000000000092</v>
      </c>
      <c r="O976" s="2">
        <f>Aya_Gomaa[[#This Row],[Profit]]-(Aya_Gomaa[[#This Row],[Profit]]*Aya_Gomaa[[#This Row],[Discount]])</f>
        <v>3.2186000000000092</v>
      </c>
      <c r="P976" s="1">
        <f>Aya_Gomaa[[#This Row],[Quantity]]*150</f>
        <v>1050</v>
      </c>
      <c r="R9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77" spans="1:18" x14ac:dyDescent="0.3">
      <c r="A977" s="1">
        <v>976</v>
      </c>
      <c r="B977" s="1" t="s">
        <v>42</v>
      </c>
      <c r="C977" s="1" t="s">
        <v>87</v>
      </c>
      <c r="D977" s="1" t="s">
        <v>156</v>
      </c>
      <c r="E977" s="1" t="s">
        <v>157</v>
      </c>
      <c r="F977" s="1" t="s">
        <v>109</v>
      </c>
      <c r="G977" s="1" t="s">
        <v>56</v>
      </c>
      <c r="H977" s="1" t="s">
        <v>73</v>
      </c>
      <c r="I977" s="1" t="s">
        <v>558</v>
      </c>
      <c r="J977" s="1">
        <v>75.792000000000002</v>
      </c>
      <c r="K977" s="1">
        <f>Aya_Gomaa[[#This Row],[Quantity]]*150</f>
        <v>450</v>
      </c>
      <c r="L977" s="1">
        <v>3</v>
      </c>
      <c r="M977" s="1">
        <v>0.2</v>
      </c>
      <c r="N977" s="2">
        <v>25.579799999999992</v>
      </c>
      <c r="O977" s="2">
        <f>Aya_Gomaa[[#This Row],[Profit]]-(Aya_Gomaa[[#This Row],[Profit]]*Aya_Gomaa[[#This Row],[Discount]])</f>
        <v>20.463839999999994</v>
      </c>
      <c r="P977" s="1">
        <f>Aya_Gomaa[[#This Row],[Quantity]]*150</f>
        <v>450</v>
      </c>
      <c r="R9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78" spans="1:18" x14ac:dyDescent="0.3">
      <c r="A978" s="1">
        <v>977</v>
      </c>
      <c r="B978" s="1" t="s">
        <v>59</v>
      </c>
      <c r="C978" s="1" t="s">
        <v>43</v>
      </c>
      <c r="D978" s="1" t="s">
        <v>215</v>
      </c>
      <c r="E978" s="1" t="s">
        <v>216</v>
      </c>
      <c r="F978" s="1" t="s">
        <v>55</v>
      </c>
      <c r="G978" s="1" t="s">
        <v>56</v>
      </c>
      <c r="H978" s="1" t="s">
        <v>73</v>
      </c>
      <c r="I978" s="1" t="s">
        <v>1036</v>
      </c>
      <c r="J978" s="1">
        <v>1.0800000000000003</v>
      </c>
      <c r="K978" s="1">
        <f>Aya_Gomaa[[#This Row],[Quantity]]*150</f>
        <v>300</v>
      </c>
      <c r="L978" s="1">
        <v>2</v>
      </c>
      <c r="M978" s="1">
        <v>0.7</v>
      </c>
      <c r="N978" s="2">
        <v>-0.79200000000000004</v>
      </c>
      <c r="O978" s="2">
        <f>Aya_Gomaa[[#This Row],[Profit]]-(Aya_Gomaa[[#This Row],[Profit]]*Aya_Gomaa[[#This Row],[Discount]])</f>
        <v>-0.23760000000000003</v>
      </c>
      <c r="P978" s="1">
        <f>Aya_Gomaa[[#This Row],[Quantity]]*150</f>
        <v>300</v>
      </c>
      <c r="R9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79" spans="1:18" x14ac:dyDescent="0.3">
      <c r="A979" s="1">
        <v>978</v>
      </c>
      <c r="B979" s="1" t="s">
        <v>125</v>
      </c>
      <c r="C979" s="1" t="s">
        <v>52</v>
      </c>
      <c r="D979" s="1" t="s">
        <v>378</v>
      </c>
      <c r="E979" s="1" t="s">
        <v>144</v>
      </c>
      <c r="F979" s="1" t="s">
        <v>90</v>
      </c>
      <c r="G979" s="1" t="s">
        <v>78</v>
      </c>
      <c r="H979" s="1" t="s">
        <v>308</v>
      </c>
      <c r="I979" s="1" t="s">
        <v>309</v>
      </c>
      <c r="J979" s="1">
        <v>3059.982</v>
      </c>
      <c r="K979" s="1">
        <f>Aya_Gomaa[[#This Row],[Quantity]]*150</f>
        <v>300</v>
      </c>
      <c r="L979" s="1">
        <v>2</v>
      </c>
      <c r="M979" s="1">
        <v>0.1</v>
      </c>
      <c r="N979" s="2">
        <v>679.99599999999964</v>
      </c>
      <c r="O979" s="2">
        <f>Aya_Gomaa[[#This Row],[Profit]]-(Aya_Gomaa[[#This Row],[Profit]]*Aya_Gomaa[[#This Row],[Discount]])</f>
        <v>611.99639999999965</v>
      </c>
      <c r="P979" s="1">
        <f>Aya_Gomaa[[#This Row],[Quantity]]*150</f>
        <v>300</v>
      </c>
      <c r="R9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80" spans="1:18" x14ac:dyDescent="0.3">
      <c r="A980" s="1">
        <v>979</v>
      </c>
      <c r="B980" s="1" t="s">
        <v>125</v>
      </c>
      <c r="C980" s="1" t="s">
        <v>43</v>
      </c>
      <c r="D980" s="1" t="s">
        <v>251</v>
      </c>
      <c r="E980" s="1" t="s">
        <v>81</v>
      </c>
      <c r="F980" s="1" t="s">
        <v>46</v>
      </c>
      <c r="G980" s="1" t="s">
        <v>56</v>
      </c>
      <c r="H980" s="1" t="s">
        <v>73</v>
      </c>
      <c r="I980" s="1" t="s">
        <v>761</v>
      </c>
      <c r="J980" s="1">
        <v>3.2820000000000005</v>
      </c>
      <c r="K980" s="1">
        <f>Aya_Gomaa[[#This Row],[Quantity]]*150</f>
        <v>300</v>
      </c>
      <c r="L980" s="1">
        <v>2</v>
      </c>
      <c r="M980" s="1">
        <v>0.7</v>
      </c>
      <c r="N980" s="2">
        <v>-2.6256000000000004</v>
      </c>
      <c r="O980" s="2">
        <f>Aya_Gomaa[[#This Row],[Profit]]-(Aya_Gomaa[[#This Row],[Profit]]*Aya_Gomaa[[#This Row],[Discount]])</f>
        <v>-0.78768000000000016</v>
      </c>
      <c r="P980" s="1">
        <f>Aya_Gomaa[[#This Row],[Quantity]]*150</f>
        <v>300</v>
      </c>
      <c r="R9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81" spans="1:18" x14ac:dyDescent="0.3">
      <c r="A981" s="1">
        <v>980</v>
      </c>
      <c r="B981" s="1" t="s">
        <v>125</v>
      </c>
      <c r="C981" s="1" t="s">
        <v>52</v>
      </c>
      <c r="D981" s="1" t="s">
        <v>242</v>
      </c>
      <c r="E981" s="1" t="s">
        <v>151</v>
      </c>
      <c r="F981" s="1" t="s">
        <v>90</v>
      </c>
      <c r="G981" s="1" t="s">
        <v>56</v>
      </c>
      <c r="H981" s="1" t="s">
        <v>82</v>
      </c>
      <c r="I981" s="1" t="s">
        <v>1037</v>
      </c>
      <c r="J981" s="1">
        <v>34.019999999999996</v>
      </c>
      <c r="K981" s="1">
        <f>Aya_Gomaa[[#This Row],[Quantity]]*150</f>
        <v>450</v>
      </c>
      <c r="L981" s="1">
        <v>3</v>
      </c>
      <c r="M981" s="1">
        <v>0</v>
      </c>
      <c r="N981" s="2">
        <v>16.669799999999999</v>
      </c>
      <c r="O981" s="2">
        <f>Aya_Gomaa[[#This Row],[Profit]]-(Aya_Gomaa[[#This Row],[Profit]]*Aya_Gomaa[[#This Row],[Discount]])</f>
        <v>16.669799999999999</v>
      </c>
      <c r="P981" s="1">
        <f>Aya_Gomaa[[#This Row],[Quantity]]*150</f>
        <v>450</v>
      </c>
      <c r="R9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82" spans="1:18" x14ac:dyDescent="0.3">
      <c r="A982" s="1">
        <v>981</v>
      </c>
      <c r="B982" s="1" t="s">
        <v>59</v>
      </c>
      <c r="C982" s="1" t="s">
        <v>43</v>
      </c>
      <c r="D982" s="1" t="s">
        <v>156</v>
      </c>
      <c r="E982" s="1" t="s">
        <v>157</v>
      </c>
      <c r="F982" s="1" t="s">
        <v>109</v>
      </c>
      <c r="G982" s="1" t="s">
        <v>47</v>
      </c>
      <c r="H982" s="1" t="s">
        <v>50</v>
      </c>
      <c r="I982" s="1" t="s">
        <v>902</v>
      </c>
      <c r="J982" s="1">
        <v>599.29200000000003</v>
      </c>
      <c r="K982" s="1">
        <f>Aya_Gomaa[[#This Row],[Quantity]]*150</f>
        <v>900</v>
      </c>
      <c r="L982" s="1">
        <v>6</v>
      </c>
      <c r="M982" s="1">
        <v>0.1</v>
      </c>
      <c r="N982" s="2">
        <v>93.223199999999977</v>
      </c>
      <c r="O982" s="2">
        <f>Aya_Gomaa[[#This Row],[Profit]]-(Aya_Gomaa[[#This Row],[Profit]]*Aya_Gomaa[[#This Row],[Discount]])</f>
        <v>83.900879999999972</v>
      </c>
      <c r="P982" s="1">
        <f>Aya_Gomaa[[#This Row],[Quantity]]*150</f>
        <v>900</v>
      </c>
      <c r="R9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83" spans="1:18" x14ac:dyDescent="0.3">
      <c r="A983" s="1">
        <v>982</v>
      </c>
      <c r="B983" s="1" t="s">
        <v>42</v>
      </c>
      <c r="C983" s="1" t="s">
        <v>43</v>
      </c>
      <c r="D983" s="1" t="s">
        <v>587</v>
      </c>
      <c r="E983" s="1" t="s">
        <v>227</v>
      </c>
      <c r="F983" s="1" t="s">
        <v>55</v>
      </c>
      <c r="G983" s="1" t="s">
        <v>56</v>
      </c>
      <c r="H983" s="1" t="s">
        <v>68</v>
      </c>
      <c r="I983" s="1" t="s">
        <v>1038</v>
      </c>
      <c r="J983" s="1">
        <v>3.3920000000000003</v>
      </c>
      <c r="K983" s="1">
        <f>Aya_Gomaa[[#This Row],[Quantity]]*150</f>
        <v>150</v>
      </c>
      <c r="L983" s="1">
        <v>1</v>
      </c>
      <c r="M983" s="1">
        <v>0.2</v>
      </c>
      <c r="N983" s="2">
        <v>0.80559999999999987</v>
      </c>
      <c r="O983" s="2">
        <f>Aya_Gomaa[[#This Row],[Profit]]-(Aya_Gomaa[[#This Row],[Profit]]*Aya_Gomaa[[#This Row],[Discount]])</f>
        <v>0.64447999999999994</v>
      </c>
      <c r="P983" s="1">
        <f>Aya_Gomaa[[#This Row],[Quantity]]*150</f>
        <v>150</v>
      </c>
      <c r="R9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84" spans="1:18" x14ac:dyDescent="0.3">
      <c r="A984" s="1">
        <v>983</v>
      </c>
      <c r="B984" s="1" t="s">
        <v>42</v>
      </c>
      <c r="C984" s="1" t="s">
        <v>43</v>
      </c>
      <c r="D984" s="1" t="s">
        <v>587</v>
      </c>
      <c r="E984" s="1" t="s">
        <v>227</v>
      </c>
      <c r="F984" s="1" t="s">
        <v>55</v>
      </c>
      <c r="G984" s="1" t="s">
        <v>78</v>
      </c>
      <c r="H984" s="1" t="s">
        <v>71</v>
      </c>
      <c r="I984" s="1" t="s">
        <v>1039</v>
      </c>
      <c r="J984" s="1">
        <v>559.98400000000004</v>
      </c>
      <c r="K984" s="1">
        <f>Aya_Gomaa[[#This Row],[Quantity]]*150</f>
        <v>300</v>
      </c>
      <c r="L984" s="1">
        <v>2</v>
      </c>
      <c r="M984" s="1">
        <v>0.2</v>
      </c>
      <c r="N984" s="2">
        <v>55.998400000000032</v>
      </c>
      <c r="O984" s="2">
        <f>Aya_Gomaa[[#This Row],[Profit]]-(Aya_Gomaa[[#This Row],[Profit]]*Aya_Gomaa[[#This Row],[Discount]])</f>
        <v>44.798720000000024</v>
      </c>
      <c r="P984" s="1">
        <f>Aya_Gomaa[[#This Row],[Quantity]]*150</f>
        <v>300</v>
      </c>
      <c r="R9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85" spans="1:18" x14ac:dyDescent="0.3">
      <c r="A985" s="1">
        <v>984</v>
      </c>
      <c r="B985" s="1" t="s">
        <v>42</v>
      </c>
      <c r="C985" s="1" t="s">
        <v>43</v>
      </c>
      <c r="D985" s="1" t="s">
        <v>587</v>
      </c>
      <c r="E985" s="1" t="s">
        <v>227</v>
      </c>
      <c r="F985" s="1" t="s">
        <v>55</v>
      </c>
      <c r="G985" s="1" t="s">
        <v>47</v>
      </c>
      <c r="H985" s="1" t="s">
        <v>50</v>
      </c>
      <c r="I985" s="1" t="s">
        <v>934</v>
      </c>
      <c r="J985" s="1">
        <v>603.91999999999996</v>
      </c>
      <c r="K985" s="1">
        <f>Aya_Gomaa[[#This Row],[Quantity]]*150</f>
        <v>750</v>
      </c>
      <c r="L985" s="1">
        <v>5</v>
      </c>
      <c r="M985" s="1">
        <v>0.2</v>
      </c>
      <c r="N985" s="2">
        <v>75.489999999999924</v>
      </c>
      <c r="O985" s="2">
        <f>Aya_Gomaa[[#This Row],[Profit]]-(Aya_Gomaa[[#This Row],[Profit]]*Aya_Gomaa[[#This Row],[Discount]])</f>
        <v>60.391999999999939</v>
      </c>
      <c r="P985" s="1">
        <f>Aya_Gomaa[[#This Row],[Quantity]]*150</f>
        <v>750</v>
      </c>
      <c r="R9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86" spans="1:18" x14ac:dyDescent="0.3">
      <c r="A986" s="1">
        <v>985</v>
      </c>
      <c r="B986" s="1" t="s">
        <v>59</v>
      </c>
      <c r="C986" s="1" t="s">
        <v>87</v>
      </c>
      <c r="D986" s="1" t="s">
        <v>281</v>
      </c>
      <c r="E986" s="1" t="s">
        <v>89</v>
      </c>
      <c r="F986" s="1" t="s">
        <v>90</v>
      </c>
      <c r="G986" s="1" t="s">
        <v>56</v>
      </c>
      <c r="H986" s="1" t="s">
        <v>57</v>
      </c>
      <c r="I986" s="1" t="s">
        <v>905</v>
      </c>
      <c r="J986" s="1">
        <v>7.9680000000000009</v>
      </c>
      <c r="K986" s="1">
        <f>Aya_Gomaa[[#This Row],[Quantity]]*150</f>
        <v>300</v>
      </c>
      <c r="L986" s="1">
        <v>2</v>
      </c>
      <c r="M986" s="1">
        <v>0.2</v>
      </c>
      <c r="N986" s="2">
        <v>2.5895999999999999</v>
      </c>
      <c r="O986" s="2">
        <f>Aya_Gomaa[[#This Row],[Profit]]-(Aya_Gomaa[[#This Row],[Profit]]*Aya_Gomaa[[#This Row],[Discount]])</f>
        <v>2.0716799999999997</v>
      </c>
      <c r="P986" s="1">
        <f>Aya_Gomaa[[#This Row],[Quantity]]*150</f>
        <v>300</v>
      </c>
      <c r="R9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87" spans="1:18" x14ac:dyDescent="0.3">
      <c r="A987" s="1">
        <v>986</v>
      </c>
      <c r="B987" s="1" t="s">
        <v>59</v>
      </c>
      <c r="C987" s="1" t="s">
        <v>87</v>
      </c>
      <c r="D987" s="1" t="s">
        <v>281</v>
      </c>
      <c r="E987" s="1" t="s">
        <v>89</v>
      </c>
      <c r="F987" s="1" t="s">
        <v>90</v>
      </c>
      <c r="G987" s="1" t="s">
        <v>56</v>
      </c>
      <c r="H987" s="1" t="s">
        <v>118</v>
      </c>
      <c r="I987" s="1" t="s">
        <v>1040</v>
      </c>
      <c r="J987" s="1">
        <v>27.968000000000004</v>
      </c>
      <c r="K987" s="1">
        <f>Aya_Gomaa[[#This Row],[Quantity]]*150</f>
        <v>600</v>
      </c>
      <c r="L987" s="1">
        <v>4</v>
      </c>
      <c r="M987" s="1">
        <v>0.2</v>
      </c>
      <c r="N987" s="2">
        <v>9.4391999999999996</v>
      </c>
      <c r="O987" s="2">
        <f>Aya_Gomaa[[#This Row],[Profit]]-(Aya_Gomaa[[#This Row],[Profit]]*Aya_Gomaa[[#This Row],[Discount]])</f>
        <v>7.5513599999999999</v>
      </c>
      <c r="P987" s="1">
        <f>Aya_Gomaa[[#This Row],[Quantity]]*150</f>
        <v>600</v>
      </c>
      <c r="R9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88" spans="1:18" x14ac:dyDescent="0.3">
      <c r="A988" s="1">
        <v>987</v>
      </c>
      <c r="B988" s="1" t="s">
        <v>59</v>
      </c>
      <c r="C988" s="1" t="s">
        <v>87</v>
      </c>
      <c r="D988" s="1" t="s">
        <v>281</v>
      </c>
      <c r="E988" s="1" t="s">
        <v>89</v>
      </c>
      <c r="F988" s="1" t="s">
        <v>90</v>
      </c>
      <c r="G988" s="1" t="s">
        <v>78</v>
      </c>
      <c r="H988" s="1" t="s">
        <v>308</v>
      </c>
      <c r="I988" s="1" t="s">
        <v>1041</v>
      </c>
      <c r="J988" s="1">
        <v>336.51</v>
      </c>
      <c r="K988" s="1">
        <f>Aya_Gomaa[[#This Row],[Quantity]]*150</f>
        <v>450</v>
      </c>
      <c r="L988" s="1">
        <v>3</v>
      </c>
      <c r="M988" s="1">
        <v>0.4</v>
      </c>
      <c r="N988" s="2">
        <v>44.867999999999967</v>
      </c>
      <c r="O988" s="2">
        <f>Aya_Gomaa[[#This Row],[Profit]]-(Aya_Gomaa[[#This Row],[Profit]]*Aya_Gomaa[[#This Row],[Discount]])</f>
        <v>26.920799999999979</v>
      </c>
      <c r="P988" s="1">
        <f>Aya_Gomaa[[#This Row],[Quantity]]*150</f>
        <v>450</v>
      </c>
      <c r="R9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89" spans="1:18" x14ac:dyDescent="0.3">
      <c r="A989" s="1">
        <v>988</v>
      </c>
      <c r="B989" s="1" t="s">
        <v>523</v>
      </c>
      <c r="C989" s="1" t="s">
        <v>43</v>
      </c>
      <c r="D989" s="1" t="s">
        <v>123</v>
      </c>
      <c r="E989" s="1" t="s">
        <v>89</v>
      </c>
      <c r="F989" s="1" t="s">
        <v>90</v>
      </c>
      <c r="G989" s="1" t="s">
        <v>56</v>
      </c>
      <c r="H989" s="1" t="s">
        <v>73</v>
      </c>
      <c r="I989" s="1" t="s">
        <v>1042</v>
      </c>
      <c r="J989" s="1">
        <v>1.1119999999999997</v>
      </c>
      <c r="K989" s="1">
        <f>Aya_Gomaa[[#This Row],[Quantity]]*150</f>
        <v>300</v>
      </c>
      <c r="L989" s="1">
        <v>2</v>
      </c>
      <c r="M989" s="1">
        <v>0.8</v>
      </c>
      <c r="N989" s="2">
        <v>-1.8904000000000001</v>
      </c>
      <c r="O989" s="2">
        <f>Aya_Gomaa[[#This Row],[Profit]]-(Aya_Gomaa[[#This Row],[Profit]]*Aya_Gomaa[[#This Row],[Discount]])</f>
        <v>-0.37807999999999997</v>
      </c>
      <c r="P989" s="1">
        <f>Aya_Gomaa[[#This Row],[Quantity]]*150</f>
        <v>300</v>
      </c>
      <c r="R9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90" spans="1:18" x14ac:dyDescent="0.3">
      <c r="A990" s="1">
        <v>989</v>
      </c>
      <c r="B990" s="1" t="s">
        <v>59</v>
      </c>
      <c r="C990" s="1" t="s">
        <v>52</v>
      </c>
      <c r="D990" s="1" t="s">
        <v>617</v>
      </c>
      <c r="E990" s="1" t="s">
        <v>157</v>
      </c>
      <c r="F990" s="1" t="s">
        <v>109</v>
      </c>
      <c r="G990" s="1" t="s">
        <v>47</v>
      </c>
      <c r="H990" s="1" t="s">
        <v>66</v>
      </c>
      <c r="I990" s="1" t="s">
        <v>829</v>
      </c>
      <c r="J990" s="1">
        <v>520.05000000000007</v>
      </c>
      <c r="K990" s="1">
        <f>Aya_Gomaa[[#This Row],[Quantity]]*150</f>
        <v>750</v>
      </c>
      <c r="L990" s="1">
        <v>5</v>
      </c>
      <c r="M990" s="1">
        <v>0</v>
      </c>
      <c r="N990" s="2">
        <v>72.807000000000031</v>
      </c>
      <c r="O990" s="2">
        <f>Aya_Gomaa[[#This Row],[Profit]]-(Aya_Gomaa[[#This Row],[Profit]]*Aya_Gomaa[[#This Row],[Discount]])</f>
        <v>72.807000000000031</v>
      </c>
      <c r="P990" s="1">
        <f>Aya_Gomaa[[#This Row],[Quantity]]*150</f>
        <v>750</v>
      </c>
      <c r="R9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91" spans="1:18" x14ac:dyDescent="0.3">
      <c r="A991" s="1">
        <v>990</v>
      </c>
      <c r="B991" s="1" t="s">
        <v>59</v>
      </c>
      <c r="C991" s="1" t="s">
        <v>52</v>
      </c>
      <c r="D991" s="1" t="s">
        <v>617</v>
      </c>
      <c r="E991" s="1" t="s">
        <v>157</v>
      </c>
      <c r="F991" s="1" t="s">
        <v>109</v>
      </c>
      <c r="G991" s="1" t="s">
        <v>56</v>
      </c>
      <c r="H991" s="1" t="s">
        <v>68</v>
      </c>
      <c r="I991" s="1" t="s">
        <v>1043</v>
      </c>
      <c r="J991" s="1">
        <v>17.97</v>
      </c>
      <c r="K991" s="1">
        <f>Aya_Gomaa[[#This Row],[Quantity]]*150</f>
        <v>450</v>
      </c>
      <c r="L991" s="1">
        <v>3</v>
      </c>
      <c r="M991" s="1">
        <v>0</v>
      </c>
      <c r="N991" s="2">
        <v>5.2112999999999996</v>
      </c>
      <c r="O991" s="2">
        <f>Aya_Gomaa[[#This Row],[Profit]]-(Aya_Gomaa[[#This Row],[Profit]]*Aya_Gomaa[[#This Row],[Discount]])</f>
        <v>5.2112999999999996</v>
      </c>
      <c r="P991" s="1">
        <f>Aya_Gomaa[[#This Row],[Quantity]]*150</f>
        <v>450</v>
      </c>
      <c r="R9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92" spans="1:18" x14ac:dyDescent="0.3">
      <c r="A992" s="1">
        <v>991</v>
      </c>
      <c r="B992" s="1" t="s">
        <v>42</v>
      </c>
      <c r="C992" s="1" t="s">
        <v>87</v>
      </c>
      <c r="D992" s="1" t="s">
        <v>604</v>
      </c>
      <c r="E992" s="1" t="s">
        <v>61</v>
      </c>
      <c r="F992" s="1" t="s">
        <v>46</v>
      </c>
      <c r="G992" s="1" t="s">
        <v>47</v>
      </c>
      <c r="H992" s="1" t="s">
        <v>50</v>
      </c>
      <c r="I992" s="1" t="s">
        <v>470</v>
      </c>
      <c r="J992" s="1">
        <v>1166.92</v>
      </c>
      <c r="K992" s="1">
        <f>Aya_Gomaa[[#This Row],[Quantity]]*150</f>
        <v>750</v>
      </c>
      <c r="L992" s="1">
        <v>5</v>
      </c>
      <c r="M992" s="1">
        <v>0.2</v>
      </c>
      <c r="N992" s="2">
        <v>131.27849999999995</v>
      </c>
      <c r="O992" s="2">
        <f>Aya_Gomaa[[#This Row],[Profit]]-(Aya_Gomaa[[#This Row],[Profit]]*Aya_Gomaa[[#This Row],[Discount]])</f>
        <v>105.02279999999996</v>
      </c>
      <c r="P992" s="1">
        <f>Aya_Gomaa[[#This Row],[Quantity]]*150</f>
        <v>750</v>
      </c>
      <c r="R9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93" spans="1:18" x14ac:dyDescent="0.3">
      <c r="A993" s="1">
        <v>992</v>
      </c>
      <c r="B993" s="1" t="s">
        <v>125</v>
      </c>
      <c r="C993" s="1" t="s">
        <v>43</v>
      </c>
      <c r="D993" s="1" t="s">
        <v>156</v>
      </c>
      <c r="E993" s="1" t="s">
        <v>157</v>
      </c>
      <c r="F993" s="1" t="s">
        <v>109</v>
      </c>
      <c r="G993" s="1" t="s">
        <v>56</v>
      </c>
      <c r="H993" s="1" t="s">
        <v>73</v>
      </c>
      <c r="I993" s="1" t="s">
        <v>888</v>
      </c>
      <c r="J993" s="1">
        <v>14.624000000000002</v>
      </c>
      <c r="K993" s="1">
        <f>Aya_Gomaa[[#This Row],[Quantity]]*150</f>
        <v>300</v>
      </c>
      <c r="L993" s="1">
        <v>2</v>
      </c>
      <c r="M993" s="1">
        <v>0.2</v>
      </c>
      <c r="N993" s="2">
        <v>5.484</v>
      </c>
      <c r="O993" s="2">
        <f>Aya_Gomaa[[#This Row],[Profit]]-(Aya_Gomaa[[#This Row],[Profit]]*Aya_Gomaa[[#This Row],[Discount]])</f>
        <v>4.3872</v>
      </c>
      <c r="P993" s="1">
        <f>Aya_Gomaa[[#This Row],[Quantity]]*150</f>
        <v>300</v>
      </c>
      <c r="R9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94" spans="1:18" x14ac:dyDescent="0.3">
      <c r="A994" s="1">
        <v>993</v>
      </c>
      <c r="B994" s="1" t="s">
        <v>125</v>
      </c>
      <c r="C994" s="1" t="s">
        <v>43</v>
      </c>
      <c r="D994" s="1" t="s">
        <v>291</v>
      </c>
      <c r="E994" s="1" t="s">
        <v>54</v>
      </c>
      <c r="F994" s="1" t="s">
        <v>55</v>
      </c>
      <c r="G994" s="1" t="s">
        <v>56</v>
      </c>
      <c r="H994" s="1" t="s">
        <v>158</v>
      </c>
      <c r="I994" s="1" t="s">
        <v>443</v>
      </c>
      <c r="J994" s="1">
        <v>10.23</v>
      </c>
      <c r="K994" s="1">
        <f>Aya_Gomaa[[#This Row],[Quantity]]*150</f>
        <v>450</v>
      </c>
      <c r="L994" s="1">
        <v>3</v>
      </c>
      <c r="M994" s="1">
        <v>0</v>
      </c>
      <c r="N994" s="2">
        <v>4.9104000000000001</v>
      </c>
      <c r="O994" s="2">
        <f>Aya_Gomaa[[#This Row],[Profit]]-(Aya_Gomaa[[#This Row],[Profit]]*Aya_Gomaa[[#This Row],[Discount]])</f>
        <v>4.9104000000000001</v>
      </c>
      <c r="P994" s="1">
        <f>Aya_Gomaa[[#This Row],[Quantity]]*150</f>
        <v>450</v>
      </c>
      <c r="R9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95" spans="1:18" x14ac:dyDescent="0.3">
      <c r="A995" s="1">
        <v>994</v>
      </c>
      <c r="B995" s="1" t="s">
        <v>125</v>
      </c>
      <c r="C995" s="1" t="s">
        <v>43</v>
      </c>
      <c r="D995" s="1" t="s">
        <v>291</v>
      </c>
      <c r="E995" s="1" t="s">
        <v>54</v>
      </c>
      <c r="F995" s="1" t="s">
        <v>55</v>
      </c>
      <c r="G995" s="1" t="s">
        <v>56</v>
      </c>
      <c r="H995" s="1" t="s">
        <v>82</v>
      </c>
      <c r="I995" s="1" t="s">
        <v>1044</v>
      </c>
      <c r="J995" s="1">
        <v>154.9</v>
      </c>
      <c r="K995" s="1">
        <f>Aya_Gomaa[[#This Row],[Quantity]]*150</f>
        <v>750</v>
      </c>
      <c r="L995" s="1">
        <v>5</v>
      </c>
      <c r="M995" s="1">
        <v>0</v>
      </c>
      <c r="N995" s="2">
        <v>69.704999999999998</v>
      </c>
      <c r="O995" s="2">
        <f>Aya_Gomaa[[#This Row],[Profit]]-(Aya_Gomaa[[#This Row],[Profit]]*Aya_Gomaa[[#This Row],[Discount]])</f>
        <v>69.704999999999998</v>
      </c>
      <c r="P995" s="1">
        <f>Aya_Gomaa[[#This Row],[Quantity]]*150</f>
        <v>750</v>
      </c>
      <c r="R9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96" spans="1:18" x14ac:dyDescent="0.3">
      <c r="A996" s="1">
        <v>995</v>
      </c>
      <c r="B996" s="1" t="s">
        <v>59</v>
      </c>
      <c r="C996" s="1" t="s">
        <v>52</v>
      </c>
      <c r="D996" s="1" t="s">
        <v>1045</v>
      </c>
      <c r="E996" s="1" t="s">
        <v>179</v>
      </c>
      <c r="F996" s="1" t="s">
        <v>46</v>
      </c>
      <c r="G996" s="1" t="s">
        <v>56</v>
      </c>
      <c r="H996" s="1" t="s">
        <v>73</v>
      </c>
      <c r="I996" s="1" t="s">
        <v>1046</v>
      </c>
      <c r="J996" s="1">
        <v>2715.9300000000003</v>
      </c>
      <c r="K996" s="1">
        <f>Aya_Gomaa[[#This Row],[Quantity]]*150</f>
        <v>1050</v>
      </c>
      <c r="L996" s="1">
        <v>7</v>
      </c>
      <c r="M996" s="1">
        <v>0</v>
      </c>
      <c r="N996" s="2">
        <v>1276.4871000000001</v>
      </c>
      <c r="O996" s="2">
        <f>Aya_Gomaa[[#This Row],[Profit]]-(Aya_Gomaa[[#This Row],[Profit]]*Aya_Gomaa[[#This Row],[Discount]])</f>
        <v>1276.4871000000001</v>
      </c>
      <c r="P996" s="1">
        <f>Aya_Gomaa[[#This Row],[Quantity]]*150</f>
        <v>1050</v>
      </c>
      <c r="R9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97" spans="1:18" x14ac:dyDescent="0.3">
      <c r="A997" s="1">
        <v>996</v>
      </c>
      <c r="B997" s="1" t="s">
        <v>59</v>
      </c>
      <c r="C997" s="1" t="s">
        <v>52</v>
      </c>
      <c r="D997" s="1" t="s">
        <v>1045</v>
      </c>
      <c r="E997" s="1" t="s">
        <v>179</v>
      </c>
      <c r="F997" s="1" t="s">
        <v>46</v>
      </c>
      <c r="G997" s="1" t="s">
        <v>78</v>
      </c>
      <c r="H997" s="1" t="s">
        <v>71</v>
      </c>
      <c r="I997" s="1" t="s">
        <v>1047</v>
      </c>
      <c r="J997" s="1">
        <v>617.97</v>
      </c>
      <c r="K997" s="1">
        <f>Aya_Gomaa[[#This Row],[Quantity]]*150</f>
        <v>450</v>
      </c>
      <c r="L997" s="1">
        <v>3</v>
      </c>
      <c r="M997" s="1">
        <v>0</v>
      </c>
      <c r="N997" s="2">
        <v>173.0316</v>
      </c>
      <c r="O997" s="2">
        <f>Aya_Gomaa[[#This Row],[Profit]]-(Aya_Gomaa[[#This Row],[Profit]]*Aya_Gomaa[[#This Row],[Discount]])</f>
        <v>173.0316</v>
      </c>
      <c r="P997" s="1">
        <f>Aya_Gomaa[[#This Row],[Quantity]]*150</f>
        <v>450</v>
      </c>
      <c r="R9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98" spans="1:18" x14ac:dyDescent="0.3">
      <c r="A998" s="1">
        <v>997</v>
      </c>
      <c r="B998" s="1" t="s">
        <v>59</v>
      </c>
      <c r="C998" s="1" t="s">
        <v>43</v>
      </c>
      <c r="D998" s="1" t="s">
        <v>44</v>
      </c>
      <c r="E998" s="1" t="s">
        <v>45</v>
      </c>
      <c r="F998" s="1" t="s">
        <v>46</v>
      </c>
      <c r="G998" s="1" t="s">
        <v>56</v>
      </c>
      <c r="H998" s="1" t="s">
        <v>118</v>
      </c>
      <c r="I998" s="1" t="s">
        <v>1048</v>
      </c>
      <c r="J998" s="1">
        <v>10.67</v>
      </c>
      <c r="K998" s="1">
        <f>Aya_Gomaa[[#This Row],[Quantity]]*150</f>
        <v>150</v>
      </c>
      <c r="L998" s="1">
        <v>1</v>
      </c>
      <c r="M998" s="1">
        <v>0</v>
      </c>
      <c r="N998" s="2">
        <v>4.9081999999999999</v>
      </c>
      <c r="O998" s="2">
        <f>Aya_Gomaa[[#This Row],[Profit]]-(Aya_Gomaa[[#This Row],[Profit]]*Aya_Gomaa[[#This Row],[Discount]])</f>
        <v>4.9081999999999999</v>
      </c>
      <c r="P998" s="1">
        <f>Aya_Gomaa[[#This Row],[Quantity]]*150</f>
        <v>150</v>
      </c>
      <c r="R9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999" spans="1:18" x14ac:dyDescent="0.3">
      <c r="A999" s="1">
        <v>998</v>
      </c>
      <c r="B999" s="1" t="s">
        <v>59</v>
      </c>
      <c r="C999" s="1" t="s">
        <v>43</v>
      </c>
      <c r="D999" s="1" t="s">
        <v>44</v>
      </c>
      <c r="E999" s="1" t="s">
        <v>45</v>
      </c>
      <c r="F999" s="1" t="s">
        <v>46</v>
      </c>
      <c r="G999" s="1" t="s">
        <v>56</v>
      </c>
      <c r="H999" s="1" t="s">
        <v>64</v>
      </c>
      <c r="I999" s="1" t="s">
        <v>1049</v>
      </c>
      <c r="J999" s="1">
        <v>36.630000000000003</v>
      </c>
      <c r="K999" s="1">
        <f>Aya_Gomaa[[#This Row],[Quantity]]*150</f>
        <v>450</v>
      </c>
      <c r="L999" s="1">
        <v>3</v>
      </c>
      <c r="M999" s="1">
        <v>0</v>
      </c>
      <c r="N999" s="2">
        <v>9.8901000000000039</v>
      </c>
      <c r="O999" s="2">
        <f>Aya_Gomaa[[#This Row],[Profit]]-(Aya_Gomaa[[#This Row],[Profit]]*Aya_Gomaa[[#This Row],[Discount]])</f>
        <v>9.8901000000000039</v>
      </c>
      <c r="P999" s="1">
        <f>Aya_Gomaa[[#This Row],[Quantity]]*150</f>
        <v>450</v>
      </c>
      <c r="R9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00" spans="1:18" x14ac:dyDescent="0.3">
      <c r="A1000" s="1">
        <v>999</v>
      </c>
      <c r="B1000" s="1" t="s">
        <v>59</v>
      </c>
      <c r="C1000" s="1" t="s">
        <v>43</v>
      </c>
      <c r="D1000" s="1" t="s">
        <v>44</v>
      </c>
      <c r="E1000" s="1" t="s">
        <v>45</v>
      </c>
      <c r="F1000" s="1" t="s">
        <v>46</v>
      </c>
      <c r="G1000" s="1" t="s">
        <v>47</v>
      </c>
      <c r="H1000" s="1" t="s">
        <v>66</v>
      </c>
      <c r="I1000" s="1" t="s">
        <v>1050</v>
      </c>
      <c r="J1000" s="1">
        <v>24.1</v>
      </c>
      <c r="K1000" s="1">
        <f>Aya_Gomaa[[#This Row],[Quantity]]*150</f>
        <v>750</v>
      </c>
      <c r="L1000" s="1">
        <v>5</v>
      </c>
      <c r="M1000" s="1">
        <v>0</v>
      </c>
      <c r="N1000" s="2">
        <v>9.1580000000000013</v>
      </c>
      <c r="O1000" s="2">
        <f>Aya_Gomaa[[#This Row],[Profit]]-(Aya_Gomaa[[#This Row],[Profit]]*Aya_Gomaa[[#This Row],[Discount]])</f>
        <v>9.1580000000000013</v>
      </c>
      <c r="P1000" s="1">
        <f>Aya_Gomaa[[#This Row],[Quantity]]*150</f>
        <v>750</v>
      </c>
      <c r="R10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01" spans="1:18" x14ac:dyDescent="0.3">
      <c r="A1001" s="1">
        <v>1000</v>
      </c>
      <c r="B1001" s="1" t="s">
        <v>59</v>
      </c>
      <c r="C1001" s="1" t="s">
        <v>43</v>
      </c>
      <c r="D1001" s="1" t="s">
        <v>44</v>
      </c>
      <c r="E1001" s="1" t="s">
        <v>45</v>
      </c>
      <c r="F1001" s="1" t="s">
        <v>46</v>
      </c>
      <c r="G1001" s="1" t="s">
        <v>47</v>
      </c>
      <c r="H1001" s="1" t="s">
        <v>66</v>
      </c>
      <c r="I1001" s="1" t="s">
        <v>469</v>
      </c>
      <c r="J1001" s="1">
        <v>33.11</v>
      </c>
      <c r="K1001" s="1">
        <f>Aya_Gomaa[[#This Row],[Quantity]]*150</f>
        <v>1050</v>
      </c>
      <c r="L1001" s="1">
        <v>7</v>
      </c>
      <c r="M1001" s="1">
        <v>0</v>
      </c>
      <c r="N1001" s="2">
        <v>12.912900000000004</v>
      </c>
      <c r="O1001" s="2">
        <f>Aya_Gomaa[[#This Row],[Profit]]-(Aya_Gomaa[[#This Row],[Profit]]*Aya_Gomaa[[#This Row],[Discount]])</f>
        <v>12.912900000000004</v>
      </c>
      <c r="P1001" s="1">
        <f>Aya_Gomaa[[#This Row],[Quantity]]*150</f>
        <v>1050</v>
      </c>
      <c r="R10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02" spans="1:18" x14ac:dyDescent="0.3">
      <c r="A1002" s="1">
        <v>1001</v>
      </c>
      <c r="B1002" s="1" t="s">
        <v>59</v>
      </c>
      <c r="C1002" s="1" t="s">
        <v>87</v>
      </c>
      <c r="D1002" s="1" t="s">
        <v>800</v>
      </c>
      <c r="E1002" s="1" t="s">
        <v>85</v>
      </c>
      <c r="F1002" s="1" t="s">
        <v>55</v>
      </c>
      <c r="G1002" s="1" t="s">
        <v>56</v>
      </c>
      <c r="H1002" s="1" t="s">
        <v>68</v>
      </c>
      <c r="I1002" s="1" t="s">
        <v>938</v>
      </c>
      <c r="J1002" s="1">
        <v>44.02</v>
      </c>
      <c r="K1002" s="1">
        <f>Aya_Gomaa[[#This Row],[Quantity]]*150</f>
        <v>300</v>
      </c>
      <c r="L1002" s="1">
        <v>2</v>
      </c>
      <c r="M1002" s="1">
        <v>0</v>
      </c>
      <c r="N1002" s="2">
        <v>11.4452</v>
      </c>
      <c r="O1002" s="2">
        <f>Aya_Gomaa[[#This Row],[Profit]]-(Aya_Gomaa[[#This Row],[Profit]]*Aya_Gomaa[[#This Row],[Discount]])</f>
        <v>11.4452</v>
      </c>
      <c r="P1002" s="1">
        <f>Aya_Gomaa[[#This Row],[Quantity]]*150</f>
        <v>300</v>
      </c>
      <c r="R10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03" spans="1:18" x14ac:dyDescent="0.3">
      <c r="A1003" s="1">
        <v>1002</v>
      </c>
      <c r="B1003" s="1" t="s">
        <v>523</v>
      </c>
      <c r="C1003" s="1" t="s">
        <v>43</v>
      </c>
      <c r="D1003" s="1" t="s">
        <v>156</v>
      </c>
      <c r="E1003" s="1" t="s">
        <v>157</v>
      </c>
      <c r="F1003" s="1" t="s">
        <v>109</v>
      </c>
      <c r="G1003" s="1" t="s">
        <v>78</v>
      </c>
      <c r="H1003" s="1" t="s">
        <v>113</v>
      </c>
      <c r="I1003" s="1" t="s">
        <v>1051</v>
      </c>
      <c r="J1003" s="1">
        <v>2309.65</v>
      </c>
      <c r="K1003" s="1">
        <f>Aya_Gomaa[[#This Row],[Quantity]]*150</f>
        <v>1050</v>
      </c>
      <c r="L1003" s="1">
        <v>7</v>
      </c>
      <c r="M1003" s="1">
        <v>0</v>
      </c>
      <c r="N1003" s="2">
        <v>762.18449999999984</v>
      </c>
      <c r="O1003" s="2">
        <f>Aya_Gomaa[[#This Row],[Profit]]-(Aya_Gomaa[[#This Row],[Profit]]*Aya_Gomaa[[#This Row],[Discount]])</f>
        <v>762.18449999999984</v>
      </c>
      <c r="P1003" s="1">
        <f>Aya_Gomaa[[#This Row],[Quantity]]*150</f>
        <v>1050</v>
      </c>
      <c r="R10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04" spans="1:18" x14ac:dyDescent="0.3">
      <c r="A1004" s="1">
        <v>1003</v>
      </c>
      <c r="B1004" s="1" t="s">
        <v>523</v>
      </c>
      <c r="C1004" s="1" t="s">
        <v>43</v>
      </c>
      <c r="D1004" s="1" t="s">
        <v>156</v>
      </c>
      <c r="E1004" s="1" t="s">
        <v>157</v>
      </c>
      <c r="F1004" s="1" t="s">
        <v>109</v>
      </c>
      <c r="G1004" s="1" t="s">
        <v>47</v>
      </c>
      <c r="H1004" s="1" t="s">
        <v>62</v>
      </c>
      <c r="I1004" s="1" t="s">
        <v>437</v>
      </c>
      <c r="J1004" s="1">
        <v>1090.7819999999999</v>
      </c>
      <c r="K1004" s="1">
        <f>Aya_Gomaa[[#This Row],[Quantity]]*150</f>
        <v>1050</v>
      </c>
      <c r="L1004" s="1">
        <v>7</v>
      </c>
      <c r="M1004" s="1">
        <v>0.4</v>
      </c>
      <c r="N1004" s="2">
        <v>-290.87520000000001</v>
      </c>
      <c r="O1004" s="2">
        <f>Aya_Gomaa[[#This Row],[Profit]]-(Aya_Gomaa[[#This Row],[Profit]]*Aya_Gomaa[[#This Row],[Discount]])</f>
        <v>-174.52512000000002</v>
      </c>
      <c r="P1004" s="1">
        <f>Aya_Gomaa[[#This Row],[Quantity]]*150</f>
        <v>1050</v>
      </c>
      <c r="R10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05" spans="1:18" x14ac:dyDescent="0.3">
      <c r="A1005" s="1">
        <v>1004</v>
      </c>
      <c r="B1005" s="1" t="s">
        <v>523</v>
      </c>
      <c r="C1005" s="1" t="s">
        <v>43</v>
      </c>
      <c r="D1005" s="1" t="s">
        <v>156</v>
      </c>
      <c r="E1005" s="1" t="s">
        <v>157</v>
      </c>
      <c r="F1005" s="1" t="s">
        <v>109</v>
      </c>
      <c r="G1005" s="1" t="s">
        <v>56</v>
      </c>
      <c r="H1005" s="1" t="s">
        <v>82</v>
      </c>
      <c r="I1005" s="1" t="s">
        <v>1032</v>
      </c>
      <c r="J1005" s="1">
        <v>19.440000000000001</v>
      </c>
      <c r="K1005" s="1">
        <f>Aya_Gomaa[[#This Row],[Quantity]]*150</f>
        <v>450</v>
      </c>
      <c r="L1005" s="1">
        <v>3</v>
      </c>
      <c r="M1005" s="1">
        <v>0</v>
      </c>
      <c r="N1005" s="2">
        <v>9.3312000000000008</v>
      </c>
      <c r="O1005" s="2">
        <f>Aya_Gomaa[[#This Row],[Profit]]-(Aya_Gomaa[[#This Row],[Profit]]*Aya_Gomaa[[#This Row],[Discount]])</f>
        <v>9.3312000000000008</v>
      </c>
      <c r="P1005" s="1">
        <f>Aya_Gomaa[[#This Row],[Quantity]]*150</f>
        <v>450</v>
      </c>
      <c r="R10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06" spans="1:18" x14ac:dyDescent="0.3">
      <c r="A1006" s="1">
        <v>1005</v>
      </c>
      <c r="B1006" s="1" t="s">
        <v>59</v>
      </c>
      <c r="C1006" s="1" t="s">
        <v>43</v>
      </c>
      <c r="D1006" s="1" t="s">
        <v>1052</v>
      </c>
      <c r="E1006" s="1" t="s">
        <v>54</v>
      </c>
      <c r="F1006" s="1" t="s">
        <v>55</v>
      </c>
      <c r="G1006" s="1" t="s">
        <v>56</v>
      </c>
      <c r="H1006" s="1" t="s">
        <v>64</v>
      </c>
      <c r="I1006" s="1" t="s">
        <v>1053</v>
      </c>
      <c r="J1006" s="1">
        <v>484.65000000000003</v>
      </c>
      <c r="K1006" s="1">
        <f>Aya_Gomaa[[#This Row],[Quantity]]*150</f>
        <v>450</v>
      </c>
      <c r="L1006" s="1">
        <v>3</v>
      </c>
      <c r="M1006" s="1">
        <v>0</v>
      </c>
      <c r="N1006" s="2">
        <v>92.083500000000015</v>
      </c>
      <c r="O1006" s="2">
        <f>Aya_Gomaa[[#This Row],[Profit]]-(Aya_Gomaa[[#This Row],[Profit]]*Aya_Gomaa[[#This Row],[Discount]])</f>
        <v>92.083500000000015</v>
      </c>
      <c r="P1006" s="1">
        <f>Aya_Gomaa[[#This Row],[Quantity]]*150</f>
        <v>450</v>
      </c>
      <c r="R10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07" spans="1:18" x14ac:dyDescent="0.3">
      <c r="A1007" s="1">
        <v>1006</v>
      </c>
      <c r="B1007" s="1" t="s">
        <v>59</v>
      </c>
      <c r="C1007" s="1" t="s">
        <v>43</v>
      </c>
      <c r="D1007" s="1" t="s">
        <v>604</v>
      </c>
      <c r="E1007" s="1" t="s">
        <v>81</v>
      </c>
      <c r="F1007" s="1" t="s">
        <v>46</v>
      </c>
      <c r="G1007" s="1" t="s">
        <v>56</v>
      </c>
      <c r="H1007" s="1" t="s">
        <v>82</v>
      </c>
      <c r="I1007" s="1" t="s">
        <v>971</v>
      </c>
      <c r="J1007" s="1">
        <v>115.29600000000001</v>
      </c>
      <c r="K1007" s="1">
        <f>Aya_Gomaa[[#This Row],[Quantity]]*150</f>
        <v>450</v>
      </c>
      <c r="L1007" s="1">
        <v>3</v>
      </c>
      <c r="M1007" s="1">
        <v>0.2</v>
      </c>
      <c r="N1007" s="2">
        <v>40.353599999999986</v>
      </c>
      <c r="O1007" s="2">
        <f>Aya_Gomaa[[#This Row],[Profit]]-(Aya_Gomaa[[#This Row],[Profit]]*Aya_Gomaa[[#This Row],[Discount]])</f>
        <v>32.282879999999992</v>
      </c>
      <c r="P1007" s="1">
        <f>Aya_Gomaa[[#This Row],[Quantity]]*150</f>
        <v>450</v>
      </c>
      <c r="R10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08" spans="1:18" x14ac:dyDescent="0.3">
      <c r="A1008" s="1">
        <v>1007</v>
      </c>
      <c r="B1008" s="1" t="s">
        <v>125</v>
      </c>
      <c r="C1008" s="1" t="s">
        <v>43</v>
      </c>
      <c r="D1008" s="1" t="s">
        <v>288</v>
      </c>
      <c r="E1008" s="1" t="s">
        <v>175</v>
      </c>
      <c r="F1008" s="1" t="s">
        <v>55</v>
      </c>
      <c r="G1008" s="1" t="s">
        <v>56</v>
      </c>
      <c r="H1008" s="1" t="s">
        <v>118</v>
      </c>
      <c r="I1008" s="1" t="s">
        <v>245</v>
      </c>
      <c r="J1008" s="1">
        <v>7.080000000000001</v>
      </c>
      <c r="K1008" s="1">
        <f>Aya_Gomaa[[#This Row],[Quantity]]*150</f>
        <v>450</v>
      </c>
      <c r="L1008" s="1">
        <v>3</v>
      </c>
      <c r="M1008" s="1">
        <v>0.2</v>
      </c>
      <c r="N1008" s="2">
        <v>2.4779999999999989</v>
      </c>
      <c r="O1008" s="2">
        <f>Aya_Gomaa[[#This Row],[Profit]]-(Aya_Gomaa[[#This Row],[Profit]]*Aya_Gomaa[[#This Row],[Discount]])</f>
        <v>1.9823999999999991</v>
      </c>
      <c r="P1008" s="1">
        <f>Aya_Gomaa[[#This Row],[Quantity]]*150</f>
        <v>450</v>
      </c>
      <c r="R10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09" spans="1:18" x14ac:dyDescent="0.3">
      <c r="A1009" s="1">
        <v>1008</v>
      </c>
      <c r="B1009" s="1" t="s">
        <v>125</v>
      </c>
      <c r="C1009" s="1" t="s">
        <v>43</v>
      </c>
      <c r="D1009" s="1" t="s">
        <v>288</v>
      </c>
      <c r="E1009" s="1" t="s">
        <v>175</v>
      </c>
      <c r="F1009" s="1" t="s">
        <v>55</v>
      </c>
      <c r="G1009" s="1" t="s">
        <v>56</v>
      </c>
      <c r="H1009" s="1" t="s">
        <v>73</v>
      </c>
      <c r="I1009" s="1" t="s">
        <v>1054</v>
      </c>
      <c r="J1009" s="1">
        <v>4.4009999999999998</v>
      </c>
      <c r="K1009" s="1">
        <f>Aya_Gomaa[[#This Row],[Quantity]]*150</f>
        <v>450</v>
      </c>
      <c r="L1009" s="1">
        <v>3</v>
      </c>
      <c r="M1009" s="1">
        <v>0.7</v>
      </c>
      <c r="N1009" s="2">
        <v>-3.5207999999999995</v>
      </c>
      <c r="O1009" s="2">
        <f>Aya_Gomaa[[#This Row],[Profit]]-(Aya_Gomaa[[#This Row],[Profit]]*Aya_Gomaa[[#This Row],[Discount]])</f>
        <v>-1.0562399999999998</v>
      </c>
      <c r="P1009" s="1">
        <f>Aya_Gomaa[[#This Row],[Quantity]]*150</f>
        <v>450</v>
      </c>
      <c r="R10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10" spans="1:18" x14ac:dyDescent="0.3">
      <c r="A1010" s="1">
        <v>1009</v>
      </c>
      <c r="B1010" s="1" t="s">
        <v>59</v>
      </c>
      <c r="C1010" s="1" t="s">
        <v>43</v>
      </c>
      <c r="D1010" s="1" t="s">
        <v>824</v>
      </c>
      <c r="E1010" s="1" t="s">
        <v>239</v>
      </c>
      <c r="F1010" s="1" t="s">
        <v>90</v>
      </c>
      <c r="G1010" s="1" t="s">
        <v>56</v>
      </c>
      <c r="H1010" s="1" t="s">
        <v>82</v>
      </c>
      <c r="I1010" s="1" t="s">
        <v>646</v>
      </c>
      <c r="J1010" s="1">
        <v>44.75</v>
      </c>
      <c r="K1010" s="1">
        <f>Aya_Gomaa[[#This Row],[Quantity]]*150</f>
        <v>750</v>
      </c>
      <c r="L1010" s="1">
        <v>5</v>
      </c>
      <c r="M1010" s="1">
        <v>0</v>
      </c>
      <c r="N1010" s="2">
        <v>20.584999999999994</v>
      </c>
      <c r="O1010" s="2">
        <f>Aya_Gomaa[[#This Row],[Profit]]-(Aya_Gomaa[[#This Row],[Profit]]*Aya_Gomaa[[#This Row],[Discount]])</f>
        <v>20.584999999999994</v>
      </c>
      <c r="P1010" s="1">
        <f>Aya_Gomaa[[#This Row],[Quantity]]*150</f>
        <v>750</v>
      </c>
      <c r="R10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11" spans="1:18" x14ac:dyDescent="0.3">
      <c r="A1011" s="1">
        <v>1010</v>
      </c>
      <c r="B1011" s="1" t="s">
        <v>125</v>
      </c>
      <c r="C1011" s="1" t="s">
        <v>43</v>
      </c>
      <c r="D1011" s="1" t="s">
        <v>172</v>
      </c>
      <c r="E1011" s="1" t="s">
        <v>134</v>
      </c>
      <c r="F1011" s="1" t="s">
        <v>90</v>
      </c>
      <c r="G1011" s="1" t="s">
        <v>78</v>
      </c>
      <c r="H1011" s="1" t="s">
        <v>71</v>
      </c>
      <c r="I1011" s="1" t="s">
        <v>314</v>
      </c>
      <c r="J1011" s="1">
        <v>95.984000000000009</v>
      </c>
      <c r="K1011" s="1">
        <f>Aya_Gomaa[[#This Row],[Quantity]]*150</f>
        <v>300</v>
      </c>
      <c r="L1011" s="1">
        <v>2</v>
      </c>
      <c r="M1011" s="1">
        <v>0.2</v>
      </c>
      <c r="N1011" s="2">
        <v>5.9990000000000023</v>
      </c>
      <c r="O1011" s="2">
        <f>Aya_Gomaa[[#This Row],[Profit]]-(Aya_Gomaa[[#This Row],[Profit]]*Aya_Gomaa[[#This Row],[Discount]])</f>
        <v>4.7992000000000017</v>
      </c>
      <c r="P1011" s="1">
        <f>Aya_Gomaa[[#This Row],[Quantity]]*150</f>
        <v>300</v>
      </c>
      <c r="R10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12" spans="1:18" x14ac:dyDescent="0.3">
      <c r="A1012" s="1">
        <v>1011</v>
      </c>
      <c r="B1012" s="1" t="s">
        <v>125</v>
      </c>
      <c r="C1012" s="1" t="s">
        <v>43</v>
      </c>
      <c r="D1012" s="1" t="s">
        <v>403</v>
      </c>
      <c r="E1012" s="1" t="s">
        <v>54</v>
      </c>
      <c r="F1012" s="1" t="s">
        <v>55</v>
      </c>
      <c r="G1012" s="1" t="s">
        <v>47</v>
      </c>
      <c r="H1012" s="1" t="s">
        <v>66</v>
      </c>
      <c r="I1012" s="1" t="s">
        <v>1055</v>
      </c>
      <c r="J1012" s="1">
        <v>151.72</v>
      </c>
      <c r="K1012" s="1">
        <f>Aya_Gomaa[[#This Row],[Quantity]]*150</f>
        <v>600</v>
      </c>
      <c r="L1012" s="1">
        <v>4</v>
      </c>
      <c r="M1012" s="1">
        <v>0</v>
      </c>
      <c r="N1012" s="2">
        <v>27.309599999999989</v>
      </c>
      <c r="O1012" s="2">
        <f>Aya_Gomaa[[#This Row],[Profit]]-(Aya_Gomaa[[#This Row],[Profit]]*Aya_Gomaa[[#This Row],[Discount]])</f>
        <v>27.309599999999989</v>
      </c>
      <c r="P1012" s="1">
        <f>Aya_Gomaa[[#This Row],[Quantity]]*150</f>
        <v>600</v>
      </c>
      <c r="R10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13" spans="1:18" x14ac:dyDescent="0.3">
      <c r="A1013" s="1">
        <v>1012</v>
      </c>
      <c r="B1013" s="1" t="s">
        <v>42</v>
      </c>
      <c r="C1013" s="1" t="s">
        <v>43</v>
      </c>
      <c r="D1013" s="1" t="s">
        <v>1056</v>
      </c>
      <c r="E1013" s="1" t="s">
        <v>85</v>
      </c>
      <c r="F1013" s="1" t="s">
        <v>55</v>
      </c>
      <c r="G1013" s="1" t="s">
        <v>47</v>
      </c>
      <c r="H1013" s="1" t="s">
        <v>66</v>
      </c>
      <c r="I1013" s="1" t="s">
        <v>117</v>
      </c>
      <c r="J1013" s="1">
        <v>155.25</v>
      </c>
      <c r="K1013" s="1">
        <f>Aya_Gomaa[[#This Row],[Quantity]]*150</f>
        <v>450</v>
      </c>
      <c r="L1013" s="1">
        <v>3</v>
      </c>
      <c r="M1013" s="1">
        <v>0</v>
      </c>
      <c r="N1013" s="2">
        <v>46.574999999999996</v>
      </c>
      <c r="O1013" s="2">
        <f>Aya_Gomaa[[#This Row],[Profit]]-(Aya_Gomaa[[#This Row],[Profit]]*Aya_Gomaa[[#This Row],[Discount]])</f>
        <v>46.574999999999996</v>
      </c>
      <c r="P1013" s="1">
        <f>Aya_Gomaa[[#This Row],[Quantity]]*150</f>
        <v>450</v>
      </c>
      <c r="R10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14" spans="1:18" x14ac:dyDescent="0.3">
      <c r="A1014" s="1">
        <v>1013</v>
      </c>
      <c r="B1014" s="1" t="s">
        <v>42</v>
      </c>
      <c r="C1014" s="1" t="s">
        <v>43</v>
      </c>
      <c r="D1014" s="1" t="s">
        <v>1056</v>
      </c>
      <c r="E1014" s="1" t="s">
        <v>85</v>
      </c>
      <c r="F1014" s="1" t="s">
        <v>55</v>
      </c>
      <c r="G1014" s="1" t="s">
        <v>56</v>
      </c>
      <c r="H1014" s="1" t="s">
        <v>64</v>
      </c>
      <c r="I1014" s="1" t="s">
        <v>1057</v>
      </c>
      <c r="J1014" s="1">
        <v>14.03</v>
      </c>
      <c r="K1014" s="1">
        <f>Aya_Gomaa[[#This Row],[Quantity]]*150</f>
        <v>150</v>
      </c>
      <c r="L1014" s="1">
        <v>1</v>
      </c>
      <c r="M1014" s="1">
        <v>0</v>
      </c>
      <c r="N1014" s="2">
        <v>4.068699999999998</v>
      </c>
      <c r="O1014" s="2">
        <f>Aya_Gomaa[[#This Row],[Profit]]-(Aya_Gomaa[[#This Row],[Profit]]*Aya_Gomaa[[#This Row],[Discount]])</f>
        <v>4.068699999999998</v>
      </c>
      <c r="P1014" s="1">
        <f>Aya_Gomaa[[#This Row],[Quantity]]*150</f>
        <v>150</v>
      </c>
      <c r="R10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15" spans="1:18" x14ac:dyDescent="0.3">
      <c r="A1015" s="1">
        <v>1014</v>
      </c>
      <c r="B1015" s="1" t="s">
        <v>42</v>
      </c>
      <c r="C1015" s="1" t="s">
        <v>43</v>
      </c>
      <c r="D1015" s="1" t="s">
        <v>84</v>
      </c>
      <c r="E1015" s="1" t="s">
        <v>85</v>
      </c>
      <c r="F1015" s="1" t="s">
        <v>55</v>
      </c>
      <c r="G1015" s="1" t="s">
        <v>47</v>
      </c>
      <c r="H1015" s="1" t="s">
        <v>62</v>
      </c>
      <c r="I1015" s="1" t="s">
        <v>380</v>
      </c>
      <c r="J1015" s="1">
        <v>1618.37</v>
      </c>
      <c r="K1015" s="1">
        <f>Aya_Gomaa[[#This Row],[Quantity]]*150</f>
        <v>1950</v>
      </c>
      <c r="L1015" s="1">
        <v>13</v>
      </c>
      <c r="M1015" s="1">
        <v>0</v>
      </c>
      <c r="N1015" s="2">
        <v>356.04139999999995</v>
      </c>
      <c r="O1015" s="2">
        <f>Aya_Gomaa[[#This Row],[Profit]]-(Aya_Gomaa[[#This Row],[Profit]]*Aya_Gomaa[[#This Row],[Discount]])</f>
        <v>356.04139999999995</v>
      </c>
      <c r="P1015" s="1">
        <f>Aya_Gomaa[[#This Row],[Quantity]]*150</f>
        <v>1950</v>
      </c>
      <c r="R10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16" spans="1:18" x14ac:dyDescent="0.3">
      <c r="A1016" s="1">
        <v>1015</v>
      </c>
      <c r="B1016" s="1" t="s">
        <v>42</v>
      </c>
      <c r="C1016" s="1" t="s">
        <v>43</v>
      </c>
      <c r="D1016" s="1" t="s">
        <v>84</v>
      </c>
      <c r="E1016" s="1" t="s">
        <v>85</v>
      </c>
      <c r="F1016" s="1" t="s">
        <v>55</v>
      </c>
      <c r="G1016" s="1" t="s">
        <v>78</v>
      </c>
      <c r="H1016" s="1" t="s">
        <v>113</v>
      </c>
      <c r="I1016" s="1" t="s">
        <v>1058</v>
      </c>
      <c r="J1016" s="1">
        <v>99.6</v>
      </c>
      <c r="K1016" s="1">
        <f>Aya_Gomaa[[#This Row],[Quantity]]*150</f>
        <v>150</v>
      </c>
      <c r="L1016" s="1">
        <v>1</v>
      </c>
      <c r="M1016" s="1">
        <v>0</v>
      </c>
      <c r="N1016" s="2">
        <v>36.851999999999997</v>
      </c>
      <c r="O1016" s="2">
        <f>Aya_Gomaa[[#This Row],[Profit]]-(Aya_Gomaa[[#This Row],[Profit]]*Aya_Gomaa[[#This Row],[Discount]])</f>
        <v>36.851999999999997</v>
      </c>
      <c r="P1016" s="1">
        <f>Aya_Gomaa[[#This Row],[Quantity]]*150</f>
        <v>150</v>
      </c>
      <c r="R10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17" spans="1:18" x14ac:dyDescent="0.3">
      <c r="A1017" s="1">
        <v>1016</v>
      </c>
      <c r="B1017" s="1" t="s">
        <v>42</v>
      </c>
      <c r="C1017" s="1" t="s">
        <v>87</v>
      </c>
      <c r="D1017" s="1" t="s">
        <v>53</v>
      </c>
      <c r="E1017" s="1" t="s">
        <v>54</v>
      </c>
      <c r="F1017" s="1" t="s">
        <v>55</v>
      </c>
      <c r="G1017" s="1" t="s">
        <v>56</v>
      </c>
      <c r="H1017" s="1" t="s">
        <v>82</v>
      </c>
      <c r="I1017" s="1" t="s">
        <v>439</v>
      </c>
      <c r="J1017" s="1">
        <v>32.400000000000006</v>
      </c>
      <c r="K1017" s="1">
        <f>Aya_Gomaa[[#This Row],[Quantity]]*150</f>
        <v>750</v>
      </c>
      <c r="L1017" s="1">
        <v>5</v>
      </c>
      <c r="M1017" s="1">
        <v>0</v>
      </c>
      <c r="N1017" s="2">
        <v>15.552000000000001</v>
      </c>
      <c r="O1017" s="2">
        <f>Aya_Gomaa[[#This Row],[Profit]]-(Aya_Gomaa[[#This Row],[Profit]]*Aya_Gomaa[[#This Row],[Discount]])</f>
        <v>15.552000000000001</v>
      </c>
      <c r="P1017" s="1">
        <f>Aya_Gomaa[[#This Row],[Quantity]]*150</f>
        <v>750</v>
      </c>
      <c r="R10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18" spans="1:18" x14ac:dyDescent="0.3">
      <c r="A1018" s="1">
        <v>1017</v>
      </c>
      <c r="B1018" s="1" t="s">
        <v>59</v>
      </c>
      <c r="C1018" s="1" t="s">
        <v>52</v>
      </c>
      <c r="D1018" s="1" t="s">
        <v>156</v>
      </c>
      <c r="E1018" s="1" t="s">
        <v>157</v>
      </c>
      <c r="F1018" s="1" t="s">
        <v>109</v>
      </c>
      <c r="G1018" s="1" t="s">
        <v>47</v>
      </c>
      <c r="H1018" s="1" t="s">
        <v>66</v>
      </c>
      <c r="I1018" s="1" t="s">
        <v>1059</v>
      </c>
      <c r="J1018" s="1">
        <v>13.96</v>
      </c>
      <c r="K1018" s="1">
        <f>Aya_Gomaa[[#This Row],[Quantity]]*150</f>
        <v>300</v>
      </c>
      <c r="L1018" s="1">
        <v>2</v>
      </c>
      <c r="M1018" s="1">
        <v>0</v>
      </c>
      <c r="N1018" s="2">
        <v>6.7008000000000001</v>
      </c>
      <c r="O1018" s="2">
        <f>Aya_Gomaa[[#This Row],[Profit]]-(Aya_Gomaa[[#This Row],[Profit]]*Aya_Gomaa[[#This Row],[Discount]])</f>
        <v>6.7008000000000001</v>
      </c>
      <c r="P1018" s="1">
        <f>Aya_Gomaa[[#This Row],[Quantity]]*150</f>
        <v>300</v>
      </c>
      <c r="R10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19" spans="1:18" x14ac:dyDescent="0.3">
      <c r="A1019" s="1">
        <v>1018</v>
      </c>
      <c r="B1019" s="1" t="s">
        <v>59</v>
      </c>
      <c r="C1019" s="1" t="s">
        <v>52</v>
      </c>
      <c r="D1019" s="1" t="s">
        <v>156</v>
      </c>
      <c r="E1019" s="1" t="s">
        <v>157</v>
      </c>
      <c r="F1019" s="1" t="s">
        <v>109</v>
      </c>
      <c r="G1019" s="1" t="s">
        <v>47</v>
      </c>
      <c r="H1019" s="1" t="s">
        <v>66</v>
      </c>
      <c r="I1019" s="1" t="s">
        <v>965</v>
      </c>
      <c r="J1019" s="1">
        <v>155.82</v>
      </c>
      <c r="K1019" s="1">
        <f>Aya_Gomaa[[#This Row],[Quantity]]*150</f>
        <v>450</v>
      </c>
      <c r="L1019" s="1">
        <v>3</v>
      </c>
      <c r="M1019" s="1">
        <v>0</v>
      </c>
      <c r="N1019" s="2">
        <v>63.886200000000002</v>
      </c>
      <c r="O1019" s="2">
        <f>Aya_Gomaa[[#This Row],[Profit]]-(Aya_Gomaa[[#This Row],[Profit]]*Aya_Gomaa[[#This Row],[Discount]])</f>
        <v>63.886200000000002</v>
      </c>
      <c r="P1019" s="1">
        <f>Aya_Gomaa[[#This Row],[Quantity]]*150</f>
        <v>450</v>
      </c>
      <c r="R10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20" spans="1:18" x14ac:dyDescent="0.3">
      <c r="A1020" s="1">
        <v>1019</v>
      </c>
      <c r="B1020" s="1" t="s">
        <v>59</v>
      </c>
      <c r="C1020" s="1" t="s">
        <v>52</v>
      </c>
      <c r="D1020" s="1" t="s">
        <v>156</v>
      </c>
      <c r="E1020" s="1" t="s">
        <v>157</v>
      </c>
      <c r="F1020" s="1" t="s">
        <v>109</v>
      </c>
      <c r="G1020" s="1" t="s">
        <v>78</v>
      </c>
      <c r="H1020" s="1" t="s">
        <v>71</v>
      </c>
      <c r="I1020" s="1" t="s">
        <v>1060</v>
      </c>
      <c r="J1020" s="1">
        <v>124.94999999999999</v>
      </c>
      <c r="K1020" s="1">
        <f>Aya_Gomaa[[#This Row],[Quantity]]*150</f>
        <v>750</v>
      </c>
      <c r="L1020" s="1">
        <v>5</v>
      </c>
      <c r="M1020" s="1">
        <v>0</v>
      </c>
      <c r="N1020" s="2">
        <v>2.4990000000000023</v>
      </c>
      <c r="O1020" s="2">
        <f>Aya_Gomaa[[#This Row],[Profit]]-(Aya_Gomaa[[#This Row],[Profit]]*Aya_Gomaa[[#This Row],[Discount]])</f>
        <v>2.4990000000000023</v>
      </c>
      <c r="P1020" s="1">
        <f>Aya_Gomaa[[#This Row],[Quantity]]*150</f>
        <v>750</v>
      </c>
      <c r="R10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21" spans="1:18" x14ac:dyDescent="0.3">
      <c r="A1021" s="1">
        <v>1020</v>
      </c>
      <c r="B1021" s="1" t="s">
        <v>59</v>
      </c>
      <c r="C1021" s="1" t="s">
        <v>52</v>
      </c>
      <c r="D1021" s="1" t="s">
        <v>156</v>
      </c>
      <c r="E1021" s="1" t="s">
        <v>157</v>
      </c>
      <c r="F1021" s="1" t="s">
        <v>109</v>
      </c>
      <c r="G1021" s="1" t="s">
        <v>56</v>
      </c>
      <c r="H1021" s="1" t="s">
        <v>64</v>
      </c>
      <c r="I1021" s="1" t="s">
        <v>1061</v>
      </c>
      <c r="J1021" s="1">
        <v>601.65</v>
      </c>
      <c r="K1021" s="1">
        <f>Aya_Gomaa[[#This Row],[Quantity]]*150</f>
        <v>750</v>
      </c>
      <c r="L1021" s="1">
        <v>5</v>
      </c>
      <c r="M1021" s="1">
        <v>0</v>
      </c>
      <c r="N1021" s="2">
        <v>156.42899999999997</v>
      </c>
      <c r="O1021" s="2">
        <f>Aya_Gomaa[[#This Row],[Profit]]-(Aya_Gomaa[[#This Row],[Profit]]*Aya_Gomaa[[#This Row],[Discount]])</f>
        <v>156.42899999999997</v>
      </c>
      <c r="P1021" s="1">
        <f>Aya_Gomaa[[#This Row],[Quantity]]*150</f>
        <v>750</v>
      </c>
      <c r="R10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22" spans="1:18" x14ac:dyDescent="0.3">
      <c r="A1022" s="1">
        <v>1021</v>
      </c>
      <c r="B1022" s="1" t="s">
        <v>59</v>
      </c>
      <c r="C1022" s="1" t="s">
        <v>43</v>
      </c>
      <c r="D1022" s="1" t="s">
        <v>85</v>
      </c>
      <c r="E1022" s="1" t="s">
        <v>1062</v>
      </c>
      <c r="F1022" s="1" t="s">
        <v>109</v>
      </c>
      <c r="G1022" s="1" t="s">
        <v>56</v>
      </c>
      <c r="H1022" s="1" t="s">
        <v>68</v>
      </c>
      <c r="I1022" s="1" t="s">
        <v>1063</v>
      </c>
      <c r="J1022" s="1">
        <v>22.740000000000002</v>
      </c>
      <c r="K1022" s="1">
        <f>Aya_Gomaa[[#This Row],[Quantity]]*150</f>
        <v>450</v>
      </c>
      <c r="L1022" s="1">
        <v>3</v>
      </c>
      <c r="M1022" s="1">
        <v>0</v>
      </c>
      <c r="N1022" s="2">
        <v>8.8686000000000007</v>
      </c>
      <c r="O1022" s="2">
        <f>Aya_Gomaa[[#This Row],[Profit]]-(Aya_Gomaa[[#This Row],[Profit]]*Aya_Gomaa[[#This Row],[Discount]])</f>
        <v>8.8686000000000007</v>
      </c>
      <c r="P1022" s="1">
        <f>Aya_Gomaa[[#This Row],[Quantity]]*150</f>
        <v>450</v>
      </c>
      <c r="R10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23" spans="1:18" x14ac:dyDescent="0.3">
      <c r="A1023" s="1">
        <v>1022</v>
      </c>
      <c r="B1023" s="1" t="s">
        <v>59</v>
      </c>
      <c r="C1023" s="1" t="s">
        <v>43</v>
      </c>
      <c r="D1023" s="1" t="s">
        <v>85</v>
      </c>
      <c r="E1023" s="1" t="s">
        <v>1062</v>
      </c>
      <c r="F1023" s="1" t="s">
        <v>109</v>
      </c>
      <c r="G1023" s="1" t="s">
        <v>47</v>
      </c>
      <c r="H1023" s="1" t="s">
        <v>50</v>
      </c>
      <c r="I1023" s="1" t="s">
        <v>1064</v>
      </c>
      <c r="J1023" s="1">
        <v>1267.53</v>
      </c>
      <c r="K1023" s="1">
        <f>Aya_Gomaa[[#This Row],[Quantity]]*150</f>
        <v>450</v>
      </c>
      <c r="L1023" s="1">
        <v>3</v>
      </c>
      <c r="M1023" s="1">
        <v>0</v>
      </c>
      <c r="N1023" s="2">
        <v>316.88249999999999</v>
      </c>
      <c r="O1023" s="2">
        <f>Aya_Gomaa[[#This Row],[Profit]]-(Aya_Gomaa[[#This Row],[Profit]]*Aya_Gomaa[[#This Row],[Discount]])</f>
        <v>316.88249999999999</v>
      </c>
      <c r="P1023" s="1">
        <f>Aya_Gomaa[[#This Row],[Quantity]]*150</f>
        <v>450</v>
      </c>
      <c r="R10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24" spans="1:18" x14ac:dyDescent="0.3">
      <c r="A1024" s="1">
        <v>1023</v>
      </c>
      <c r="B1024" s="1" t="s">
        <v>59</v>
      </c>
      <c r="C1024" s="1" t="s">
        <v>43</v>
      </c>
      <c r="D1024" s="1" t="s">
        <v>85</v>
      </c>
      <c r="E1024" s="1" t="s">
        <v>1062</v>
      </c>
      <c r="F1024" s="1" t="s">
        <v>109</v>
      </c>
      <c r="G1024" s="1" t="s">
        <v>78</v>
      </c>
      <c r="H1024" s="1" t="s">
        <v>308</v>
      </c>
      <c r="I1024" s="1" t="s">
        <v>1065</v>
      </c>
      <c r="J1024" s="1">
        <v>1379.92</v>
      </c>
      <c r="K1024" s="1">
        <f>Aya_Gomaa[[#This Row],[Quantity]]*150</f>
        <v>1200</v>
      </c>
      <c r="L1024" s="1">
        <v>8</v>
      </c>
      <c r="M1024" s="1">
        <v>0</v>
      </c>
      <c r="N1024" s="2">
        <v>648.56240000000003</v>
      </c>
      <c r="O1024" s="2">
        <f>Aya_Gomaa[[#This Row],[Profit]]-(Aya_Gomaa[[#This Row],[Profit]]*Aya_Gomaa[[#This Row],[Discount]])</f>
        <v>648.56240000000003</v>
      </c>
      <c r="P1024" s="1">
        <f>Aya_Gomaa[[#This Row],[Quantity]]*150</f>
        <v>1200</v>
      </c>
      <c r="R10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25" spans="1:18" x14ac:dyDescent="0.3">
      <c r="A1025" s="1">
        <v>1024</v>
      </c>
      <c r="B1025" s="1" t="s">
        <v>59</v>
      </c>
      <c r="C1025" s="1" t="s">
        <v>43</v>
      </c>
      <c r="D1025" s="1" t="s">
        <v>107</v>
      </c>
      <c r="E1025" s="1" t="s">
        <v>108</v>
      </c>
      <c r="F1025" s="1" t="s">
        <v>109</v>
      </c>
      <c r="G1025" s="1" t="s">
        <v>56</v>
      </c>
      <c r="H1025" s="1" t="s">
        <v>118</v>
      </c>
      <c r="I1025" s="1" t="s">
        <v>1066</v>
      </c>
      <c r="J1025" s="1">
        <v>6.2080000000000002</v>
      </c>
      <c r="K1025" s="1">
        <f>Aya_Gomaa[[#This Row],[Quantity]]*150</f>
        <v>300</v>
      </c>
      <c r="L1025" s="1">
        <v>2</v>
      </c>
      <c r="M1025" s="1">
        <v>0.2</v>
      </c>
      <c r="N1025" s="2">
        <v>2.1728000000000001</v>
      </c>
      <c r="O1025" s="2">
        <f>Aya_Gomaa[[#This Row],[Profit]]-(Aya_Gomaa[[#This Row],[Profit]]*Aya_Gomaa[[#This Row],[Discount]])</f>
        <v>1.73824</v>
      </c>
      <c r="P1025" s="1">
        <f>Aya_Gomaa[[#This Row],[Quantity]]*150</f>
        <v>300</v>
      </c>
      <c r="R10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26" spans="1:18" x14ac:dyDescent="0.3">
      <c r="A1026" s="1">
        <v>1025</v>
      </c>
      <c r="B1026" s="1" t="s">
        <v>125</v>
      </c>
      <c r="C1026" s="1" t="s">
        <v>87</v>
      </c>
      <c r="D1026" s="1" t="s">
        <v>53</v>
      </c>
      <c r="E1026" s="1" t="s">
        <v>54</v>
      </c>
      <c r="F1026" s="1" t="s">
        <v>55</v>
      </c>
      <c r="G1026" s="1" t="s">
        <v>56</v>
      </c>
      <c r="H1026" s="1" t="s">
        <v>73</v>
      </c>
      <c r="I1026" s="1" t="s">
        <v>1067</v>
      </c>
      <c r="J1026" s="1">
        <v>11.808</v>
      </c>
      <c r="K1026" s="1">
        <f>Aya_Gomaa[[#This Row],[Quantity]]*150</f>
        <v>300</v>
      </c>
      <c r="L1026" s="1">
        <v>2</v>
      </c>
      <c r="M1026" s="1">
        <v>0.2</v>
      </c>
      <c r="N1026" s="2">
        <v>4.2804000000000002</v>
      </c>
      <c r="O1026" s="2">
        <f>Aya_Gomaa[[#This Row],[Profit]]-(Aya_Gomaa[[#This Row],[Profit]]*Aya_Gomaa[[#This Row],[Discount]])</f>
        <v>3.4243200000000003</v>
      </c>
      <c r="P1026" s="1">
        <f>Aya_Gomaa[[#This Row],[Quantity]]*150</f>
        <v>300</v>
      </c>
      <c r="R10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27" spans="1:18" x14ac:dyDescent="0.3">
      <c r="A1027" s="1">
        <v>1026</v>
      </c>
      <c r="B1027" s="1" t="s">
        <v>42</v>
      </c>
      <c r="C1027" s="1" t="s">
        <v>87</v>
      </c>
      <c r="D1027" s="1" t="s">
        <v>178</v>
      </c>
      <c r="E1027" s="1" t="s">
        <v>243</v>
      </c>
      <c r="F1027" s="1" t="s">
        <v>109</v>
      </c>
      <c r="G1027" s="1" t="s">
        <v>56</v>
      </c>
      <c r="H1027" s="1" t="s">
        <v>82</v>
      </c>
      <c r="I1027" s="1" t="s">
        <v>1068</v>
      </c>
      <c r="J1027" s="1">
        <v>15.552000000000003</v>
      </c>
      <c r="K1027" s="1">
        <f>Aya_Gomaa[[#This Row],[Quantity]]*150</f>
        <v>450</v>
      </c>
      <c r="L1027" s="1">
        <v>3</v>
      </c>
      <c r="M1027" s="1">
        <v>0.2</v>
      </c>
      <c r="N1027" s="2">
        <v>5.4432</v>
      </c>
      <c r="O1027" s="2">
        <f>Aya_Gomaa[[#This Row],[Profit]]-(Aya_Gomaa[[#This Row],[Profit]]*Aya_Gomaa[[#This Row],[Discount]])</f>
        <v>4.3545600000000002</v>
      </c>
      <c r="P1027" s="1">
        <f>Aya_Gomaa[[#This Row],[Quantity]]*150</f>
        <v>450</v>
      </c>
      <c r="R10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28" spans="1:18" x14ac:dyDescent="0.3">
      <c r="A1028" s="1">
        <v>1027</v>
      </c>
      <c r="B1028" s="1" t="s">
        <v>42</v>
      </c>
      <c r="C1028" s="1" t="s">
        <v>87</v>
      </c>
      <c r="D1028" s="1" t="s">
        <v>178</v>
      </c>
      <c r="E1028" s="1" t="s">
        <v>243</v>
      </c>
      <c r="F1028" s="1" t="s">
        <v>109</v>
      </c>
      <c r="G1028" s="1" t="s">
        <v>56</v>
      </c>
      <c r="H1028" s="1" t="s">
        <v>82</v>
      </c>
      <c r="I1028" s="1" t="s">
        <v>1069</v>
      </c>
      <c r="J1028" s="1">
        <v>63.311999999999998</v>
      </c>
      <c r="K1028" s="1">
        <f>Aya_Gomaa[[#This Row],[Quantity]]*150</f>
        <v>450</v>
      </c>
      <c r="L1028" s="1">
        <v>3</v>
      </c>
      <c r="M1028" s="1">
        <v>0.2</v>
      </c>
      <c r="N1028" s="2">
        <v>20.576399999999996</v>
      </c>
      <c r="O1028" s="2">
        <f>Aya_Gomaa[[#This Row],[Profit]]-(Aya_Gomaa[[#This Row],[Profit]]*Aya_Gomaa[[#This Row],[Discount]])</f>
        <v>16.461119999999998</v>
      </c>
      <c r="P1028" s="1">
        <f>Aya_Gomaa[[#This Row],[Quantity]]*150</f>
        <v>450</v>
      </c>
      <c r="R10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29" spans="1:18" x14ac:dyDescent="0.3">
      <c r="A1029" s="1">
        <v>1028</v>
      </c>
      <c r="B1029" s="1" t="s">
        <v>42</v>
      </c>
      <c r="C1029" s="1" t="s">
        <v>87</v>
      </c>
      <c r="D1029" s="1" t="s">
        <v>178</v>
      </c>
      <c r="E1029" s="1" t="s">
        <v>243</v>
      </c>
      <c r="F1029" s="1" t="s">
        <v>109</v>
      </c>
      <c r="G1029" s="1" t="s">
        <v>78</v>
      </c>
      <c r="H1029" s="1" t="s">
        <v>71</v>
      </c>
      <c r="I1029" s="1" t="s">
        <v>1070</v>
      </c>
      <c r="J1029" s="1">
        <v>15.587999999999999</v>
      </c>
      <c r="K1029" s="1">
        <f>Aya_Gomaa[[#This Row],[Quantity]]*150</f>
        <v>300</v>
      </c>
      <c r="L1029" s="1">
        <v>2</v>
      </c>
      <c r="M1029" s="1">
        <v>0.4</v>
      </c>
      <c r="N1029" s="2">
        <v>-9.8724000000000007</v>
      </c>
      <c r="O1029" s="2">
        <f>Aya_Gomaa[[#This Row],[Profit]]-(Aya_Gomaa[[#This Row],[Profit]]*Aya_Gomaa[[#This Row],[Discount]])</f>
        <v>-5.9234400000000003</v>
      </c>
      <c r="P1029" s="1">
        <f>Aya_Gomaa[[#This Row],[Quantity]]*150</f>
        <v>300</v>
      </c>
      <c r="R10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30" spans="1:18" x14ac:dyDescent="0.3">
      <c r="A1030" s="1">
        <v>1029</v>
      </c>
      <c r="B1030" s="1" t="s">
        <v>59</v>
      </c>
      <c r="C1030" s="1" t="s">
        <v>52</v>
      </c>
      <c r="D1030" s="1" t="s">
        <v>473</v>
      </c>
      <c r="E1030" s="1" t="s">
        <v>346</v>
      </c>
      <c r="F1030" s="1" t="s">
        <v>109</v>
      </c>
      <c r="G1030" s="1" t="s">
        <v>56</v>
      </c>
      <c r="H1030" s="1" t="s">
        <v>82</v>
      </c>
      <c r="I1030" s="1" t="s">
        <v>124</v>
      </c>
      <c r="J1030" s="1">
        <v>177.2</v>
      </c>
      <c r="K1030" s="1">
        <f>Aya_Gomaa[[#This Row],[Quantity]]*150</f>
        <v>750</v>
      </c>
      <c r="L1030" s="1">
        <v>5</v>
      </c>
      <c r="M1030" s="1">
        <v>0</v>
      </c>
      <c r="N1030" s="2">
        <v>83.283999999999992</v>
      </c>
      <c r="O1030" s="2">
        <f>Aya_Gomaa[[#This Row],[Profit]]-(Aya_Gomaa[[#This Row],[Profit]]*Aya_Gomaa[[#This Row],[Discount]])</f>
        <v>83.283999999999992</v>
      </c>
      <c r="P1030" s="1">
        <f>Aya_Gomaa[[#This Row],[Quantity]]*150</f>
        <v>750</v>
      </c>
      <c r="R10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31" spans="1:18" x14ac:dyDescent="0.3">
      <c r="A1031" s="1">
        <v>1030</v>
      </c>
      <c r="B1031" s="1" t="s">
        <v>59</v>
      </c>
      <c r="C1031" s="1" t="s">
        <v>52</v>
      </c>
      <c r="D1031" s="1" t="s">
        <v>473</v>
      </c>
      <c r="E1031" s="1" t="s">
        <v>346</v>
      </c>
      <c r="F1031" s="1" t="s">
        <v>109</v>
      </c>
      <c r="G1031" s="1" t="s">
        <v>78</v>
      </c>
      <c r="H1031" s="1" t="s">
        <v>71</v>
      </c>
      <c r="I1031" s="1" t="s">
        <v>1071</v>
      </c>
      <c r="J1031" s="1">
        <v>197.96999999999997</v>
      </c>
      <c r="K1031" s="1">
        <f>Aya_Gomaa[[#This Row],[Quantity]]*150</f>
        <v>450</v>
      </c>
      <c r="L1031" s="1">
        <v>3</v>
      </c>
      <c r="M1031" s="1">
        <v>0</v>
      </c>
      <c r="N1031" s="2">
        <v>57.41129999999999</v>
      </c>
      <c r="O1031" s="2">
        <f>Aya_Gomaa[[#This Row],[Profit]]-(Aya_Gomaa[[#This Row],[Profit]]*Aya_Gomaa[[#This Row],[Discount]])</f>
        <v>57.41129999999999</v>
      </c>
      <c r="P1031" s="1">
        <f>Aya_Gomaa[[#This Row],[Quantity]]*150</f>
        <v>450</v>
      </c>
      <c r="R10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32" spans="1:18" x14ac:dyDescent="0.3">
      <c r="A1032" s="1">
        <v>1031</v>
      </c>
      <c r="B1032" s="1" t="s">
        <v>59</v>
      </c>
      <c r="C1032" s="1" t="s">
        <v>52</v>
      </c>
      <c r="D1032" s="1" t="s">
        <v>473</v>
      </c>
      <c r="E1032" s="1" t="s">
        <v>346</v>
      </c>
      <c r="F1032" s="1" t="s">
        <v>109</v>
      </c>
      <c r="G1032" s="1" t="s">
        <v>47</v>
      </c>
      <c r="H1032" s="1" t="s">
        <v>50</v>
      </c>
      <c r="I1032" s="1" t="s">
        <v>698</v>
      </c>
      <c r="J1032" s="1">
        <v>854.94</v>
      </c>
      <c r="K1032" s="1">
        <f>Aya_Gomaa[[#This Row],[Quantity]]*150</f>
        <v>450</v>
      </c>
      <c r="L1032" s="1">
        <v>3</v>
      </c>
      <c r="M1032" s="1">
        <v>0</v>
      </c>
      <c r="N1032" s="2">
        <v>213.73500000000001</v>
      </c>
      <c r="O1032" s="2">
        <f>Aya_Gomaa[[#This Row],[Profit]]-(Aya_Gomaa[[#This Row],[Profit]]*Aya_Gomaa[[#This Row],[Discount]])</f>
        <v>213.73500000000001</v>
      </c>
      <c r="P1032" s="1">
        <f>Aya_Gomaa[[#This Row],[Quantity]]*150</f>
        <v>450</v>
      </c>
      <c r="R10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33" spans="1:18" x14ac:dyDescent="0.3">
      <c r="A1033" s="1">
        <v>1032</v>
      </c>
      <c r="B1033" s="1" t="s">
        <v>59</v>
      </c>
      <c r="C1033" s="1" t="s">
        <v>52</v>
      </c>
      <c r="D1033" s="1" t="s">
        <v>473</v>
      </c>
      <c r="E1033" s="1" t="s">
        <v>346</v>
      </c>
      <c r="F1033" s="1" t="s">
        <v>109</v>
      </c>
      <c r="G1033" s="1" t="s">
        <v>47</v>
      </c>
      <c r="H1033" s="1" t="s">
        <v>66</v>
      </c>
      <c r="I1033" s="1" t="s">
        <v>218</v>
      </c>
      <c r="J1033" s="1">
        <v>124.10999999999999</v>
      </c>
      <c r="K1033" s="1">
        <f>Aya_Gomaa[[#This Row],[Quantity]]*150</f>
        <v>1350</v>
      </c>
      <c r="L1033" s="1">
        <v>9</v>
      </c>
      <c r="M1033" s="1">
        <v>0</v>
      </c>
      <c r="N1033" s="2">
        <v>52.126200000000004</v>
      </c>
      <c r="O1033" s="2">
        <f>Aya_Gomaa[[#This Row],[Profit]]-(Aya_Gomaa[[#This Row],[Profit]]*Aya_Gomaa[[#This Row],[Discount]])</f>
        <v>52.126200000000004</v>
      </c>
      <c r="P1033" s="1">
        <f>Aya_Gomaa[[#This Row],[Quantity]]*150</f>
        <v>1350</v>
      </c>
      <c r="R10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34" spans="1:18" x14ac:dyDescent="0.3">
      <c r="A1034" s="1">
        <v>1033</v>
      </c>
      <c r="B1034" s="1" t="s">
        <v>59</v>
      </c>
      <c r="C1034" s="1" t="s">
        <v>52</v>
      </c>
      <c r="D1034" s="1" t="s">
        <v>473</v>
      </c>
      <c r="E1034" s="1" t="s">
        <v>346</v>
      </c>
      <c r="F1034" s="1" t="s">
        <v>109</v>
      </c>
      <c r="G1034" s="1" t="s">
        <v>56</v>
      </c>
      <c r="H1034" s="1" t="s">
        <v>57</v>
      </c>
      <c r="I1034" s="1" t="s">
        <v>1072</v>
      </c>
      <c r="J1034" s="1">
        <v>14.399999999999999</v>
      </c>
      <c r="K1034" s="1">
        <f>Aya_Gomaa[[#This Row],[Quantity]]*150</f>
        <v>750</v>
      </c>
      <c r="L1034" s="1">
        <v>5</v>
      </c>
      <c r="M1034" s="1">
        <v>0</v>
      </c>
      <c r="N1034" s="2">
        <v>7.056</v>
      </c>
      <c r="O1034" s="2">
        <f>Aya_Gomaa[[#This Row],[Profit]]-(Aya_Gomaa[[#This Row],[Profit]]*Aya_Gomaa[[#This Row],[Discount]])</f>
        <v>7.056</v>
      </c>
      <c r="P1034" s="1">
        <f>Aya_Gomaa[[#This Row],[Quantity]]*150</f>
        <v>750</v>
      </c>
      <c r="R10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35" spans="1:18" x14ac:dyDescent="0.3">
      <c r="A1035" s="1">
        <v>1034</v>
      </c>
      <c r="B1035" s="1" t="s">
        <v>125</v>
      </c>
      <c r="C1035" s="1" t="s">
        <v>43</v>
      </c>
      <c r="D1035" s="1" t="s">
        <v>421</v>
      </c>
      <c r="E1035" s="1" t="s">
        <v>243</v>
      </c>
      <c r="F1035" s="1" t="s">
        <v>109</v>
      </c>
      <c r="G1035" s="1" t="s">
        <v>56</v>
      </c>
      <c r="H1035" s="1" t="s">
        <v>82</v>
      </c>
      <c r="I1035" s="1" t="s">
        <v>1073</v>
      </c>
      <c r="J1035" s="1">
        <v>15.696000000000002</v>
      </c>
      <c r="K1035" s="1">
        <f>Aya_Gomaa[[#This Row],[Quantity]]*150</f>
        <v>450</v>
      </c>
      <c r="L1035" s="1">
        <v>3</v>
      </c>
      <c r="M1035" s="1">
        <v>0.2</v>
      </c>
      <c r="N1035" s="2">
        <v>5.1011999999999995</v>
      </c>
      <c r="O1035" s="2">
        <f>Aya_Gomaa[[#This Row],[Profit]]-(Aya_Gomaa[[#This Row],[Profit]]*Aya_Gomaa[[#This Row],[Discount]])</f>
        <v>4.0809599999999993</v>
      </c>
      <c r="P1035" s="1">
        <f>Aya_Gomaa[[#This Row],[Quantity]]*150</f>
        <v>450</v>
      </c>
      <c r="R10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36" spans="1:18" x14ac:dyDescent="0.3">
      <c r="A1036" s="1">
        <v>1035</v>
      </c>
      <c r="B1036" s="1" t="s">
        <v>125</v>
      </c>
      <c r="C1036" s="1" t="s">
        <v>43</v>
      </c>
      <c r="D1036" s="1" t="s">
        <v>421</v>
      </c>
      <c r="E1036" s="1" t="s">
        <v>243</v>
      </c>
      <c r="F1036" s="1" t="s">
        <v>109</v>
      </c>
      <c r="G1036" s="1" t="s">
        <v>56</v>
      </c>
      <c r="H1036" s="1" t="s">
        <v>73</v>
      </c>
      <c r="I1036" s="1" t="s">
        <v>411</v>
      </c>
      <c r="J1036" s="1">
        <v>2.6280000000000001</v>
      </c>
      <c r="K1036" s="1">
        <f>Aya_Gomaa[[#This Row],[Quantity]]*150</f>
        <v>300</v>
      </c>
      <c r="L1036" s="1">
        <v>2</v>
      </c>
      <c r="M1036" s="1">
        <v>0.7</v>
      </c>
      <c r="N1036" s="2">
        <v>-1.9272</v>
      </c>
      <c r="O1036" s="2">
        <f>Aya_Gomaa[[#This Row],[Profit]]-(Aya_Gomaa[[#This Row],[Profit]]*Aya_Gomaa[[#This Row],[Discount]])</f>
        <v>-0.57816000000000001</v>
      </c>
      <c r="P1036" s="1">
        <f>Aya_Gomaa[[#This Row],[Quantity]]*150</f>
        <v>300</v>
      </c>
      <c r="R10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37" spans="1:18" x14ac:dyDescent="0.3">
      <c r="A1037" s="1">
        <v>1036</v>
      </c>
      <c r="B1037" s="1" t="s">
        <v>125</v>
      </c>
      <c r="C1037" s="1" t="s">
        <v>43</v>
      </c>
      <c r="D1037" s="1" t="s">
        <v>421</v>
      </c>
      <c r="E1037" s="1" t="s">
        <v>243</v>
      </c>
      <c r="F1037" s="1" t="s">
        <v>109</v>
      </c>
      <c r="G1037" s="1" t="s">
        <v>56</v>
      </c>
      <c r="H1037" s="1" t="s">
        <v>73</v>
      </c>
      <c r="I1037" s="1" t="s">
        <v>116</v>
      </c>
      <c r="J1037" s="1">
        <v>14.427000000000003</v>
      </c>
      <c r="K1037" s="1">
        <f>Aya_Gomaa[[#This Row],[Quantity]]*150</f>
        <v>450</v>
      </c>
      <c r="L1037" s="1">
        <v>3</v>
      </c>
      <c r="M1037" s="1">
        <v>0.7</v>
      </c>
      <c r="N1037" s="2">
        <v>-10.579799999999999</v>
      </c>
      <c r="O1037" s="2">
        <f>Aya_Gomaa[[#This Row],[Profit]]-(Aya_Gomaa[[#This Row],[Profit]]*Aya_Gomaa[[#This Row],[Discount]])</f>
        <v>-3.17394</v>
      </c>
      <c r="P1037" s="1">
        <f>Aya_Gomaa[[#This Row],[Quantity]]*150</f>
        <v>450</v>
      </c>
      <c r="R10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38" spans="1:18" x14ac:dyDescent="0.3">
      <c r="A1038" s="1">
        <v>1037</v>
      </c>
      <c r="B1038" s="1" t="s">
        <v>59</v>
      </c>
      <c r="C1038" s="1" t="s">
        <v>87</v>
      </c>
      <c r="D1038" s="1" t="s">
        <v>1074</v>
      </c>
      <c r="E1038" s="1" t="s">
        <v>279</v>
      </c>
      <c r="F1038" s="1" t="s">
        <v>90</v>
      </c>
      <c r="G1038" s="1" t="s">
        <v>47</v>
      </c>
      <c r="H1038" s="1" t="s">
        <v>66</v>
      </c>
      <c r="I1038" s="1" t="s">
        <v>1075</v>
      </c>
      <c r="J1038" s="1">
        <v>86.62</v>
      </c>
      <c r="K1038" s="1">
        <f>Aya_Gomaa[[#This Row],[Quantity]]*150</f>
        <v>300</v>
      </c>
      <c r="L1038" s="1">
        <v>2</v>
      </c>
      <c r="M1038" s="1">
        <v>0</v>
      </c>
      <c r="N1038" s="2">
        <v>8.6619999999999919</v>
      </c>
      <c r="O1038" s="2">
        <f>Aya_Gomaa[[#This Row],[Profit]]-(Aya_Gomaa[[#This Row],[Profit]]*Aya_Gomaa[[#This Row],[Discount]])</f>
        <v>8.6619999999999919</v>
      </c>
      <c r="P1038" s="1">
        <f>Aya_Gomaa[[#This Row],[Quantity]]*150</f>
        <v>300</v>
      </c>
      <c r="R10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39" spans="1:18" x14ac:dyDescent="0.3">
      <c r="A1039" s="1">
        <v>1038</v>
      </c>
      <c r="B1039" s="1" t="s">
        <v>125</v>
      </c>
      <c r="C1039" s="1" t="s">
        <v>43</v>
      </c>
      <c r="D1039" s="1" t="s">
        <v>53</v>
      </c>
      <c r="E1039" s="1" t="s">
        <v>54</v>
      </c>
      <c r="F1039" s="1" t="s">
        <v>55</v>
      </c>
      <c r="G1039" s="1" t="s">
        <v>56</v>
      </c>
      <c r="H1039" s="1" t="s">
        <v>73</v>
      </c>
      <c r="I1039" s="1" t="s">
        <v>1076</v>
      </c>
      <c r="J1039" s="1">
        <v>36.624000000000002</v>
      </c>
      <c r="K1039" s="1">
        <f>Aya_Gomaa[[#This Row],[Quantity]]*150</f>
        <v>450</v>
      </c>
      <c r="L1039" s="1">
        <v>3</v>
      </c>
      <c r="M1039" s="1">
        <v>0.2</v>
      </c>
      <c r="N1039" s="2">
        <v>13.734</v>
      </c>
      <c r="O1039" s="2">
        <f>Aya_Gomaa[[#This Row],[Profit]]-(Aya_Gomaa[[#This Row],[Profit]]*Aya_Gomaa[[#This Row],[Discount]])</f>
        <v>10.9872</v>
      </c>
      <c r="P1039" s="1">
        <f>Aya_Gomaa[[#This Row],[Quantity]]*150</f>
        <v>450</v>
      </c>
      <c r="R10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40" spans="1:18" x14ac:dyDescent="0.3">
      <c r="A1040" s="1">
        <v>1039</v>
      </c>
      <c r="B1040" s="1" t="s">
        <v>125</v>
      </c>
      <c r="C1040" s="1" t="s">
        <v>43</v>
      </c>
      <c r="D1040" s="1" t="s">
        <v>824</v>
      </c>
      <c r="E1040" s="1" t="s">
        <v>81</v>
      </c>
      <c r="F1040" s="1" t="s">
        <v>46</v>
      </c>
      <c r="G1040" s="1" t="s">
        <v>56</v>
      </c>
      <c r="H1040" s="1" t="s">
        <v>68</v>
      </c>
      <c r="I1040" s="1" t="s">
        <v>1077</v>
      </c>
      <c r="J1040" s="1">
        <v>23.968000000000004</v>
      </c>
      <c r="K1040" s="1">
        <f>Aya_Gomaa[[#This Row],[Quantity]]*150</f>
        <v>1050</v>
      </c>
      <c r="L1040" s="1">
        <v>7</v>
      </c>
      <c r="M1040" s="1">
        <v>0.2</v>
      </c>
      <c r="N1040" s="2">
        <v>2.696399999999997</v>
      </c>
      <c r="O1040" s="2">
        <f>Aya_Gomaa[[#This Row],[Profit]]-(Aya_Gomaa[[#This Row],[Profit]]*Aya_Gomaa[[#This Row],[Discount]])</f>
        <v>2.1571199999999977</v>
      </c>
      <c r="P1040" s="1">
        <f>Aya_Gomaa[[#This Row],[Quantity]]*150</f>
        <v>1050</v>
      </c>
      <c r="R10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41" spans="1:18" x14ac:dyDescent="0.3">
      <c r="A1041" s="1">
        <v>1040</v>
      </c>
      <c r="B1041" s="1" t="s">
        <v>125</v>
      </c>
      <c r="C1041" s="1" t="s">
        <v>43</v>
      </c>
      <c r="D1041" s="1" t="s">
        <v>824</v>
      </c>
      <c r="E1041" s="1" t="s">
        <v>81</v>
      </c>
      <c r="F1041" s="1" t="s">
        <v>46</v>
      </c>
      <c r="G1041" s="1" t="s">
        <v>56</v>
      </c>
      <c r="H1041" s="1" t="s">
        <v>68</v>
      </c>
      <c r="I1041" s="1" t="s">
        <v>1063</v>
      </c>
      <c r="J1041" s="1">
        <v>28.728000000000002</v>
      </c>
      <c r="K1041" s="1">
        <f>Aya_Gomaa[[#This Row],[Quantity]]*150</f>
        <v>450</v>
      </c>
      <c r="L1041" s="1">
        <v>3</v>
      </c>
      <c r="M1041" s="1">
        <v>0.2</v>
      </c>
      <c r="N1041" s="2">
        <v>1.7954999999999988</v>
      </c>
      <c r="O1041" s="2">
        <f>Aya_Gomaa[[#This Row],[Profit]]-(Aya_Gomaa[[#This Row],[Profit]]*Aya_Gomaa[[#This Row],[Discount]])</f>
        <v>1.436399999999999</v>
      </c>
      <c r="P1041" s="1">
        <f>Aya_Gomaa[[#This Row],[Quantity]]*150</f>
        <v>450</v>
      </c>
      <c r="R10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42" spans="1:18" x14ac:dyDescent="0.3">
      <c r="A1042" s="1">
        <v>1041</v>
      </c>
      <c r="B1042" s="1" t="s">
        <v>59</v>
      </c>
      <c r="C1042" s="1" t="s">
        <v>87</v>
      </c>
      <c r="D1042" s="1" t="s">
        <v>1078</v>
      </c>
      <c r="E1042" s="1" t="s">
        <v>279</v>
      </c>
      <c r="F1042" s="1" t="s">
        <v>90</v>
      </c>
      <c r="G1042" s="1" t="s">
        <v>47</v>
      </c>
      <c r="H1042" s="1" t="s">
        <v>62</v>
      </c>
      <c r="I1042" s="1" t="s">
        <v>878</v>
      </c>
      <c r="J1042" s="1">
        <v>697.16</v>
      </c>
      <c r="K1042" s="1">
        <f>Aya_Gomaa[[#This Row],[Quantity]]*150</f>
        <v>600</v>
      </c>
      <c r="L1042" s="1">
        <v>4</v>
      </c>
      <c r="M1042" s="1">
        <v>0</v>
      </c>
      <c r="N1042" s="2">
        <v>146.40359999999998</v>
      </c>
      <c r="O1042" s="2">
        <f>Aya_Gomaa[[#This Row],[Profit]]-(Aya_Gomaa[[#This Row],[Profit]]*Aya_Gomaa[[#This Row],[Discount]])</f>
        <v>146.40359999999998</v>
      </c>
      <c r="P1042" s="1">
        <f>Aya_Gomaa[[#This Row],[Quantity]]*150</f>
        <v>600</v>
      </c>
      <c r="R10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43" spans="1:18" x14ac:dyDescent="0.3">
      <c r="A1043" s="1">
        <v>1042</v>
      </c>
      <c r="B1043" s="1" t="s">
        <v>42</v>
      </c>
      <c r="C1043" s="1" t="s">
        <v>43</v>
      </c>
      <c r="D1043" s="1" t="s">
        <v>156</v>
      </c>
      <c r="E1043" s="1" t="s">
        <v>157</v>
      </c>
      <c r="F1043" s="1" t="s">
        <v>109</v>
      </c>
      <c r="G1043" s="1" t="s">
        <v>78</v>
      </c>
      <c r="H1043" s="1" t="s">
        <v>113</v>
      </c>
      <c r="I1043" s="1" t="s">
        <v>1079</v>
      </c>
      <c r="J1043" s="1">
        <v>31.86</v>
      </c>
      <c r="K1043" s="1">
        <f>Aya_Gomaa[[#This Row],[Quantity]]*150</f>
        <v>300</v>
      </c>
      <c r="L1043" s="1">
        <v>2</v>
      </c>
      <c r="M1043" s="1">
        <v>0</v>
      </c>
      <c r="N1043" s="2">
        <v>11.151</v>
      </c>
      <c r="O1043" s="2">
        <f>Aya_Gomaa[[#This Row],[Profit]]-(Aya_Gomaa[[#This Row],[Profit]]*Aya_Gomaa[[#This Row],[Discount]])</f>
        <v>11.151</v>
      </c>
      <c r="P1043" s="1">
        <f>Aya_Gomaa[[#This Row],[Quantity]]*150</f>
        <v>300</v>
      </c>
      <c r="R10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44" spans="1:18" x14ac:dyDescent="0.3">
      <c r="A1044" s="1">
        <v>1043</v>
      </c>
      <c r="B1044" s="1" t="s">
        <v>42</v>
      </c>
      <c r="C1044" s="1" t="s">
        <v>43</v>
      </c>
      <c r="D1044" s="1" t="s">
        <v>156</v>
      </c>
      <c r="E1044" s="1" t="s">
        <v>157</v>
      </c>
      <c r="F1044" s="1" t="s">
        <v>109</v>
      </c>
      <c r="G1044" s="1" t="s">
        <v>47</v>
      </c>
      <c r="H1044" s="1" t="s">
        <v>48</v>
      </c>
      <c r="I1044" s="1" t="s">
        <v>1080</v>
      </c>
      <c r="J1044" s="1">
        <v>722.35200000000009</v>
      </c>
      <c r="K1044" s="1">
        <f>Aya_Gomaa[[#This Row],[Quantity]]*150</f>
        <v>450</v>
      </c>
      <c r="L1044" s="1">
        <v>3</v>
      </c>
      <c r="M1044" s="1">
        <v>0.2</v>
      </c>
      <c r="N1044" s="2">
        <v>90.293999999999926</v>
      </c>
      <c r="O1044" s="2">
        <f>Aya_Gomaa[[#This Row],[Profit]]-(Aya_Gomaa[[#This Row],[Profit]]*Aya_Gomaa[[#This Row],[Discount]])</f>
        <v>72.235199999999935</v>
      </c>
      <c r="P1044" s="1">
        <f>Aya_Gomaa[[#This Row],[Quantity]]*150</f>
        <v>450</v>
      </c>
      <c r="R10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45" spans="1:18" x14ac:dyDescent="0.3">
      <c r="A1045" s="1">
        <v>1044</v>
      </c>
      <c r="B1045" s="1" t="s">
        <v>125</v>
      </c>
      <c r="C1045" s="1" t="s">
        <v>52</v>
      </c>
      <c r="D1045" s="1" t="s">
        <v>172</v>
      </c>
      <c r="E1045" s="1" t="s">
        <v>134</v>
      </c>
      <c r="F1045" s="1" t="s">
        <v>90</v>
      </c>
      <c r="G1045" s="1" t="s">
        <v>56</v>
      </c>
      <c r="H1045" s="1" t="s">
        <v>68</v>
      </c>
      <c r="I1045" s="1" t="s">
        <v>1081</v>
      </c>
      <c r="J1045" s="1">
        <v>8.84</v>
      </c>
      <c r="K1045" s="1">
        <f>Aya_Gomaa[[#This Row],[Quantity]]*150</f>
        <v>750</v>
      </c>
      <c r="L1045" s="1">
        <v>5</v>
      </c>
      <c r="M1045" s="1">
        <v>0.2</v>
      </c>
      <c r="N1045" s="2">
        <v>2.9835000000000003</v>
      </c>
      <c r="O1045" s="2">
        <f>Aya_Gomaa[[#This Row],[Profit]]-(Aya_Gomaa[[#This Row],[Profit]]*Aya_Gomaa[[#This Row],[Discount]])</f>
        <v>2.3868</v>
      </c>
      <c r="P1045" s="1">
        <f>Aya_Gomaa[[#This Row],[Quantity]]*150</f>
        <v>750</v>
      </c>
      <c r="R10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46" spans="1:18" x14ac:dyDescent="0.3">
      <c r="A1046" s="1">
        <v>1045</v>
      </c>
      <c r="B1046" s="1" t="s">
        <v>125</v>
      </c>
      <c r="C1046" s="1" t="s">
        <v>52</v>
      </c>
      <c r="D1046" s="1" t="s">
        <v>172</v>
      </c>
      <c r="E1046" s="1" t="s">
        <v>134</v>
      </c>
      <c r="F1046" s="1" t="s">
        <v>90</v>
      </c>
      <c r="G1046" s="1" t="s">
        <v>56</v>
      </c>
      <c r="H1046" s="1" t="s">
        <v>75</v>
      </c>
      <c r="I1046" s="1" t="s">
        <v>1082</v>
      </c>
      <c r="J1046" s="1">
        <v>58.463999999999977</v>
      </c>
      <c r="K1046" s="1">
        <f>Aya_Gomaa[[#This Row],[Quantity]]*150</f>
        <v>1350</v>
      </c>
      <c r="L1046" s="1">
        <v>9</v>
      </c>
      <c r="M1046" s="1">
        <v>0.8</v>
      </c>
      <c r="N1046" s="2">
        <v>-146.16000000000003</v>
      </c>
      <c r="O1046" s="2">
        <f>Aya_Gomaa[[#This Row],[Profit]]-(Aya_Gomaa[[#This Row],[Profit]]*Aya_Gomaa[[#This Row],[Discount]])</f>
        <v>-29.231999999999999</v>
      </c>
      <c r="P1046" s="1">
        <f>Aya_Gomaa[[#This Row],[Quantity]]*150</f>
        <v>1350</v>
      </c>
      <c r="R10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47" spans="1:18" x14ac:dyDescent="0.3">
      <c r="A1047" s="1">
        <v>1046</v>
      </c>
      <c r="B1047" s="1" t="s">
        <v>59</v>
      </c>
      <c r="C1047" s="1" t="s">
        <v>87</v>
      </c>
      <c r="D1047" s="1" t="s">
        <v>1083</v>
      </c>
      <c r="E1047" s="1" t="s">
        <v>134</v>
      </c>
      <c r="F1047" s="1" t="s">
        <v>90</v>
      </c>
      <c r="G1047" s="1" t="s">
        <v>47</v>
      </c>
      <c r="H1047" s="1" t="s">
        <v>50</v>
      </c>
      <c r="I1047" s="1" t="s">
        <v>1084</v>
      </c>
      <c r="J1047" s="1">
        <v>254.60399999999998</v>
      </c>
      <c r="K1047" s="1">
        <f>Aya_Gomaa[[#This Row],[Quantity]]*150</f>
        <v>2100</v>
      </c>
      <c r="L1047" s="1">
        <v>14</v>
      </c>
      <c r="M1047" s="1">
        <v>0.3</v>
      </c>
      <c r="N1047" s="2">
        <v>-18.185999999999993</v>
      </c>
      <c r="O1047" s="2">
        <f>Aya_Gomaa[[#This Row],[Profit]]-(Aya_Gomaa[[#This Row],[Profit]]*Aya_Gomaa[[#This Row],[Discount]])</f>
        <v>-12.730199999999996</v>
      </c>
      <c r="P1047" s="1">
        <f>Aya_Gomaa[[#This Row],[Quantity]]*150</f>
        <v>2100</v>
      </c>
      <c r="R10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48" spans="1:18" x14ac:dyDescent="0.3">
      <c r="A1048" s="1">
        <v>1047</v>
      </c>
      <c r="B1048" s="1" t="s">
        <v>59</v>
      </c>
      <c r="C1048" s="1" t="s">
        <v>43</v>
      </c>
      <c r="D1048" s="1" t="s">
        <v>567</v>
      </c>
      <c r="E1048" s="1" t="s">
        <v>61</v>
      </c>
      <c r="F1048" s="1" t="s">
        <v>46</v>
      </c>
      <c r="G1048" s="1" t="s">
        <v>78</v>
      </c>
      <c r="H1048" s="1" t="s">
        <v>71</v>
      </c>
      <c r="I1048" s="1" t="s">
        <v>904</v>
      </c>
      <c r="J1048" s="1">
        <v>1363.96</v>
      </c>
      <c r="K1048" s="1">
        <f>Aya_Gomaa[[#This Row],[Quantity]]*150</f>
        <v>750</v>
      </c>
      <c r="L1048" s="1">
        <v>5</v>
      </c>
      <c r="M1048" s="1">
        <v>0.2</v>
      </c>
      <c r="N1048" s="2">
        <v>85.247500000000002</v>
      </c>
      <c r="O1048" s="2">
        <f>Aya_Gomaa[[#This Row],[Profit]]-(Aya_Gomaa[[#This Row],[Profit]]*Aya_Gomaa[[#This Row],[Discount]])</f>
        <v>68.198000000000008</v>
      </c>
      <c r="P1048" s="1">
        <f>Aya_Gomaa[[#This Row],[Quantity]]*150</f>
        <v>750</v>
      </c>
      <c r="R10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49" spans="1:18" x14ac:dyDescent="0.3">
      <c r="A1049" s="1">
        <v>1048</v>
      </c>
      <c r="B1049" s="1" t="s">
        <v>59</v>
      </c>
      <c r="C1049" s="1" t="s">
        <v>43</v>
      </c>
      <c r="D1049" s="1" t="s">
        <v>567</v>
      </c>
      <c r="E1049" s="1" t="s">
        <v>61</v>
      </c>
      <c r="F1049" s="1" t="s">
        <v>46</v>
      </c>
      <c r="G1049" s="1" t="s">
        <v>47</v>
      </c>
      <c r="H1049" s="1" t="s">
        <v>66</v>
      </c>
      <c r="I1049" s="1" t="s">
        <v>229</v>
      </c>
      <c r="J1049" s="1">
        <v>102.35999999999999</v>
      </c>
      <c r="K1049" s="1">
        <f>Aya_Gomaa[[#This Row],[Quantity]]*150</f>
        <v>450</v>
      </c>
      <c r="L1049" s="1">
        <v>3</v>
      </c>
      <c r="M1049" s="1">
        <v>0.2</v>
      </c>
      <c r="N1049" s="2">
        <v>-3.8385000000000105</v>
      </c>
      <c r="O1049" s="2">
        <f>Aya_Gomaa[[#This Row],[Profit]]-(Aya_Gomaa[[#This Row],[Profit]]*Aya_Gomaa[[#This Row],[Discount]])</f>
        <v>-3.0708000000000082</v>
      </c>
      <c r="P1049" s="1">
        <f>Aya_Gomaa[[#This Row],[Quantity]]*150</f>
        <v>450</v>
      </c>
      <c r="R10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50" spans="1:18" x14ac:dyDescent="0.3">
      <c r="A1050" s="1">
        <v>1049</v>
      </c>
      <c r="B1050" s="1" t="s">
        <v>42</v>
      </c>
      <c r="C1050" s="1" t="s">
        <v>43</v>
      </c>
      <c r="D1050" s="1" t="s">
        <v>99</v>
      </c>
      <c r="E1050" s="1" t="s">
        <v>54</v>
      </c>
      <c r="F1050" s="1" t="s">
        <v>55</v>
      </c>
      <c r="G1050" s="1" t="s">
        <v>78</v>
      </c>
      <c r="H1050" s="1" t="s">
        <v>71</v>
      </c>
      <c r="I1050" s="1" t="s">
        <v>132</v>
      </c>
      <c r="J1050" s="1">
        <v>1113.5039999999999</v>
      </c>
      <c r="K1050" s="1">
        <f>Aya_Gomaa[[#This Row],[Quantity]]*150</f>
        <v>1800</v>
      </c>
      <c r="L1050" s="1">
        <v>12</v>
      </c>
      <c r="M1050" s="1">
        <v>0.2</v>
      </c>
      <c r="N1050" s="2">
        <v>125.2691999999999</v>
      </c>
      <c r="O1050" s="2">
        <f>Aya_Gomaa[[#This Row],[Profit]]-(Aya_Gomaa[[#This Row],[Profit]]*Aya_Gomaa[[#This Row],[Discount]])</f>
        <v>100.21535999999992</v>
      </c>
      <c r="P1050" s="1">
        <f>Aya_Gomaa[[#This Row],[Quantity]]*150</f>
        <v>1800</v>
      </c>
      <c r="R10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51" spans="1:18" x14ac:dyDescent="0.3">
      <c r="A1051" s="1">
        <v>1050</v>
      </c>
      <c r="B1051" s="1" t="s">
        <v>42</v>
      </c>
      <c r="C1051" s="1" t="s">
        <v>43</v>
      </c>
      <c r="D1051" s="1" t="s">
        <v>99</v>
      </c>
      <c r="E1051" s="1" t="s">
        <v>54</v>
      </c>
      <c r="F1051" s="1" t="s">
        <v>55</v>
      </c>
      <c r="G1051" s="1" t="s">
        <v>78</v>
      </c>
      <c r="H1051" s="1" t="s">
        <v>113</v>
      </c>
      <c r="I1051" s="1" t="s">
        <v>848</v>
      </c>
      <c r="J1051" s="1">
        <v>99.99</v>
      </c>
      <c r="K1051" s="1">
        <f>Aya_Gomaa[[#This Row],[Quantity]]*150</f>
        <v>150</v>
      </c>
      <c r="L1051" s="1">
        <v>1</v>
      </c>
      <c r="M1051" s="1">
        <v>0</v>
      </c>
      <c r="N1051" s="2">
        <v>37.996200000000002</v>
      </c>
      <c r="O1051" s="2">
        <f>Aya_Gomaa[[#This Row],[Profit]]-(Aya_Gomaa[[#This Row],[Profit]]*Aya_Gomaa[[#This Row],[Discount]])</f>
        <v>37.996200000000002</v>
      </c>
      <c r="P1051" s="1">
        <f>Aya_Gomaa[[#This Row],[Quantity]]*150</f>
        <v>150</v>
      </c>
      <c r="R10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52" spans="1:18" x14ac:dyDescent="0.3">
      <c r="A1052" s="1">
        <v>1051</v>
      </c>
      <c r="B1052" s="1" t="s">
        <v>125</v>
      </c>
      <c r="C1052" s="1" t="s">
        <v>52</v>
      </c>
      <c r="D1052" s="1" t="s">
        <v>107</v>
      </c>
      <c r="E1052" s="1" t="s">
        <v>108</v>
      </c>
      <c r="F1052" s="1" t="s">
        <v>109</v>
      </c>
      <c r="G1052" s="1" t="s">
        <v>47</v>
      </c>
      <c r="H1052" s="1" t="s">
        <v>66</v>
      </c>
      <c r="I1052" s="1" t="s">
        <v>1085</v>
      </c>
      <c r="J1052" s="1">
        <v>168.46400000000003</v>
      </c>
      <c r="K1052" s="1">
        <f>Aya_Gomaa[[#This Row],[Quantity]]*150</f>
        <v>300</v>
      </c>
      <c r="L1052" s="1">
        <v>2</v>
      </c>
      <c r="M1052" s="1">
        <v>0.2</v>
      </c>
      <c r="N1052" s="2">
        <v>-29.481200000000022</v>
      </c>
      <c r="O1052" s="2">
        <f>Aya_Gomaa[[#This Row],[Profit]]-(Aya_Gomaa[[#This Row],[Profit]]*Aya_Gomaa[[#This Row],[Discount]])</f>
        <v>-23.584960000000017</v>
      </c>
      <c r="P1052" s="1">
        <f>Aya_Gomaa[[#This Row],[Quantity]]*150</f>
        <v>300</v>
      </c>
      <c r="R10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53" spans="1:18" x14ac:dyDescent="0.3">
      <c r="A1053" s="1">
        <v>1052</v>
      </c>
      <c r="B1053" s="1" t="s">
        <v>125</v>
      </c>
      <c r="C1053" s="1" t="s">
        <v>52</v>
      </c>
      <c r="D1053" s="1" t="s">
        <v>107</v>
      </c>
      <c r="E1053" s="1" t="s">
        <v>108</v>
      </c>
      <c r="F1053" s="1" t="s">
        <v>109</v>
      </c>
      <c r="G1053" s="1" t="s">
        <v>56</v>
      </c>
      <c r="H1053" s="1" t="s">
        <v>82</v>
      </c>
      <c r="I1053" s="1" t="s">
        <v>1086</v>
      </c>
      <c r="J1053" s="1">
        <v>6.7200000000000006</v>
      </c>
      <c r="K1053" s="1">
        <f>Aya_Gomaa[[#This Row],[Quantity]]*150</f>
        <v>300</v>
      </c>
      <c r="L1053" s="1">
        <v>2</v>
      </c>
      <c r="M1053" s="1">
        <v>0.2</v>
      </c>
      <c r="N1053" s="2">
        <v>2.4359999999999995</v>
      </c>
      <c r="O1053" s="2">
        <f>Aya_Gomaa[[#This Row],[Profit]]-(Aya_Gomaa[[#This Row],[Profit]]*Aya_Gomaa[[#This Row],[Discount]])</f>
        <v>1.9487999999999996</v>
      </c>
      <c r="P1053" s="1">
        <f>Aya_Gomaa[[#This Row],[Quantity]]*150</f>
        <v>300</v>
      </c>
      <c r="R10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54" spans="1:18" x14ac:dyDescent="0.3">
      <c r="A1054" s="1">
        <v>1053</v>
      </c>
      <c r="B1054" s="1" t="s">
        <v>125</v>
      </c>
      <c r="C1054" s="1" t="s">
        <v>52</v>
      </c>
      <c r="D1054" s="1" t="s">
        <v>107</v>
      </c>
      <c r="E1054" s="1" t="s">
        <v>108</v>
      </c>
      <c r="F1054" s="1" t="s">
        <v>109</v>
      </c>
      <c r="G1054" s="1" t="s">
        <v>47</v>
      </c>
      <c r="H1054" s="1" t="s">
        <v>66</v>
      </c>
      <c r="I1054" s="1" t="s">
        <v>1087</v>
      </c>
      <c r="J1054" s="1">
        <v>282.88800000000003</v>
      </c>
      <c r="K1054" s="1">
        <f>Aya_Gomaa[[#This Row],[Quantity]]*150</f>
        <v>1350</v>
      </c>
      <c r="L1054" s="1">
        <v>9</v>
      </c>
      <c r="M1054" s="1">
        <v>0.2</v>
      </c>
      <c r="N1054" s="2">
        <v>56.577599999999961</v>
      </c>
      <c r="O1054" s="2">
        <f>Aya_Gomaa[[#This Row],[Profit]]-(Aya_Gomaa[[#This Row],[Profit]]*Aya_Gomaa[[#This Row],[Discount]])</f>
        <v>45.262079999999969</v>
      </c>
      <c r="P1054" s="1">
        <f>Aya_Gomaa[[#This Row],[Quantity]]*150</f>
        <v>1350</v>
      </c>
      <c r="R10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55" spans="1:18" x14ac:dyDescent="0.3">
      <c r="A1055" s="1">
        <v>1054</v>
      </c>
      <c r="B1055" s="1" t="s">
        <v>59</v>
      </c>
      <c r="C1055" s="1" t="s">
        <v>87</v>
      </c>
      <c r="D1055" s="1" t="s">
        <v>156</v>
      </c>
      <c r="E1055" s="1" t="s">
        <v>157</v>
      </c>
      <c r="F1055" s="1" t="s">
        <v>109</v>
      </c>
      <c r="G1055" s="1" t="s">
        <v>56</v>
      </c>
      <c r="H1055" s="1" t="s">
        <v>68</v>
      </c>
      <c r="I1055" s="1" t="s">
        <v>1088</v>
      </c>
      <c r="J1055" s="1">
        <v>11.16</v>
      </c>
      <c r="K1055" s="1">
        <f>Aya_Gomaa[[#This Row],[Quantity]]*150</f>
        <v>300</v>
      </c>
      <c r="L1055" s="1">
        <v>2</v>
      </c>
      <c r="M1055" s="1">
        <v>0</v>
      </c>
      <c r="N1055" s="2">
        <v>4.3524000000000003</v>
      </c>
      <c r="O1055" s="2">
        <f>Aya_Gomaa[[#This Row],[Profit]]-(Aya_Gomaa[[#This Row],[Profit]]*Aya_Gomaa[[#This Row],[Discount]])</f>
        <v>4.3524000000000003</v>
      </c>
      <c r="P1055" s="1">
        <f>Aya_Gomaa[[#This Row],[Quantity]]*150</f>
        <v>300</v>
      </c>
      <c r="R10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56" spans="1:18" x14ac:dyDescent="0.3">
      <c r="A1056" s="1">
        <v>1055</v>
      </c>
      <c r="B1056" s="1" t="s">
        <v>59</v>
      </c>
      <c r="C1056" s="1" t="s">
        <v>87</v>
      </c>
      <c r="D1056" s="1" t="s">
        <v>156</v>
      </c>
      <c r="E1056" s="1" t="s">
        <v>157</v>
      </c>
      <c r="F1056" s="1" t="s">
        <v>109</v>
      </c>
      <c r="G1056" s="1" t="s">
        <v>47</v>
      </c>
      <c r="H1056" s="1" t="s">
        <v>66</v>
      </c>
      <c r="I1056" s="1" t="s">
        <v>1089</v>
      </c>
      <c r="J1056" s="1">
        <v>108.4</v>
      </c>
      <c r="K1056" s="1">
        <f>Aya_Gomaa[[#This Row],[Quantity]]*150</f>
        <v>300</v>
      </c>
      <c r="L1056" s="1">
        <v>2</v>
      </c>
      <c r="M1056" s="1">
        <v>0</v>
      </c>
      <c r="N1056" s="2">
        <v>22.763999999999996</v>
      </c>
      <c r="O1056" s="2">
        <f>Aya_Gomaa[[#This Row],[Profit]]-(Aya_Gomaa[[#This Row],[Profit]]*Aya_Gomaa[[#This Row],[Discount]])</f>
        <v>22.763999999999996</v>
      </c>
      <c r="P1056" s="1">
        <f>Aya_Gomaa[[#This Row],[Quantity]]*150</f>
        <v>300</v>
      </c>
      <c r="R10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57" spans="1:18" x14ac:dyDescent="0.3">
      <c r="A1057" s="1">
        <v>1056</v>
      </c>
      <c r="B1057" s="1" t="s">
        <v>59</v>
      </c>
      <c r="C1057" s="1" t="s">
        <v>87</v>
      </c>
      <c r="D1057" s="1" t="s">
        <v>156</v>
      </c>
      <c r="E1057" s="1" t="s">
        <v>157</v>
      </c>
      <c r="F1057" s="1" t="s">
        <v>109</v>
      </c>
      <c r="G1057" s="1" t="s">
        <v>56</v>
      </c>
      <c r="H1057" s="1" t="s">
        <v>73</v>
      </c>
      <c r="I1057" s="1" t="s">
        <v>287</v>
      </c>
      <c r="J1057" s="1">
        <v>82.344000000000008</v>
      </c>
      <c r="K1057" s="1">
        <f>Aya_Gomaa[[#This Row],[Quantity]]*150</f>
        <v>450</v>
      </c>
      <c r="L1057" s="1">
        <v>3</v>
      </c>
      <c r="M1057" s="1">
        <v>0.2</v>
      </c>
      <c r="N1057" s="2">
        <v>27.791100000000004</v>
      </c>
      <c r="O1057" s="2">
        <f>Aya_Gomaa[[#This Row],[Profit]]-(Aya_Gomaa[[#This Row],[Profit]]*Aya_Gomaa[[#This Row],[Discount]])</f>
        <v>22.232880000000002</v>
      </c>
      <c r="P1057" s="1">
        <f>Aya_Gomaa[[#This Row],[Quantity]]*150</f>
        <v>450</v>
      </c>
      <c r="R10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58" spans="1:18" x14ac:dyDescent="0.3">
      <c r="A1058" s="1">
        <v>1057</v>
      </c>
      <c r="B1058" s="1" t="s">
        <v>59</v>
      </c>
      <c r="C1058" s="1" t="s">
        <v>87</v>
      </c>
      <c r="D1058" s="1" t="s">
        <v>156</v>
      </c>
      <c r="E1058" s="1" t="s">
        <v>157</v>
      </c>
      <c r="F1058" s="1" t="s">
        <v>109</v>
      </c>
      <c r="G1058" s="1" t="s">
        <v>56</v>
      </c>
      <c r="H1058" s="1" t="s">
        <v>73</v>
      </c>
      <c r="I1058" s="1" t="s">
        <v>1090</v>
      </c>
      <c r="J1058" s="1">
        <v>9.0879999999999992</v>
      </c>
      <c r="K1058" s="1">
        <f>Aya_Gomaa[[#This Row],[Quantity]]*150</f>
        <v>600</v>
      </c>
      <c r="L1058" s="1">
        <v>4</v>
      </c>
      <c r="M1058" s="1">
        <v>0.2</v>
      </c>
      <c r="N1058" s="2">
        <v>3.2944</v>
      </c>
      <c r="O1058" s="2">
        <f>Aya_Gomaa[[#This Row],[Profit]]-(Aya_Gomaa[[#This Row],[Profit]]*Aya_Gomaa[[#This Row],[Discount]])</f>
        <v>2.6355200000000001</v>
      </c>
      <c r="P1058" s="1">
        <f>Aya_Gomaa[[#This Row],[Quantity]]*150</f>
        <v>600</v>
      </c>
      <c r="R10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59" spans="1:18" x14ac:dyDescent="0.3">
      <c r="A1059" s="1">
        <v>1058</v>
      </c>
      <c r="B1059" s="1" t="s">
        <v>59</v>
      </c>
      <c r="C1059" s="1" t="s">
        <v>52</v>
      </c>
      <c r="D1059" s="1" t="s">
        <v>403</v>
      </c>
      <c r="E1059" s="1" t="s">
        <v>54</v>
      </c>
      <c r="F1059" s="1" t="s">
        <v>55</v>
      </c>
      <c r="G1059" s="1" t="s">
        <v>56</v>
      </c>
      <c r="H1059" s="1" t="s">
        <v>73</v>
      </c>
      <c r="I1059" s="1" t="s">
        <v>1091</v>
      </c>
      <c r="J1059" s="1">
        <v>19.936000000000003</v>
      </c>
      <c r="K1059" s="1">
        <f>Aya_Gomaa[[#This Row],[Quantity]]*150</f>
        <v>600</v>
      </c>
      <c r="L1059" s="1">
        <v>4</v>
      </c>
      <c r="M1059" s="1">
        <v>0.2</v>
      </c>
      <c r="N1059" s="2">
        <v>7.2267999999999999</v>
      </c>
      <c r="O1059" s="2">
        <f>Aya_Gomaa[[#This Row],[Profit]]-(Aya_Gomaa[[#This Row],[Profit]]*Aya_Gomaa[[#This Row],[Discount]])</f>
        <v>5.7814399999999999</v>
      </c>
      <c r="P1059" s="1">
        <f>Aya_Gomaa[[#This Row],[Quantity]]*150</f>
        <v>600</v>
      </c>
      <c r="R10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60" spans="1:18" x14ac:dyDescent="0.3">
      <c r="A1060" s="1">
        <v>1059</v>
      </c>
      <c r="B1060" s="1" t="s">
        <v>59</v>
      </c>
      <c r="C1060" s="1" t="s">
        <v>52</v>
      </c>
      <c r="D1060" s="1" t="s">
        <v>403</v>
      </c>
      <c r="E1060" s="1" t="s">
        <v>54</v>
      </c>
      <c r="F1060" s="1" t="s">
        <v>55</v>
      </c>
      <c r="G1060" s="1" t="s">
        <v>56</v>
      </c>
      <c r="H1060" s="1" t="s">
        <v>73</v>
      </c>
      <c r="I1060" s="1" t="s">
        <v>1092</v>
      </c>
      <c r="J1060" s="1">
        <v>65.567999999999998</v>
      </c>
      <c r="K1060" s="1">
        <f>Aya_Gomaa[[#This Row],[Quantity]]*150</f>
        <v>300</v>
      </c>
      <c r="L1060" s="1">
        <v>2</v>
      </c>
      <c r="M1060" s="1">
        <v>0.2</v>
      </c>
      <c r="N1060" s="2">
        <v>22.948799999999995</v>
      </c>
      <c r="O1060" s="2">
        <f>Aya_Gomaa[[#This Row],[Profit]]-(Aya_Gomaa[[#This Row],[Profit]]*Aya_Gomaa[[#This Row],[Discount]])</f>
        <v>18.359039999999997</v>
      </c>
      <c r="P1060" s="1">
        <f>Aya_Gomaa[[#This Row],[Quantity]]*150</f>
        <v>300</v>
      </c>
      <c r="R10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61" spans="1:18" x14ac:dyDescent="0.3">
      <c r="A1061" s="1">
        <v>1060</v>
      </c>
      <c r="B1061" s="1" t="s">
        <v>59</v>
      </c>
      <c r="C1061" s="1" t="s">
        <v>87</v>
      </c>
      <c r="D1061" s="1" t="s">
        <v>107</v>
      </c>
      <c r="E1061" s="1" t="s">
        <v>108</v>
      </c>
      <c r="F1061" s="1" t="s">
        <v>109</v>
      </c>
      <c r="G1061" s="1" t="s">
        <v>56</v>
      </c>
      <c r="H1061" s="1" t="s">
        <v>158</v>
      </c>
      <c r="I1061" s="1" t="s">
        <v>1093</v>
      </c>
      <c r="J1061" s="1">
        <v>4.4160000000000004</v>
      </c>
      <c r="K1061" s="1">
        <f>Aya_Gomaa[[#This Row],[Quantity]]*150</f>
        <v>450</v>
      </c>
      <c r="L1061" s="1">
        <v>3</v>
      </c>
      <c r="M1061" s="1">
        <v>0.2</v>
      </c>
      <c r="N1061" s="2">
        <v>1.6008</v>
      </c>
      <c r="O1061" s="2">
        <f>Aya_Gomaa[[#This Row],[Profit]]-(Aya_Gomaa[[#This Row],[Profit]]*Aya_Gomaa[[#This Row],[Discount]])</f>
        <v>1.28064</v>
      </c>
      <c r="P1061" s="1">
        <f>Aya_Gomaa[[#This Row],[Quantity]]*150</f>
        <v>450</v>
      </c>
      <c r="R10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62" spans="1:18" x14ac:dyDescent="0.3">
      <c r="A1062" s="1">
        <v>1061</v>
      </c>
      <c r="B1062" s="1" t="s">
        <v>59</v>
      </c>
      <c r="C1062" s="1" t="s">
        <v>43</v>
      </c>
      <c r="D1062" s="1" t="s">
        <v>123</v>
      </c>
      <c r="E1062" s="1" t="s">
        <v>89</v>
      </c>
      <c r="F1062" s="1" t="s">
        <v>90</v>
      </c>
      <c r="G1062" s="1" t="s">
        <v>47</v>
      </c>
      <c r="H1062" s="1" t="s">
        <v>50</v>
      </c>
      <c r="I1062" s="1" t="s">
        <v>609</v>
      </c>
      <c r="J1062" s="1">
        <v>107.77200000000001</v>
      </c>
      <c r="K1062" s="1">
        <f>Aya_Gomaa[[#This Row],[Quantity]]*150</f>
        <v>300</v>
      </c>
      <c r="L1062" s="1">
        <v>2</v>
      </c>
      <c r="M1062" s="1">
        <v>0.3</v>
      </c>
      <c r="N1062" s="2">
        <v>-29.252400000000009</v>
      </c>
      <c r="O1062" s="2">
        <f>Aya_Gomaa[[#This Row],[Profit]]-(Aya_Gomaa[[#This Row],[Profit]]*Aya_Gomaa[[#This Row],[Discount]])</f>
        <v>-20.476680000000009</v>
      </c>
      <c r="P1062" s="1">
        <f>Aya_Gomaa[[#This Row],[Quantity]]*150</f>
        <v>300</v>
      </c>
      <c r="R10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63" spans="1:18" x14ac:dyDescent="0.3">
      <c r="A1063" s="1">
        <v>1062</v>
      </c>
      <c r="B1063" s="1" t="s">
        <v>59</v>
      </c>
      <c r="C1063" s="1" t="s">
        <v>52</v>
      </c>
      <c r="D1063" s="1" t="s">
        <v>1006</v>
      </c>
      <c r="E1063" s="1" t="s">
        <v>243</v>
      </c>
      <c r="F1063" s="1" t="s">
        <v>109</v>
      </c>
      <c r="G1063" s="1" t="s">
        <v>56</v>
      </c>
      <c r="H1063" s="1" t="s">
        <v>75</v>
      </c>
      <c r="I1063" s="1" t="s">
        <v>799</v>
      </c>
      <c r="J1063" s="1">
        <v>45.216000000000001</v>
      </c>
      <c r="K1063" s="1">
        <f>Aya_Gomaa[[#This Row],[Quantity]]*150</f>
        <v>450</v>
      </c>
      <c r="L1063" s="1">
        <v>3</v>
      </c>
      <c r="M1063" s="1">
        <v>0.2</v>
      </c>
      <c r="N1063" s="2">
        <v>4.5215999999999994</v>
      </c>
      <c r="O1063" s="2">
        <f>Aya_Gomaa[[#This Row],[Profit]]-(Aya_Gomaa[[#This Row],[Profit]]*Aya_Gomaa[[#This Row],[Discount]])</f>
        <v>3.6172799999999996</v>
      </c>
      <c r="P1063" s="1">
        <f>Aya_Gomaa[[#This Row],[Quantity]]*150</f>
        <v>450</v>
      </c>
      <c r="R10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64" spans="1:18" x14ac:dyDescent="0.3">
      <c r="A1064" s="1">
        <v>1063</v>
      </c>
      <c r="B1064" s="1" t="s">
        <v>59</v>
      </c>
      <c r="C1064" s="1" t="s">
        <v>52</v>
      </c>
      <c r="D1064" s="1" t="s">
        <v>1006</v>
      </c>
      <c r="E1064" s="1" t="s">
        <v>243</v>
      </c>
      <c r="F1064" s="1" t="s">
        <v>109</v>
      </c>
      <c r="G1064" s="1" t="s">
        <v>56</v>
      </c>
      <c r="H1064" s="1" t="s">
        <v>158</v>
      </c>
      <c r="I1064" s="1" t="s">
        <v>1094</v>
      </c>
      <c r="J1064" s="1">
        <v>10.416000000000002</v>
      </c>
      <c r="K1064" s="1">
        <f>Aya_Gomaa[[#This Row],[Quantity]]*150</f>
        <v>1050</v>
      </c>
      <c r="L1064" s="1">
        <v>7</v>
      </c>
      <c r="M1064" s="1">
        <v>0.2</v>
      </c>
      <c r="N1064" s="2">
        <v>-2.2134</v>
      </c>
      <c r="O1064" s="2">
        <f>Aya_Gomaa[[#This Row],[Profit]]-(Aya_Gomaa[[#This Row],[Profit]]*Aya_Gomaa[[#This Row],[Discount]])</f>
        <v>-1.7707200000000001</v>
      </c>
      <c r="P1064" s="1">
        <f>Aya_Gomaa[[#This Row],[Quantity]]*150</f>
        <v>1050</v>
      </c>
      <c r="R10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65" spans="1:18" x14ac:dyDescent="0.3">
      <c r="A1065" s="1">
        <v>1064</v>
      </c>
      <c r="B1065" s="1" t="s">
        <v>59</v>
      </c>
      <c r="C1065" s="1" t="s">
        <v>52</v>
      </c>
      <c r="D1065" s="1" t="s">
        <v>1006</v>
      </c>
      <c r="E1065" s="1" t="s">
        <v>243</v>
      </c>
      <c r="F1065" s="1" t="s">
        <v>109</v>
      </c>
      <c r="G1065" s="1" t="s">
        <v>56</v>
      </c>
      <c r="H1065" s="1" t="s">
        <v>68</v>
      </c>
      <c r="I1065" s="1" t="s">
        <v>549</v>
      </c>
      <c r="J1065" s="1">
        <v>7.8719999999999999</v>
      </c>
      <c r="K1065" s="1">
        <f>Aya_Gomaa[[#This Row],[Quantity]]*150</f>
        <v>450</v>
      </c>
      <c r="L1065" s="1">
        <v>3</v>
      </c>
      <c r="M1065" s="1">
        <v>0.2</v>
      </c>
      <c r="N1065" s="2">
        <v>1.2791999999999994</v>
      </c>
      <c r="O1065" s="2">
        <f>Aya_Gomaa[[#This Row],[Profit]]-(Aya_Gomaa[[#This Row],[Profit]]*Aya_Gomaa[[#This Row],[Discount]])</f>
        <v>1.0233599999999996</v>
      </c>
      <c r="P1065" s="1">
        <f>Aya_Gomaa[[#This Row],[Quantity]]*150</f>
        <v>450</v>
      </c>
      <c r="R10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66" spans="1:18" x14ac:dyDescent="0.3">
      <c r="A1066" s="1">
        <v>1065</v>
      </c>
      <c r="B1066" s="1" t="s">
        <v>59</v>
      </c>
      <c r="C1066" s="1" t="s">
        <v>52</v>
      </c>
      <c r="D1066" s="1" t="s">
        <v>1006</v>
      </c>
      <c r="E1066" s="1" t="s">
        <v>243</v>
      </c>
      <c r="F1066" s="1" t="s">
        <v>109</v>
      </c>
      <c r="G1066" s="1" t="s">
        <v>78</v>
      </c>
      <c r="H1066" s="1" t="s">
        <v>71</v>
      </c>
      <c r="I1066" s="1" t="s">
        <v>1095</v>
      </c>
      <c r="J1066" s="1">
        <v>118.78199999999998</v>
      </c>
      <c r="K1066" s="1">
        <f>Aya_Gomaa[[#This Row],[Quantity]]*150</f>
        <v>450</v>
      </c>
      <c r="L1066" s="1">
        <v>3</v>
      </c>
      <c r="M1066" s="1">
        <v>0.4</v>
      </c>
      <c r="N1066" s="2">
        <v>-27.715799999999994</v>
      </c>
      <c r="O1066" s="2">
        <f>Aya_Gomaa[[#This Row],[Profit]]-(Aya_Gomaa[[#This Row],[Profit]]*Aya_Gomaa[[#This Row],[Discount]])</f>
        <v>-16.629479999999994</v>
      </c>
      <c r="P1066" s="1">
        <f>Aya_Gomaa[[#This Row],[Quantity]]*150</f>
        <v>450</v>
      </c>
      <c r="R10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67" spans="1:18" x14ac:dyDescent="0.3">
      <c r="A1067" s="1">
        <v>1066</v>
      </c>
      <c r="B1067" s="1" t="s">
        <v>59</v>
      </c>
      <c r="C1067" s="1" t="s">
        <v>52</v>
      </c>
      <c r="D1067" s="1" t="s">
        <v>1006</v>
      </c>
      <c r="E1067" s="1" t="s">
        <v>243</v>
      </c>
      <c r="F1067" s="1" t="s">
        <v>109</v>
      </c>
      <c r="G1067" s="1" t="s">
        <v>56</v>
      </c>
      <c r="H1067" s="1" t="s">
        <v>158</v>
      </c>
      <c r="I1067" s="1" t="s">
        <v>1096</v>
      </c>
      <c r="J1067" s="1">
        <v>1.4480000000000002</v>
      </c>
      <c r="K1067" s="1">
        <f>Aya_Gomaa[[#This Row],[Quantity]]*150</f>
        <v>150</v>
      </c>
      <c r="L1067" s="1">
        <v>1</v>
      </c>
      <c r="M1067" s="1">
        <v>0.2</v>
      </c>
      <c r="N1067" s="2">
        <v>0.2352999999999999</v>
      </c>
      <c r="O1067" s="2">
        <f>Aya_Gomaa[[#This Row],[Profit]]-(Aya_Gomaa[[#This Row],[Profit]]*Aya_Gomaa[[#This Row],[Discount]])</f>
        <v>0.18823999999999991</v>
      </c>
      <c r="P1067" s="1">
        <f>Aya_Gomaa[[#This Row],[Quantity]]*150</f>
        <v>150</v>
      </c>
      <c r="R10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68" spans="1:18" x14ac:dyDescent="0.3">
      <c r="A1068" s="1">
        <v>1067</v>
      </c>
      <c r="B1068" s="1" t="s">
        <v>59</v>
      </c>
      <c r="C1068" s="1" t="s">
        <v>52</v>
      </c>
      <c r="D1068" s="1" t="s">
        <v>1006</v>
      </c>
      <c r="E1068" s="1" t="s">
        <v>243</v>
      </c>
      <c r="F1068" s="1" t="s">
        <v>109</v>
      </c>
      <c r="G1068" s="1" t="s">
        <v>56</v>
      </c>
      <c r="H1068" s="1" t="s">
        <v>73</v>
      </c>
      <c r="I1068" s="1" t="s">
        <v>1097</v>
      </c>
      <c r="J1068" s="1">
        <v>55.470000000000006</v>
      </c>
      <c r="K1068" s="1">
        <f>Aya_Gomaa[[#This Row],[Quantity]]*150</f>
        <v>750</v>
      </c>
      <c r="L1068" s="1">
        <v>5</v>
      </c>
      <c r="M1068" s="1">
        <v>0.7</v>
      </c>
      <c r="N1068" s="2">
        <v>-46.224999999999994</v>
      </c>
      <c r="O1068" s="2">
        <f>Aya_Gomaa[[#This Row],[Profit]]-(Aya_Gomaa[[#This Row],[Profit]]*Aya_Gomaa[[#This Row],[Discount]])</f>
        <v>-13.8675</v>
      </c>
      <c r="P1068" s="1">
        <f>Aya_Gomaa[[#This Row],[Quantity]]*150</f>
        <v>750</v>
      </c>
      <c r="R10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69" spans="1:18" x14ac:dyDescent="0.3">
      <c r="A1069" s="1">
        <v>1068</v>
      </c>
      <c r="B1069" s="1" t="s">
        <v>125</v>
      </c>
      <c r="C1069" s="1" t="s">
        <v>43</v>
      </c>
      <c r="D1069" s="1" t="s">
        <v>99</v>
      </c>
      <c r="E1069" s="1" t="s">
        <v>54</v>
      </c>
      <c r="F1069" s="1" t="s">
        <v>55</v>
      </c>
      <c r="G1069" s="1" t="s">
        <v>47</v>
      </c>
      <c r="H1069" s="1" t="s">
        <v>50</v>
      </c>
      <c r="I1069" s="1" t="s">
        <v>173</v>
      </c>
      <c r="J1069" s="1">
        <v>194.84800000000001</v>
      </c>
      <c r="K1069" s="1">
        <f>Aya_Gomaa[[#This Row],[Quantity]]*150</f>
        <v>600</v>
      </c>
      <c r="L1069" s="1">
        <v>4</v>
      </c>
      <c r="M1069" s="1">
        <v>0.2</v>
      </c>
      <c r="N1069" s="2">
        <v>12.177999999999983</v>
      </c>
      <c r="O1069" s="2">
        <f>Aya_Gomaa[[#This Row],[Profit]]-(Aya_Gomaa[[#This Row],[Profit]]*Aya_Gomaa[[#This Row],[Discount]])</f>
        <v>9.7423999999999857</v>
      </c>
      <c r="P1069" s="1">
        <f>Aya_Gomaa[[#This Row],[Quantity]]*150</f>
        <v>600</v>
      </c>
      <c r="R10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70" spans="1:18" x14ac:dyDescent="0.3">
      <c r="A1070" s="1">
        <v>1069</v>
      </c>
      <c r="B1070" s="1" t="s">
        <v>42</v>
      </c>
      <c r="C1070" s="1" t="s">
        <v>43</v>
      </c>
      <c r="D1070" s="1" t="s">
        <v>1098</v>
      </c>
      <c r="E1070" s="1" t="s">
        <v>89</v>
      </c>
      <c r="F1070" s="1" t="s">
        <v>90</v>
      </c>
      <c r="G1070" s="1" t="s">
        <v>56</v>
      </c>
      <c r="H1070" s="1" t="s">
        <v>273</v>
      </c>
      <c r="I1070" s="1" t="s">
        <v>526</v>
      </c>
      <c r="J1070" s="1">
        <v>1.7440000000000002</v>
      </c>
      <c r="K1070" s="1">
        <f>Aya_Gomaa[[#This Row],[Quantity]]*150</f>
        <v>150</v>
      </c>
      <c r="L1070" s="1">
        <v>1</v>
      </c>
      <c r="M1070" s="1">
        <v>0.2</v>
      </c>
      <c r="N1070" s="2">
        <v>-0.34880000000000033</v>
      </c>
      <c r="O1070" s="2">
        <f>Aya_Gomaa[[#This Row],[Profit]]-(Aya_Gomaa[[#This Row],[Profit]]*Aya_Gomaa[[#This Row],[Discount]])</f>
        <v>-0.27904000000000029</v>
      </c>
      <c r="P1070" s="1">
        <f>Aya_Gomaa[[#This Row],[Quantity]]*150</f>
        <v>150</v>
      </c>
      <c r="R10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71" spans="1:18" x14ac:dyDescent="0.3">
      <c r="A1071" s="1">
        <v>1070</v>
      </c>
      <c r="B1071" s="1" t="s">
        <v>59</v>
      </c>
      <c r="C1071" s="1" t="s">
        <v>87</v>
      </c>
      <c r="D1071" s="1" t="s">
        <v>107</v>
      </c>
      <c r="E1071" s="1" t="s">
        <v>108</v>
      </c>
      <c r="F1071" s="1" t="s">
        <v>109</v>
      </c>
      <c r="G1071" s="1" t="s">
        <v>56</v>
      </c>
      <c r="H1071" s="1" t="s">
        <v>73</v>
      </c>
      <c r="I1071" s="1" t="s">
        <v>492</v>
      </c>
      <c r="J1071" s="1">
        <v>25.176000000000005</v>
      </c>
      <c r="K1071" s="1">
        <f>Aya_Gomaa[[#This Row],[Quantity]]*150</f>
        <v>600</v>
      </c>
      <c r="L1071" s="1">
        <v>4</v>
      </c>
      <c r="M1071" s="1">
        <v>0.7</v>
      </c>
      <c r="N1071" s="2">
        <v>-18.462400000000002</v>
      </c>
      <c r="O1071" s="2">
        <f>Aya_Gomaa[[#This Row],[Profit]]-(Aya_Gomaa[[#This Row],[Profit]]*Aya_Gomaa[[#This Row],[Discount]])</f>
        <v>-5.5387200000000014</v>
      </c>
      <c r="P1071" s="1">
        <f>Aya_Gomaa[[#This Row],[Quantity]]*150</f>
        <v>600</v>
      </c>
      <c r="R10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72" spans="1:18" x14ac:dyDescent="0.3">
      <c r="A1072" s="1">
        <v>1071</v>
      </c>
      <c r="B1072" s="1" t="s">
        <v>59</v>
      </c>
      <c r="C1072" s="1" t="s">
        <v>87</v>
      </c>
      <c r="D1072" s="1" t="s">
        <v>53</v>
      </c>
      <c r="E1072" s="1" t="s">
        <v>54</v>
      </c>
      <c r="F1072" s="1" t="s">
        <v>55</v>
      </c>
      <c r="G1072" s="1" t="s">
        <v>56</v>
      </c>
      <c r="H1072" s="1" t="s">
        <v>68</v>
      </c>
      <c r="I1072" s="1" t="s">
        <v>521</v>
      </c>
      <c r="J1072" s="1">
        <v>19.459999999999997</v>
      </c>
      <c r="K1072" s="1">
        <f>Aya_Gomaa[[#This Row],[Quantity]]*150</f>
        <v>1050</v>
      </c>
      <c r="L1072" s="1">
        <v>7</v>
      </c>
      <c r="M1072" s="1">
        <v>0</v>
      </c>
      <c r="N1072" s="2">
        <v>5.0595999999999997</v>
      </c>
      <c r="O1072" s="2">
        <f>Aya_Gomaa[[#This Row],[Profit]]-(Aya_Gomaa[[#This Row],[Profit]]*Aya_Gomaa[[#This Row],[Discount]])</f>
        <v>5.0595999999999997</v>
      </c>
      <c r="P1072" s="1">
        <f>Aya_Gomaa[[#This Row],[Quantity]]*150</f>
        <v>1050</v>
      </c>
      <c r="R10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73" spans="1:18" x14ac:dyDescent="0.3">
      <c r="A1073" s="1">
        <v>1072</v>
      </c>
      <c r="B1073" s="1" t="s">
        <v>59</v>
      </c>
      <c r="C1073" s="1" t="s">
        <v>87</v>
      </c>
      <c r="D1073" s="1" t="s">
        <v>352</v>
      </c>
      <c r="E1073" s="1" t="s">
        <v>227</v>
      </c>
      <c r="F1073" s="1" t="s">
        <v>55</v>
      </c>
      <c r="G1073" s="1" t="s">
        <v>56</v>
      </c>
      <c r="H1073" s="1" t="s">
        <v>82</v>
      </c>
      <c r="I1073" s="1" t="s">
        <v>510</v>
      </c>
      <c r="J1073" s="1">
        <v>29.472000000000001</v>
      </c>
      <c r="K1073" s="1">
        <f>Aya_Gomaa[[#This Row],[Quantity]]*150</f>
        <v>450</v>
      </c>
      <c r="L1073" s="1">
        <v>3</v>
      </c>
      <c r="M1073" s="1">
        <v>0.2</v>
      </c>
      <c r="N1073" s="2">
        <v>9.9467999999999979</v>
      </c>
      <c r="O1073" s="2">
        <f>Aya_Gomaa[[#This Row],[Profit]]-(Aya_Gomaa[[#This Row],[Profit]]*Aya_Gomaa[[#This Row],[Discount]])</f>
        <v>7.9574399999999983</v>
      </c>
      <c r="P1073" s="1">
        <f>Aya_Gomaa[[#This Row],[Quantity]]*150</f>
        <v>450</v>
      </c>
      <c r="R10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74" spans="1:18" x14ac:dyDescent="0.3">
      <c r="A1074" s="1">
        <v>1073</v>
      </c>
      <c r="B1074" s="1" t="s">
        <v>59</v>
      </c>
      <c r="C1074" s="1" t="s">
        <v>43</v>
      </c>
      <c r="D1074" s="1" t="s">
        <v>156</v>
      </c>
      <c r="E1074" s="1" t="s">
        <v>157</v>
      </c>
      <c r="F1074" s="1" t="s">
        <v>109</v>
      </c>
      <c r="G1074" s="1" t="s">
        <v>56</v>
      </c>
      <c r="H1074" s="1" t="s">
        <v>73</v>
      </c>
      <c r="I1074" s="1" t="s">
        <v>1099</v>
      </c>
      <c r="J1074" s="1">
        <v>8.64</v>
      </c>
      <c r="K1074" s="1">
        <f>Aya_Gomaa[[#This Row],[Quantity]]*150</f>
        <v>300</v>
      </c>
      <c r="L1074" s="1">
        <v>2</v>
      </c>
      <c r="M1074" s="1">
        <v>0.2</v>
      </c>
      <c r="N1074" s="2">
        <v>3.024</v>
      </c>
      <c r="O1074" s="2">
        <f>Aya_Gomaa[[#This Row],[Profit]]-(Aya_Gomaa[[#This Row],[Profit]]*Aya_Gomaa[[#This Row],[Discount]])</f>
        <v>2.4192</v>
      </c>
      <c r="P1074" s="1">
        <f>Aya_Gomaa[[#This Row],[Quantity]]*150</f>
        <v>300</v>
      </c>
      <c r="R10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75" spans="1:18" x14ac:dyDescent="0.3">
      <c r="A1075" s="1">
        <v>1074</v>
      </c>
      <c r="B1075" s="1" t="s">
        <v>59</v>
      </c>
      <c r="C1075" s="1" t="s">
        <v>43</v>
      </c>
      <c r="D1075" s="1" t="s">
        <v>706</v>
      </c>
      <c r="E1075" s="1" t="s">
        <v>175</v>
      </c>
      <c r="F1075" s="1" t="s">
        <v>55</v>
      </c>
      <c r="G1075" s="1" t="s">
        <v>56</v>
      </c>
      <c r="H1075" s="1" t="s">
        <v>73</v>
      </c>
      <c r="I1075" s="1" t="s">
        <v>1100</v>
      </c>
      <c r="J1075" s="1">
        <v>6.27</v>
      </c>
      <c r="K1075" s="1">
        <f>Aya_Gomaa[[#This Row],[Quantity]]*150</f>
        <v>750</v>
      </c>
      <c r="L1075" s="1">
        <v>5</v>
      </c>
      <c r="M1075" s="1">
        <v>0.7</v>
      </c>
      <c r="N1075" s="2">
        <v>-4.5980000000000008</v>
      </c>
      <c r="O1075" s="2">
        <f>Aya_Gomaa[[#This Row],[Profit]]-(Aya_Gomaa[[#This Row],[Profit]]*Aya_Gomaa[[#This Row],[Discount]])</f>
        <v>-1.3794000000000004</v>
      </c>
      <c r="P1075" s="1">
        <f>Aya_Gomaa[[#This Row],[Quantity]]*150</f>
        <v>750</v>
      </c>
      <c r="R10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76" spans="1:18" x14ac:dyDescent="0.3">
      <c r="A1076" s="1">
        <v>1075</v>
      </c>
      <c r="B1076" s="1" t="s">
        <v>59</v>
      </c>
      <c r="C1076" s="1" t="s">
        <v>43</v>
      </c>
      <c r="D1076" s="1" t="s">
        <v>706</v>
      </c>
      <c r="E1076" s="1" t="s">
        <v>175</v>
      </c>
      <c r="F1076" s="1" t="s">
        <v>55</v>
      </c>
      <c r="G1076" s="1" t="s">
        <v>56</v>
      </c>
      <c r="H1076" s="1" t="s">
        <v>73</v>
      </c>
      <c r="I1076" s="1" t="s">
        <v>435</v>
      </c>
      <c r="J1076" s="1">
        <v>4.3680000000000003</v>
      </c>
      <c r="K1076" s="1">
        <f>Aya_Gomaa[[#This Row],[Quantity]]*150</f>
        <v>1050</v>
      </c>
      <c r="L1076" s="1">
        <v>7</v>
      </c>
      <c r="M1076" s="1">
        <v>0.7</v>
      </c>
      <c r="N1076" s="2">
        <v>-3.3487999999999998</v>
      </c>
      <c r="O1076" s="2">
        <f>Aya_Gomaa[[#This Row],[Profit]]-(Aya_Gomaa[[#This Row],[Profit]]*Aya_Gomaa[[#This Row],[Discount]])</f>
        <v>-1.0046400000000002</v>
      </c>
      <c r="P1076" s="1">
        <f>Aya_Gomaa[[#This Row],[Quantity]]*150</f>
        <v>1050</v>
      </c>
      <c r="R10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77" spans="1:18" x14ac:dyDescent="0.3">
      <c r="A1077" s="1">
        <v>1076</v>
      </c>
      <c r="B1077" s="1" t="s">
        <v>59</v>
      </c>
      <c r="C1077" s="1" t="s">
        <v>43</v>
      </c>
      <c r="D1077" s="1" t="s">
        <v>706</v>
      </c>
      <c r="E1077" s="1" t="s">
        <v>175</v>
      </c>
      <c r="F1077" s="1" t="s">
        <v>55</v>
      </c>
      <c r="G1077" s="1" t="s">
        <v>78</v>
      </c>
      <c r="H1077" s="1" t="s">
        <v>113</v>
      </c>
      <c r="I1077" s="1" t="s">
        <v>1101</v>
      </c>
      <c r="J1077" s="1">
        <v>31.983999999999998</v>
      </c>
      <c r="K1077" s="1">
        <f>Aya_Gomaa[[#This Row],[Quantity]]*150</f>
        <v>300</v>
      </c>
      <c r="L1077" s="1">
        <v>2</v>
      </c>
      <c r="M1077" s="1">
        <v>0.2</v>
      </c>
      <c r="N1077" s="2">
        <v>1.9989999999999979</v>
      </c>
      <c r="O1077" s="2">
        <f>Aya_Gomaa[[#This Row],[Profit]]-(Aya_Gomaa[[#This Row],[Profit]]*Aya_Gomaa[[#This Row],[Discount]])</f>
        <v>1.5991999999999984</v>
      </c>
      <c r="P1077" s="1">
        <f>Aya_Gomaa[[#This Row],[Quantity]]*150</f>
        <v>300</v>
      </c>
      <c r="R10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78" spans="1:18" x14ac:dyDescent="0.3">
      <c r="A1078" s="1">
        <v>1077</v>
      </c>
      <c r="B1078" s="1" t="s">
        <v>125</v>
      </c>
      <c r="C1078" s="1" t="s">
        <v>87</v>
      </c>
      <c r="D1078" s="1" t="s">
        <v>242</v>
      </c>
      <c r="E1078" s="1" t="s">
        <v>151</v>
      </c>
      <c r="F1078" s="1" t="s">
        <v>90</v>
      </c>
      <c r="G1078" s="1" t="s">
        <v>56</v>
      </c>
      <c r="H1078" s="1" t="s">
        <v>68</v>
      </c>
      <c r="I1078" s="1" t="s">
        <v>1102</v>
      </c>
      <c r="J1078" s="1">
        <v>40.879999999999995</v>
      </c>
      <c r="K1078" s="1">
        <f>Aya_Gomaa[[#This Row],[Quantity]]*150</f>
        <v>1050</v>
      </c>
      <c r="L1078" s="1">
        <v>7</v>
      </c>
      <c r="M1078" s="1">
        <v>0</v>
      </c>
      <c r="N1078" s="2">
        <v>10.628799999999998</v>
      </c>
      <c r="O1078" s="2">
        <f>Aya_Gomaa[[#This Row],[Profit]]-(Aya_Gomaa[[#This Row],[Profit]]*Aya_Gomaa[[#This Row],[Discount]])</f>
        <v>10.628799999999998</v>
      </c>
      <c r="P1078" s="1">
        <f>Aya_Gomaa[[#This Row],[Quantity]]*150</f>
        <v>1050</v>
      </c>
      <c r="R10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79" spans="1:18" x14ac:dyDescent="0.3">
      <c r="A1079" s="1">
        <v>1078</v>
      </c>
      <c r="B1079" s="1" t="s">
        <v>42</v>
      </c>
      <c r="C1079" s="1" t="s">
        <v>43</v>
      </c>
      <c r="D1079" s="1" t="s">
        <v>84</v>
      </c>
      <c r="E1079" s="1" t="s">
        <v>85</v>
      </c>
      <c r="F1079" s="1" t="s">
        <v>55</v>
      </c>
      <c r="G1079" s="1" t="s">
        <v>56</v>
      </c>
      <c r="H1079" s="1" t="s">
        <v>75</v>
      </c>
      <c r="I1079" s="1" t="s">
        <v>1103</v>
      </c>
      <c r="J1079" s="1">
        <v>119.96</v>
      </c>
      <c r="K1079" s="1">
        <f>Aya_Gomaa[[#This Row],[Quantity]]*150</f>
        <v>300</v>
      </c>
      <c r="L1079" s="1">
        <v>2</v>
      </c>
      <c r="M1079" s="1">
        <v>0</v>
      </c>
      <c r="N1079" s="2">
        <v>33.588800000000006</v>
      </c>
      <c r="O1079" s="2">
        <f>Aya_Gomaa[[#This Row],[Profit]]-(Aya_Gomaa[[#This Row],[Profit]]*Aya_Gomaa[[#This Row],[Discount]])</f>
        <v>33.588800000000006</v>
      </c>
      <c r="P1079" s="1">
        <f>Aya_Gomaa[[#This Row],[Quantity]]*150</f>
        <v>300</v>
      </c>
      <c r="R10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80" spans="1:18" x14ac:dyDescent="0.3">
      <c r="A1080" s="1">
        <v>1079</v>
      </c>
      <c r="B1080" s="1" t="s">
        <v>42</v>
      </c>
      <c r="C1080" s="1" t="s">
        <v>43</v>
      </c>
      <c r="D1080" s="1" t="s">
        <v>84</v>
      </c>
      <c r="E1080" s="1" t="s">
        <v>85</v>
      </c>
      <c r="F1080" s="1" t="s">
        <v>55</v>
      </c>
      <c r="G1080" s="1" t="s">
        <v>56</v>
      </c>
      <c r="H1080" s="1" t="s">
        <v>64</v>
      </c>
      <c r="I1080" s="1" t="s">
        <v>707</v>
      </c>
      <c r="J1080" s="1">
        <v>31.44</v>
      </c>
      <c r="K1080" s="1">
        <f>Aya_Gomaa[[#This Row],[Quantity]]*150</f>
        <v>450</v>
      </c>
      <c r="L1080" s="1">
        <v>3</v>
      </c>
      <c r="M1080" s="1">
        <v>0</v>
      </c>
      <c r="N1080" s="2">
        <v>8.4888000000000012</v>
      </c>
      <c r="O1080" s="2">
        <f>Aya_Gomaa[[#This Row],[Profit]]-(Aya_Gomaa[[#This Row],[Profit]]*Aya_Gomaa[[#This Row],[Discount]])</f>
        <v>8.4888000000000012</v>
      </c>
      <c r="P1080" s="1">
        <f>Aya_Gomaa[[#This Row],[Quantity]]*150</f>
        <v>450</v>
      </c>
      <c r="R10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81" spans="1:18" x14ac:dyDescent="0.3">
      <c r="A1081" s="1">
        <v>1080</v>
      </c>
      <c r="B1081" s="1" t="s">
        <v>42</v>
      </c>
      <c r="C1081" s="1" t="s">
        <v>43</v>
      </c>
      <c r="D1081" s="1" t="s">
        <v>84</v>
      </c>
      <c r="E1081" s="1" t="s">
        <v>85</v>
      </c>
      <c r="F1081" s="1" t="s">
        <v>55</v>
      </c>
      <c r="G1081" s="1" t="s">
        <v>56</v>
      </c>
      <c r="H1081" s="1" t="s">
        <v>73</v>
      </c>
      <c r="I1081" s="1" t="s">
        <v>718</v>
      </c>
      <c r="J1081" s="1">
        <v>6.88</v>
      </c>
      <c r="K1081" s="1">
        <f>Aya_Gomaa[[#This Row],[Quantity]]*150</f>
        <v>150</v>
      </c>
      <c r="L1081" s="1">
        <v>1</v>
      </c>
      <c r="M1081" s="1">
        <v>0.2</v>
      </c>
      <c r="N1081" s="2">
        <v>2.3220000000000001</v>
      </c>
      <c r="O1081" s="2">
        <f>Aya_Gomaa[[#This Row],[Profit]]-(Aya_Gomaa[[#This Row],[Profit]]*Aya_Gomaa[[#This Row],[Discount]])</f>
        <v>1.8576000000000001</v>
      </c>
      <c r="P1081" s="1">
        <f>Aya_Gomaa[[#This Row],[Quantity]]*150</f>
        <v>150</v>
      </c>
      <c r="R10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82" spans="1:18" x14ac:dyDescent="0.3">
      <c r="A1082" s="1">
        <v>1081</v>
      </c>
      <c r="B1082" s="1" t="s">
        <v>59</v>
      </c>
      <c r="C1082" s="1" t="s">
        <v>52</v>
      </c>
      <c r="D1082" s="1" t="s">
        <v>378</v>
      </c>
      <c r="E1082" s="1" t="s">
        <v>144</v>
      </c>
      <c r="F1082" s="1" t="s">
        <v>90</v>
      </c>
      <c r="G1082" s="1" t="s">
        <v>56</v>
      </c>
      <c r="H1082" s="1" t="s">
        <v>82</v>
      </c>
      <c r="I1082" s="1" t="s">
        <v>124</v>
      </c>
      <c r="J1082" s="1">
        <v>19.920000000000002</v>
      </c>
      <c r="K1082" s="1">
        <f>Aya_Gomaa[[#This Row],[Quantity]]*150</f>
        <v>600</v>
      </c>
      <c r="L1082" s="1">
        <v>4</v>
      </c>
      <c r="M1082" s="1">
        <v>0</v>
      </c>
      <c r="N1082" s="2">
        <v>9.3624000000000009</v>
      </c>
      <c r="O1082" s="2">
        <f>Aya_Gomaa[[#This Row],[Profit]]-(Aya_Gomaa[[#This Row],[Profit]]*Aya_Gomaa[[#This Row],[Discount]])</f>
        <v>9.3624000000000009</v>
      </c>
      <c r="P1082" s="1">
        <f>Aya_Gomaa[[#This Row],[Quantity]]*150</f>
        <v>600</v>
      </c>
      <c r="R10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83" spans="1:18" x14ac:dyDescent="0.3">
      <c r="A1083" s="1">
        <v>1082</v>
      </c>
      <c r="B1083" s="1" t="s">
        <v>59</v>
      </c>
      <c r="C1083" s="1" t="s">
        <v>52</v>
      </c>
      <c r="D1083" s="1" t="s">
        <v>378</v>
      </c>
      <c r="E1083" s="1" t="s">
        <v>144</v>
      </c>
      <c r="F1083" s="1" t="s">
        <v>90</v>
      </c>
      <c r="G1083" s="1" t="s">
        <v>47</v>
      </c>
      <c r="H1083" s="1" t="s">
        <v>50</v>
      </c>
      <c r="I1083" s="1" t="s">
        <v>1104</v>
      </c>
      <c r="J1083" s="1">
        <v>1106.9099999999999</v>
      </c>
      <c r="K1083" s="1">
        <f>Aya_Gomaa[[#This Row],[Quantity]]*150</f>
        <v>1350</v>
      </c>
      <c r="L1083" s="1">
        <v>9</v>
      </c>
      <c r="M1083" s="1">
        <v>0</v>
      </c>
      <c r="N1083" s="2">
        <v>121.76009999999994</v>
      </c>
      <c r="O1083" s="2">
        <f>Aya_Gomaa[[#This Row],[Profit]]-(Aya_Gomaa[[#This Row],[Profit]]*Aya_Gomaa[[#This Row],[Discount]])</f>
        <v>121.76009999999994</v>
      </c>
      <c r="P1083" s="1">
        <f>Aya_Gomaa[[#This Row],[Quantity]]*150</f>
        <v>1350</v>
      </c>
      <c r="R10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84" spans="1:18" x14ac:dyDescent="0.3">
      <c r="A1084" s="1">
        <v>1083</v>
      </c>
      <c r="B1084" s="1" t="s">
        <v>59</v>
      </c>
      <c r="C1084" s="1" t="s">
        <v>43</v>
      </c>
      <c r="D1084" s="1" t="s">
        <v>1105</v>
      </c>
      <c r="E1084" s="1" t="s">
        <v>157</v>
      </c>
      <c r="F1084" s="1" t="s">
        <v>109</v>
      </c>
      <c r="G1084" s="1" t="s">
        <v>47</v>
      </c>
      <c r="H1084" s="1" t="s">
        <v>62</v>
      </c>
      <c r="I1084" s="1" t="s">
        <v>878</v>
      </c>
      <c r="J1084" s="1">
        <v>836.59199999999998</v>
      </c>
      <c r="K1084" s="1">
        <f>Aya_Gomaa[[#This Row],[Quantity]]*150</f>
        <v>1200</v>
      </c>
      <c r="L1084" s="1">
        <v>8</v>
      </c>
      <c r="M1084" s="1">
        <v>0.4</v>
      </c>
      <c r="N1084" s="2">
        <v>-264.92079999999999</v>
      </c>
      <c r="O1084" s="2">
        <f>Aya_Gomaa[[#This Row],[Profit]]-(Aya_Gomaa[[#This Row],[Profit]]*Aya_Gomaa[[#This Row],[Discount]])</f>
        <v>-158.95247999999998</v>
      </c>
      <c r="P1084" s="1">
        <f>Aya_Gomaa[[#This Row],[Quantity]]*150</f>
        <v>1200</v>
      </c>
      <c r="R10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85" spans="1:18" x14ac:dyDescent="0.3">
      <c r="A1085" s="1">
        <v>1084</v>
      </c>
      <c r="B1085" s="1" t="s">
        <v>59</v>
      </c>
      <c r="C1085" s="1" t="s">
        <v>43</v>
      </c>
      <c r="D1085" s="1" t="s">
        <v>1105</v>
      </c>
      <c r="E1085" s="1" t="s">
        <v>157</v>
      </c>
      <c r="F1085" s="1" t="s">
        <v>109</v>
      </c>
      <c r="G1085" s="1" t="s">
        <v>56</v>
      </c>
      <c r="H1085" s="1" t="s">
        <v>82</v>
      </c>
      <c r="I1085" s="1" t="s">
        <v>124</v>
      </c>
      <c r="J1085" s="1">
        <v>26.38</v>
      </c>
      <c r="K1085" s="1">
        <f>Aya_Gomaa[[#This Row],[Quantity]]*150</f>
        <v>150</v>
      </c>
      <c r="L1085" s="1">
        <v>1</v>
      </c>
      <c r="M1085" s="1">
        <v>0</v>
      </c>
      <c r="N1085" s="2">
        <v>12.134799999999998</v>
      </c>
      <c r="O1085" s="2">
        <f>Aya_Gomaa[[#This Row],[Profit]]-(Aya_Gomaa[[#This Row],[Profit]]*Aya_Gomaa[[#This Row],[Discount]])</f>
        <v>12.134799999999998</v>
      </c>
      <c r="P1085" s="1">
        <f>Aya_Gomaa[[#This Row],[Quantity]]*150</f>
        <v>150</v>
      </c>
      <c r="R10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86" spans="1:18" x14ac:dyDescent="0.3">
      <c r="A1086" s="1">
        <v>1085</v>
      </c>
      <c r="B1086" s="1" t="s">
        <v>59</v>
      </c>
      <c r="C1086" s="1" t="s">
        <v>43</v>
      </c>
      <c r="D1086" s="1" t="s">
        <v>1105</v>
      </c>
      <c r="E1086" s="1" t="s">
        <v>157</v>
      </c>
      <c r="F1086" s="1" t="s">
        <v>109</v>
      </c>
      <c r="G1086" s="1" t="s">
        <v>56</v>
      </c>
      <c r="H1086" s="1" t="s">
        <v>64</v>
      </c>
      <c r="I1086" s="1" t="s">
        <v>424</v>
      </c>
      <c r="J1086" s="1">
        <v>362.92</v>
      </c>
      <c r="K1086" s="1">
        <f>Aya_Gomaa[[#This Row],[Quantity]]*150</f>
        <v>300</v>
      </c>
      <c r="L1086" s="1">
        <v>2</v>
      </c>
      <c r="M1086" s="1">
        <v>0</v>
      </c>
      <c r="N1086" s="2">
        <v>105.24679999999995</v>
      </c>
      <c r="O1086" s="2">
        <f>Aya_Gomaa[[#This Row],[Profit]]-(Aya_Gomaa[[#This Row],[Profit]]*Aya_Gomaa[[#This Row],[Discount]])</f>
        <v>105.24679999999995</v>
      </c>
      <c r="P1086" s="1">
        <f>Aya_Gomaa[[#This Row],[Quantity]]*150</f>
        <v>300</v>
      </c>
      <c r="R10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87" spans="1:18" x14ac:dyDescent="0.3">
      <c r="A1087" s="1">
        <v>1086</v>
      </c>
      <c r="B1087" s="1" t="s">
        <v>59</v>
      </c>
      <c r="C1087" s="1" t="s">
        <v>43</v>
      </c>
      <c r="D1087" s="1" t="s">
        <v>1105</v>
      </c>
      <c r="E1087" s="1" t="s">
        <v>157</v>
      </c>
      <c r="F1087" s="1" t="s">
        <v>109</v>
      </c>
      <c r="G1087" s="1" t="s">
        <v>78</v>
      </c>
      <c r="H1087" s="1" t="s">
        <v>308</v>
      </c>
      <c r="I1087" s="1" t="s">
        <v>1106</v>
      </c>
      <c r="J1087" s="1">
        <v>4899.93</v>
      </c>
      <c r="K1087" s="1">
        <f>Aya_Gomaa[[#This Row],[Quantity]]*150</f>
        <v>1050</v>
      </c>
      <c r="L1087" s="1">
        <v>7</v>
      </c>
      <c r="M1087" s="1">
        <v>0</v>
      </c>
      <c r="N1087" s="2">
        <v>2400.9656999999997</v>
      </c>
      <c r="O1087" s="2">
        <f>Aya_Gomaa[[#This Row],[Profit]]-(Aya_Gomaa[[#This Row],[Profit]]*Aya_Gomaa[[#This Row],[Discount]])</f>
        <v>2400.9656999999997</v>
      </c>
      <c r="P1087" s="1">
        <f>Aya_Gomaa[[#This Row],[Quantity]]*150</f>
        <v>1050</v>
      </c>
      <c r="R10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88" spans="1:18" x14ac:dyDescent="0.3">
      <c r="A1088" s="1">
        <v>1087</v>
      </c>
      <c r="B1088" s="1" t="s">
        <v>523</v>
      </c>
      <c r="C1088" s="1" t="s">
        <v>43</v>
      </c>
      <c r="D1088" s="1" t="s">
        <v>551</v>
      </c>
      <c r="E1088" s="1" t="s">
        <v>239</v>
      </c>
      <c r="F1088" s="1" t="s">
        <v>90</v>
      </c>
      <c r="G1088" s="1" t="s">
        <v>56</v>
      </c>
      <c r="H1088" s="1" t="s">
        <v>82</v>
      </c>
      <c r="I1088" s="1" t="s">
        <v>1107</v>
      </c>
      <c r="J1088" s="1">
        <v>6.48</v>
      </c>
      <c r="K1088" s="1">
        <f>Aya_Gomaa[[#This Row],[Quantity]]*150</f>
        <v>150</v>
      </c>
      <c r="L1088" s="1">
        <v>1</v>
      </c>
      <c r="M1088" s="1">
        <v>0</v>
      </c>
      <c r="N1088" s="2">
        <v>3.1104000000000003</v>
      </c>
      <c r="O1088" s="2">
        <f>Aya_Gomaa[[#This Row],[Profit]]-(Aya_Gomaa[[#This Row],[Profit]]*Aya_Gomaa[[#This Row],[Discount]])</f>
        <v>3.1104000000000003</v>
      </c>
      <c r="P1088" s="1">
        <f>Aya_Gomaa[[#This Row],[Quantity]]*150</f>
        <v>150</v>
      </c>
      <c r="R10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89" spans="1:18" x14ac:dyDescent="0.3">
      <c r="A1089" s="1">
        <v>1088</v>
      </c>
      <c r="B1089" s="1" t="s">
        <v>42</v>
      </c>
      <c r="C1089" s="1" t="s">
        <v>52</v>
      </c>
      <c r="D1089" s="1" t="s">
        <v>1108</v>
      </c>
      <c r="E1089" s="1" t="s">
        <v>54</v>
      </c>
      <c r="F1089" s="1" t="s">
        <v>55</v>
      </c>
      <c r="G1089" s="1" t="s">
        <v>78</v>
      </c>
      <c r="H1089" s="1" t="s">
        <v>71</v>
      </c>
      <c r="I1089" s="1" t="s">
        <v>329</v>
      </c>
      <c r="J1089" s="1">
        <v>71.975999999999999</v>
      </c>
      <c r="K1089" s="1">
        <f>Aya_Gomaa[[#This Row],[Quantity]]*150</f>
        <v>450</v>
      </c>
      <c r="L1089" s="1">
        <v>3</v>
      </c>
      <c r="M1089" s="1">
        <v>0.2</v>
      </c>
      <c r="N1089" s="2">
        <v>7.1976000000000049</v>
      </c>
      <c r="O1089" s="2">
        <f>Aya_Gomaa[[#This Row],[Profit]]-(Aya_Gomaa[[#This Row],[Profit]]*Aya_Gomaa[[#This Row],[Discount]])</f>
        <v>5.7580800000000041</v>
      </c>
      <c r="P1089" s="1">
        <f>Aya_Gomaa[[#This Row],[Quantity]]*150</f>
        <v>450</v>
      </c>
      <c r="R10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90" spans="1:18" x14ac:dyDescent="0.3">
      <c r="A1090" s="1">
        <v>1089</v>
      </c>
      <c r="B1090" s="1" t="s">
        <v>42</v>
      </c>
      <c r="C1090" s="1" t="s">
        <v>52</v>
      </c>
      <c r="D1090" s="1" t="s">
        <v>1108</v>
      </c>
      <c r="E1090" s="1" t="s">
        <v>54</v>
      </c>
      <c r="F1090" s="1" t="s">
        <v>55</v>
      </c>
      <c r="G1090" s="1" t="s">
        <v>56</v>
      </c>
      <c r="H1090" s="1" t="s">
        <v>57</v>
      </c>
      <c r="I1090" s="1" t="s">
        <v>1109</v>
      </c>
      <c r="J1090" s="1">
        <v>3.15</v>
      </c>
      <c r="K1090" s="1">
        <f>Aya_Gomaa[[#This Row],[Quantity]]*150</f>
        <v>150</v>
      </c>
      <c r="L1090" s="1">
        <v>1</v>
      </c>
      <c r="M1090" s="1">
        <v>0</v>
      </c>
      <c r="N1090" s="2">
        <v>1.512</v>
      </c>
      <c r="O1090" s="2">
        <f>Aya_Gomaa[[#This Row],[Profit]]-(Aya_Gomaa[[#This Row],[Profit]]*Aya_Gomaa[[#This Row],[Discount]])</f>
        <v>1.512</v>
      </c>
      <c r="P1090" s="1">
        <f>Aya_Gomaa[[#This Row],[Quantity]]*150</f>
        <v>150</v>
      </c>
      <c r="R10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91" spans="1:18" x14ac:dyDescent="0.3">
      <c r="A1091" s="1">
        <v>1090</v>
      </c>
      <c r="B1091" s="1" t="s">
        <v>59</v>
      </c>
      <c r="C1091" s="1" t="s">
        <v>52</v>
      </c>
      <c r="D1091" s="1" t="s">
        <v>326</v>
      </c>
      <c r="E1091" s="1" t="s">
        <v>81</v>
      </c>
      <c r="F1091" s="1" t="s">
        <v>46</v>
      </c>
      <c r="G1091" s="1" t="s">
        <v>47</v>
      </c>
      <c r="H1091" s="1" t="s">
        <v>66</v>
      </c>
      <c r="I1091" s="1" t="s">
        <v>487</v>
      </c>
      <c r="J1091" s="1">
        <v>31.983999999999998</v>
      </c>
      <c r="K1091" s="1">
        <f>Aya_Gomaa[[#This Row],[Quantity]]*150</f>
        <v>300</v>
      </c>
      <c r="L1091" s="1">
        <v>2</v>
      </c>
      <c r="M1091" s="1">
        <v>0.2</v>
      </c>
      <c r="N1091" s="2">
        <v>1.9989999999999979</v>
      </c>
      <c r="O1091" s="2">
        <f>Aya_Gomaa[[#This Row],[Profit]]-(Aya_Gomaa[[#This Row],[Profit]]*Aya_Gomaa[[#This Row],[Discount]])</f>
        <v>1.5991999999999984</v>
      </c>
      <c r="P1091" s="1">
        <f>Aya_Gomaa[[#This Row],[Quantity]]*150</f>
        <v>300</v>
      </c>
      <c r="R10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92" spans="1:18" x14ac:dyDescent="0.3">
      <c r="A1092" s="1">
        <v>1091</v>
      </c>
      <c r="B1092" s="1" t="s">
        <v>59</v>
      </c>
      <c r="C1092" s="1" t="s">
        <v>52</v>
      </c>
      <c r="D1092" s="1" t="s">
        <v>326</v>
      </c>
      <c r="E1092" s="1" t="s">
        <v>81</v>
      </c>
      <c r="F1092" s="1" t="s">
        <v>46</v>
      </c>
      <c r="G1092" s="1" t="s">
        <v>78</v>
      </c>
      <c r="H1092" s="1" t="s">
        <v>71</v>
      </c>
      <c r="I1092" s="1" t="s">
        <v>1110</v>
      </c>
      <c r="J1092" s="1">
        <v>71.984000000000009</v>
      </c>
      <c r="K1092" s="1">
        <f>Aya_Gomaa[[#This Row],[Quantity]]*150</f>
        <v>300</v>
      </c>
      <c r="L1092" s="1">
        <v>2</v>
      </c>
      <c r="M1092" s="1">
        <v>0.2</v>
      </c>
      <c r="N1092" s="2">
        <v>25.194399999999995</v>
      </c>
      <c r="O1092" s="2">
        <f>Aya_Gomaa[[#This Row],[Profit]]-(Aya_Gomaa[[#This Row],[Profit]]*Aya_Gomaa[[#This Row],[Discount]])</f>
        <v>20.155519999999996</v>
      </c>
      <c r="P1092" s="1">
        <f>Aya_Gomaa[[#This Row],[Quantity]]*150</f>
        <v>300</v>
      </c>
      <c r="R10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93" spans="1:18" x14ac:dyDescent="0.3">
      <c r="A1093" s="1">
        <v>1092</v>
      </c>
      <c r="B1093" s="1" t="s">
        <v>59</v>
      </c>
      <c r="C1093" s="1" t="s">
        <v>43</v>
      </c>
      <c r="D1093" s="1" t="s">
        <v>403</v>
      </c>
      <c r="E1093" s="1" t="s">
        <v>54</v>
      </c>
      <c r="F1093" s="1" t="s">
        <v>55</v>
      </c>
      <c r="G1093" s="1" t="s">
        <v>56</v>
      </c>
      <c r="H1093" s="1" t="s">
        <v>68</v>
      </c>
      <c r="I1093" s="1" t="s">
        <v>1111</v>
      </c>
      <c r="J1093" s="1">
        <v>120.14999999999999</v>
      </c>
      <c r="K1093" s="1">
        <f>Aya_Gomaa[[#This Row],[Quantity]]*150</f>
        <v>1350</v>
      </c>
      <c r="L1093" s="1">
        <v>9</v>
      </c>
      <c r="M1093" s="1">
        <v>0</v>
      </c>
      <c r="N1093" s="2">
        <v>33.641999999999996</v>
      </c>
      <c r="O1093" s="2">
        <f>Aya_Gomaa[[#This Row],[Profit]]-(Aya_Gomaa[[#This Row],[Profit]]*Aya_Gomaa[[#This Row],[Discount]])</f>
        <v>33.641999999999996</v>
      </c>
      <c r="P1093" s="1">
        <f>Aya_Gomaa[[#This Row],[Quantity]]*150</f>
        <v>1350</v>
      </c>
      <c r="R10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94" spans="1:18" x14ac:dyDescent="0.3">
      <c r="A1094" s="1">
        <v>1093</v>
      </c>
      <c r="B1094" s="1" t="s">
        <v>59</v>
      </c>
      <c r="C1094" s="1" t="s">
        <v>43</v>
      </c>
      <c r="D1094" s="1" t="s">
        <v>403</v>
      </c>
      <c r="E1094" s="1" t="s">
        <v>54</v>
      </c>
      <c r="F1094" s="1" t="s">
        <v>55</v>
      </c>
      <c r="G1094" s="1" t="s">
        <v>78</v>
      </c>
      <c r="H1094" s="1" t="s">
        <v>71</v>
      </c>
      <c r="I1094" s="1" t="s">
        <v>1112</v>
      </c>
      <c r="J1094" s="1">
        <v>219.18400000000003</v>
      </c>
      <c r="K1094" s="1">
        <f>Aya_Gomaa[[#This Row],[Quantity]]*150</f>
        <v>300</v>
      </c>
      <c r="L1094" s="1">
        <v>2</v>
      </c>
      <c r="M1094" s="1">
        <v>0.2</v>
      </c>
      <c r="N1094" s="2">
        <v>19.178600000000003</v>
      </c>
      <c r="O1094" s="2">
        <f>Aya_Gomaa[[#This Row],[Profit]]-(Aya_Gomaa[[#This Row],[Profit]]*Aya_Gomaa[[#This Row],[Discount]])</f>
        <v>15.342880000000003</v>
      </c>
      <c r="P1094" s="1">
        <f>Aya_Gomaa[[#This Row],[Quantity]]*150</f>
        <v>300</v>
      </c>
      <c r="R10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95" spans="1:18" x14ac:dyDescent="0.3">
      <c r="A1095" s="1">
        <v>1094</v>
      </c>
      <c r="B1095" s="1" t="s">
        <v>59</v>
      </c>
      <c r="C1095" s="1" t="s">
        <v>87</v>
      </c>
      <c r="D1095" s="1" t="s">
        <v>1113</v>
      </c>
      <c r="E1095" s="1" t="s">
        <v>978</v>
      </c>
      <c r="F1095" s="1" t="s">
        <v>109</v>
      </c>
      <c r="G1095" s="1" t="s">
        <v>56</v>
      </c>
      <c r="H1095" s="1" t="s">
        <v>82</v>
      </c>
      <c r="I1095" s="1" t="s">
        <v>1114</v>
      </c>
      <c r="J1095" s="1">
        <v>28.900000000000002</v>
      </c>
      <c r="K1095" s="1">
        <f>Aya_Gomaa[[#This Row],[Quantity]]*150</f>
        <v>750</v>
      </c>
      <c r="L1095" s="1">
        <v>5</v>
      </c>
      <c r="M1095" s="1">
        <v>0</v>
      </c>
      <c r="N1095" s="2">
        <v>14.161000000000001</v>
      </c>
      <c r="O1095" s="2">
        <f>Aya_Gomaa[[#This Row],[Profit]]-(Aya_Gomaa[[#This Row],[Profit]]*Aya_Gomaa[[#This Row],[Discount]])</f>
        <v>14.161000000000001</v>
      </c>
      <c r="P1095" s="1">
        <f>Aya_Gomaa[[#This Row],[Quantity]]*150</f>
        <v>750</v>
      </c>
      <c r="R10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96" spans="1:18" x14ac:dyDescent="0.3">
      <c r="A1096" s="1">
        <v>1095</v>
      </c>
      <c r="B1096" s="1" t="s">
        <v>59</v>
      </c>
      <c r="C1096" s="1" t="s">
        <v>87</v>
      </c>
      <c r="D1096" s="1" t="s">
        <v>1113</v>
      </c>
      <c r="E1096" s="1" t="s">
        <v>978</v>
      </c>
      <c r="F1096" s="1" t="s">
        <v>109</v>
      </c>
      <c r="G1096" s="1" t="s">
        <v>56</v>
      </c>
      <c r="H1096" s="1" t="s">
        <v>75</v>
      </c>
      <c r="I1096" s="1" t="s">
        <v>313</v>
      </c>
      <c r="J1096" s="1">
        <v>355.96</v>
      </c>
      <c r="K1096" s="1">
        <f>Aya_Gomaa[[#This Row],[Quantity]]*150</f>
        <v>300</v>
      </c>
      <c r="L1096" s="1">
        <v>2</v>
      </c>
      <c r="M1096" s="1">
        <v>0</v>
      </c>
      <c r="N1096" s="2">
        <v>103.22839999999997</v>
      </c>
      <c r="O1096" s="2">
        <f>Aya_Gomaa[[#This Row],[Profit]]-(Aya_Gomaa[[#This Row],[Profit]]*Aya_Gomaa[[#This Row],[Discount]])</f>
        <v>103.22839999999997</v>
      </c>
      <c r="P1096" s="1">
        <f>Aya_Gomaa[[#This Row],[Quantity]]*150</f>
        <v>300</v>
      </c>
      <c r="R10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97" spans="1:18" x14ac:dyDescent="0.3">
      <c r="A1097" s="1">
        <v>1096</v>
      </c>
      <c r="B1097" s="1" t="s">
        <v>59</v>
      </c>
      <c r="C1097" s="1" t="s">
        <v>87</v>
      </c>
      <c r="D1097" s="1" t="s">
        <v>231</v>
      </c>
      <c r="E1097" s="1" t="s">
        <v>81</v>
      </c>
      <c r="F1097" s="1" t="s">
        <v>46</v>
      </c>
      <c r="G1097" s="1" t="s">
        <v>56</v>
      </c>
      <c r="H1097" s="1" t="s">
        <v>64</v>
      </c>
      <c r="I1097" s="1" t="s">
        <v>1115</v>
      </c>
      <c r="J1097" s="1">
        <v>348.20799999999997</v>
      </c>
      <c r="K1097" s="1">
        <f>Aya_Gomaa[[#This Row],[Quantity]]*150</f>
        <v>1050</v>
      </c>
      <c r="L1097" s="1">
        <v>7</v>
      </c>
      <c r="M1097" s="1">
        <v>0.2</v>
      </c>
      <c r="N1097" s="2">
        <v>30.468200000000024</v>
      </c>
      <c r="O1097" s="2">
        <f>Aya_Gomaa[[#This Row],[Profit]]-(Aya_Gomaa[[#This Row],[Profit]]*Aya_Gomaa[[#This Row],[Discount]])</f>
        <v>24.37456000000002</v>
      </c>
      <c r="P1097" s="1">
        <f>Aya_Gomaa[[#This Row],[Quantity]]*150</f>
        <v>1050</v>
      </c>
      <c r="R10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98" spans="1:18" x14ac:dyDescent="0.3">
      <c r="A1098" s="1">
        <v>1097</v>
      </c>
      <c r="B1098" s="1" t="s">
        <v>59</v>
      </c>
      <c r="C1098" s="1" t="s">
        <v>87</v>
      </c>
      <c r="D1098" s="1" t="s">
        <v>231</v>
      </c>
      <c r="E1098" s="1" t="s">
        <v>81</v>
      </c>
      <c r="F1098" s="1" t="s">
        <v>46</v>
      </c>
      <c r="G1098" s="1" t="s">
        <v>56</v>
      </c>
      <c r="H1098" s="1" t="s">
        <v>73</v>
      </c>
      <c r="I1098" s="1" t="s">
        <v>1116</v>
      </c>
      <c r="J1098" s="1">
        <v>35.783999999999999</v>
      </c>
      <c r="K1098" s="1">
        <f>Aya_Gomaa[[#This Row],[Quantity]]*150</f>
        <v>1050</v>
      </c>
      <c r="L1098" s="1">
        <v>7</v>
      </c>
      <c r="M1098" s="1">
        <v>0.7</v>
      </c>
      <c r="N1098" s="2">
        <v>-28.627200000000009</v>
      </c>
      <c r="O1098" s="2">
        <f>Aya_Gomaa[[#This Row],[Profit]]-(Aya_Gomaa[[#This Row],[Profit]]*Aya_Gomaa[[#This Row],[Discount]])</f>
        <v>-8.5881600000000056</v>
      </c>
      <c r="P1098" s="1">
        <f>Aya_Gomaa[[#This Row],[Quantity]]*150</f>
        <v>1050</v>
      </c>
      <c r="R10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099" spans="1:18" x14ac:dyDescent="0.3">
      <c r="A1099" s="1">
        <v>1098</v>
      </c>
      <c r="B1099" s="1" t="s">
        <v>125</v>
      </c>
      <c r="C1099" s="1" t="s">
        <v>52</v>
      </c>
      <c r="D1099" s="1" t="s">
        <v>53</v>
      </c>
      <c r="E1099" s="1" t="s">
        <v>54</v>
      </c>
      <c r="F1099" s="1" t="s">
        <v>55</v>
      </c>
      <c r="G1099" s="1" t="s">
        <v>47</v>
      </c>
      <c r="H1099" s="1" t="s">
        <v>62</v>
      </c>
      <c r="I1099" s="1" t="s">
        <v>1117</v>
      </c>
      <c r="J1099" s="1">
        <v>447.84</v>
      </c>
      <c r="K1099" s="1">
        <f>Aya_Gomaa[[#This Row],[Quantity]]*150</f>
        <v>750</v>
      </c>
      <c r="L1099" s="1">
        <v>5</v>
      </c>
      <c r="M1099" s="1">
        <v>0.2</v>
      </c>
      <c r="N1099" s="2">
        <v>11.19599999999997</v>
      </c>
      <c r="O1099" s="2">
        <f>Aya_Gomaa[[#This Row],[Profit]]-(Aya_Gomaa[[#This Row],[Profit]]*Aya_Gomaa[[#This Row],[Discount]])</f>
        <v>8.9567999999999763</v>
      </c>
      <c r="P1099" s="1">
        <f>Aya_Gomaa[[#This Row],[Quantity]]*150</f>
        <v>750</v>
      </c>
      <c r="R10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00" spans="1:18" x14ac:dyDescent="0.3">
      <c r="A1100" s="1">
        <v>1099</v>
      </c>
      <c r="B1100" s="1" t="s">
        <v>125</v>
      </c>
      <c r="C1100" s="1" t="s">
        <v>87</v>
      </c>
      <c r="D1100" s="1" t="s">
        <v>99</v>
      </c>
      <c r="E1100" s="1" t="s">
        <v>54</v>
      </c>
      <c r="F1100" s="1" t="s">
        <v>55</v>
      </c>
      <c r="G1100" s="1" t="s">
        <v>56</v>
      </c>
      <c r="H1100" s="1" t="s">
        <v>68</v>
      </c>
      <c r="I1100" s="1" t="s">
        <v>1118</v>
      </c>
      <c r="J1100" s="1">
        <v>7.04</v>
      </c>
      <c r="K1100" s="1">
        <f>Aya_Gomaa[[#This Row],[Quantity]]*150</f>
        <v>600</v>
      </c>
      <c r="L1100" s="1">
        <v>4</v>
      </c>
      <c r="M1100" s="1">
        <v>0</v>
      </c>
      <c r="N1100" s="2">
        <v>2.0415999999999999</v>
      </c>
      <c r="O1100" s="2">
        <f>Aya_Gomaa[[#This Row],[Profit]]-(Aya_Gomaa[[#This Row],[Profit]]*Aya_Gomaa[[#This Row],[Discount]])</f>
        <v>2.0415999999999999</v>
      </c>
      <c r="P1100" s="1">
        <f>Aya_Gomaa[[#This Row],[Quantity]]*150</f>
        <v>600</v>
      </c>
      <c r="R11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01" spans="1:18" x14ac:dyDescent="0.3">
      <c r="A1101" s="1">
        <v>1100</v>
      </c>
      <c r="B1101" s="1" t="s">
        <v>125</v>
      </c>
      <c r="C1101" s="1" t="s">
        <v>87</v>
      </c>
      <c r="D1101" s="1" t="s">
        <v>99</v>
      </c>
      <c r="E1101" s="1" t="s">
        <v>54</v>
      </c>
      <c r="F1101" s="1" t="s">
        <v>55</v>
      </c>
      <c r="G1101" s="1" t="s">
        <v>47</v>
      </c>
      <c r="H1101" s="1" t="s">
        <v>66</v>
      </c>
      <c r="I1101" s="1" t="s">
        <v>616</v>
      </c>
      <c r="J1101" s="1">
        <v>8.73</v>
      </c>
      <c r="K1101" s="1">
        <f>Aya_Gomaa[[#This Row],[Quantity]]*150</f>
        <v>450</v>
      </c>
      <c r="L1101" s="1">
        <v>3</v>
      </c>
      <c r="M1101" s="1">
        <v>0</v>
      </c>
      <c r="N1101" s="2">
        <v>4.1030999999999995</v>
      </c>
      <c r="O1101" s="2">
        <f>Aya_Gomaa[[#This Row],[Profit]]-(Aya_Gomaa[[#This Row],[Profit]]*Aya_Gomaa[[#This Row],[Discount]])</f>
        <v>4.1030999999999995</v>
      </c>
      <c r="P1101" s="1">
        <f>Aya_Gomaa[[#This Row],[Quantity]]*150</f>
        <v>450</v>
      </c>
      <c r="R11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02" spans="1:18" x14ac:dyDescent="0.3">
      <c r="A1102" s="1">
        <v>1101</v>
      </c>
      <c r="B1102" s="1" t="s">
        <v>125</v>
      </c>
      <c r="C1102" s="1" t="s">
        <v>87</v>
      </c>
      <c r="D1102" s="1" t="s">
        <v>99</v>
      </c>
      <c r="E1102" s="1" t="s">
        <v>54</v>
      </c>
      <c r="F1102" s="1" t="s">
        <v>55</v>
      </c>
      <c r="G1102" s="1" t="s">
        <v>78</v>
      </c>
      <c r="H1102" s="1" t="s">
        <v>113</v>
      </c>
      <c r="I1102" s="1" t="s">
        <v>1119</v>
      </c>
      <c r="J1102" s="1">
        <v>29.29</v>
      </c>
      <c r="K1102" s="1">
        <f>Aya_Gomaa[[#This Row],[Quantity]]*150</f>
        <v>150</v>
      </c>
      <c r="L1102" s="1">
        <v>1</v>
      </c>
      <c r="M1102" s="1">
        <v>0</v>
      </c>
      <c r="N1102" s="2">
        <v>9.6656999999999975</v>
      </c>
      <c r="O1102" s="2">
        <f>Aya_Gomaa[[#This Row],[Profit]]-(Aya_Gomaa[[#This Row],[Profit]]*Aya_Gomaa[[#This Row],[Discount]])</f>
        <v>9.6656999999999975</v>
      </c>
      <c r="P1102" s="1">
        <f>Aya_Gomaa[[#This Row],[Quantity]]*150</f>
        <v>150</v>
      </c>
      <c r="R11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03" spans="1:18" x14ac:dyDescent="0.3">
      <c r="A1103" s="1">
        <v>1102</v>
      </c>
      <c r="B1103" s="1" t="s">
        <v>125</v>
      </c>
      <c r="C1103" s="1" t="s">
        <v>87</v>
      </c>
      <c r="D1103" s="1" t="s">
        <v>99</v>
      </c>
      <c r="E1103" s="1" t="s">
        <v>54</v>
      </c>
      <c r="F1103" s="1" t="s">
        <v>55</v>
      </c>
      <c r="G1103" s="1" t="s">
        <v>56</v>
      </c>
      <c r="H1103" s="1" t="s">
        <v>68</v>
      </c>
      <c r="I1103" s="1" t="s">
        <v>1120</v>
      </c>
      <c r="J1103" s="1">
        <v>8.64</v>
      </c>
      <c r="K1103" s="1">
        <f>Aya_Gomaa[[#This Row],[Quantity]]*150</f>
        <v>450</v>
      </c>
      <c r="L1103" s="1">
        <v>3</v>
      </c>
      <c r="M1103" s="1">
        <v>0</v>
      </c>
      <c r="N1103" s="2">
        <v>2.5055999999999998</v>
      </c>
      <c r="O1103" s="2">
        <f>Aya_Gomaa[[#This Row],[Profit]]-(Aya_Gomaa[[#This Row],[Profit]]*Aya_Gomaa[[#This Row],[Discount]])</f>
        <v>2.5055999999999998</v>
      </c>
      <c r="P1103" s="1">
        <f>Aya_Gomaa[[#This Row],[Quantity]]*150</f>
        <v>450</v>
      </c>
      <c r="R11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04" spans="1:18" x14ac:dyDescent="0.3">
      <c r="A1104" s="1">
        <v>1103</v>
      </c>
      <c r="B1104" s="1" t="s">
        <v>59</v>
      </c>
      <c r="C1104" s="1" t="s">
        <v>43</v>
      </c>
      <c r="D1104" s="1" t="s">
        <v>123</v>
      </c>
      <c r="E1104" s="1" t="s">
        <v>89</v>
      </c>
      <c r="F1104" s="1" t="s">
        <v>90</v>
      </c>
      <c r="G1104" s="1" t="s">
        <v>56</v>
      </c>
      <c r="H1104" s="1" t="s">
        <v>73</v>
      </c>
      <c r="I1104" s="1" t="s">
        <v>499</v>
      </c>
      <c r="J1104" s="1">
        <v>2.6939999999999995</v>
      </c>
      <c r="K1104" s="1">
        <f>Aya_Gomaa[[#This Row],[Quantity]]*150</f>
        <v>450</v>
      </c>
      <c r="L1104" s="1">
        <v>3</v>
      </c>
      <c r="M1104" s="1">
        <v>0.8</v>
      </c>
      <c r="N1104" s="2">
        <v>-4.7145000000000028</v>
      </c>
      <c r="O1104" s="2">
        <f>Aya_Gomaa[[#This Row],[Profit]]-(Aya_Gomaa[[#This Row],[Profit]]*Aya_Gomaa[[#This Row],[Discount]])</f>
        <v>-0.94290000000000029</v>
      </c>
      <c r="P1104" s="1">
        <f>Aya_Gomaa[[#This Row],[Quantity]]*150</f>
        <v>450</v>
      </c>
      <c r="R11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05" spans="1:18" x14ac:dyDescent="0.3">
      <c r="A1105" s="1">
        <v>1104</v>
      </c>
      <c r="B1105" s="1" t="s">
        <v>59</v>
      </c>
      <c r="C1105" s="1" t="s">
        <v>43</v>
      </c>
      <c r="D1105" s="1" t="s">
        <v>123</v>
      </c>
      <c r="E1105" s="1" t="s">
        <v>89</v>
      </c>
      <c r="F1105" s="1" t="s">
        <v>90</v>
      </c>
      <c r="G1105" s="1" t="s">
        <v>56</v>
      </c>
      <c r="H1105" s="1" t="s">
        <v>73</v>
      </c>
      <c r="I1105" s="1" t="s">
        <v>1054</v>
      </c>
      <c r="J1105" s="1">
        <v>2.9339999999999993</v>
      </c>
      <c r="K1105" s="1">
        <f>Aya_Gomaa[[#This Row],[Quantity]]*150</f>
        <v>450</v>
      </c>
      <c r="L1105" s="1">
        <v>3</v>
      </c>
      <c r="M1105" s="1">
        <v>0.8</v>
      </c>
      <c r="N1105" s="2">
        <v>-4.9878000000000018</v>
      </c>
      <c r="O1105" s="2">
        <f>Aya_Gomaa[[#This Row],[Profit]]-(Aya_Gomaa[[#This Row],[Profit]]*Aya_Gomaa[[#This Row],[Discount]])</f>
        <v>-0.99756</v>
      </c>
      <c r="P1105" s="1">
        <f>Aya_Gomaa[[#This Row],[Quantity]]*150</f>
        <v>450</v>
      </c>
      <c r="R11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06" spans="1:18" x14ac:dyDescent="0.3">
      <c r="A1106" s="1">
        <v>1105</v>
      </c>
      <c r="B1106" s="1" t="s">
        <v>59</v>
      </c>
      <c r="C1106" s="1" t="s">
        <v>43</v>
      </c>
      <c r="D1106" s="1" t="s">
        <v>1012</v>
      </c>
      <c r="E1106" s="1" t="s">
        <v>54</v>
      </c>
      <c r="F1106" s="1" t="s">
        <v>55</v>
      </c>
      <c r="G1106" s="1" t="s">
        <v>56</v>
      </c>
      <c r="H1106" s="1" t="s">
        <v>82</v>
      </c>
      <c r="I1106" s="1" t="s">
        <v>1121</v>
      </c>
      <c r="J1106" s="1">
        <v>22.919999999999998</v>
      </c>
      <c r="K1106" s="1">
        <f>Aya_Gomaa[[#This Row],[Quantity]]*150</f>
        <v>450</v>
      </c>
      <c r="L1106" s="1">
        <v>3</v>
      </c>
      <c r="M1106" s="1">
        <v>0</v>
      </c>
      <c r="N1106" s="2">
        <v>11.230799999999999</v>
      </c>
      <c r="O1106" s="2">
        <f>Aya_Gomaa[[#This Row],[Profit]]-(Aya_Gomaa[[#This Row],[Profit]]*Aya_Gomaa[[#This Row],[Discount]])</f>
        <v>11.230799999999999</v>
      </c>
      <c r="P1106" s="1">
        <f>Aya_Gomaa[[#This Row],[Quantity]]*150</f>
        <v>450</v>
      </c>
      <c r="R11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07" spans="1:18" x14ac:dyDescent="0.3">
      <c r="A1107" s="1">
        <v>1106</v>
      </c>
      <c r="B1107" s="1" t="s">
        <v>59</v>
      </c>
      <c r="C1107" s="1" t="s">
        <v>43</v>
      </c>
      <c r="D1107" s="1" t="s">
        <v>123</v>
      </c>
      <c r="E1107" s="1" t="s">
        <v>89</v>
      </c>
      <c r="F1107" s="1" t="s">
        <v>90</v>
      </c>
      <c r="G1107" s="1" t="s">
        <v>56</v>
      </c>
      <c r="H1107" s="1" t="s">
        <v>64</v>
      </c>
      <c r="I1107" s="1" t="s">
        <v>361</v>
      </c>
      <c r="J1107" s="1">
        <v>100.70400000000001</v>
      </c>
      <c r="K1107" s="1">
        <f>Aya_Gomaa[[#This Row],[Quantity]]*150</f>
        <v>900</v>
      </c>
      <c r="L1107" s="1">
        <v>6</v>
      </c>
      <c r="M1107" s="1">
        <v>0.2</v>
      </c>
      <c r="N1107" s="2">
        <v>-16.36440000000001</v>
      </c>
      <c r="O1107" s="2">
        <f>Aya_Gomaa[[#This Row],[Profit]]-(Aya_Gomaa[[#This Row],[Profit]]*Aya_Gomaa[[#This Row],[Discount]])</f>
        <v>-13.091520000000008</v>
      </c>
      <c r="P1107" s="1">
        <f>Aya_Gomaa[[#This Row],[Quantity]]*150</f>
        <v>900</v>
      </c>
      <c r="R11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08" spans="1:18" x14ac:dyDescent="0.3">
      <c r="A1108" s="1">
        <v>1107</v>
      </c>
      <c r="B1108" s="1" t="s">
        <v>59</v>
      </c>
      <c r="C1108" s="1" t="s">
        <v>43</v>
      </c>
      <c r="D1108" s="1" t="s">
        <v>123</v>
      </c>
      <c r="E1108" s="1" t="s">
        <v>89</v>
      </c>
      <c r="F1108" s="1" t="s">
        <v>90</v>
      </c>
      <c r="G1108" s="1" t="s">
        <v>47</v>
      </c>
      <c r="H1108" s="1" t="s">
        <v>66</v>
      </c>
      <c r="I1108" s="1" t="s">
        <v>616</v>
      </c>
      <c r="J1108" s="1">
        <v>2.3280000000000003</v>
      </c>
      <c r="K1108" s="1">
        <f>Aya_Gomaa[[#This Row],[Quantity]]*150</f>
        <v>300</v>
      </c>
      <c r="L1108" s="1">
        <v>2</v>
      </c>
      <c r="M1108" s="1">
        <v>0.6</v>
      </c>
      <c r="N1108" s="2">
        <v>-0.75660000000000016</v>
      </c>
      <c r="O1108" s="2">
        <f>Aya_Gomaa[[#This Row],[Profit]]-(Aya_Gomaa[[#This Row],[Profit]]*Aya_Gomaa[[#This Row],[Discount]])</f>
        <v>-0.30264000000000008</v>
      </c>
      <c r="P1108" s="1">
        <f>Aya_Gomaa[[#This Row],[Quantity]]*150</f>
        <v>300</v>
      </c>
      <c r="R11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09" spans="1:18" x14ac:dyDescent="0.3">
      <c r="A1109" s="1">
        <v>1108</v>
      </c>
      <c r="B1109" s="1" t="s">
        <v>59</v>
      </c>
      <c r="C1109" s="1" t="s">
        <v>43</v>
      </c>
      <c r="D1109" s="1" t="s">
        <v>123</v>
      </c>
      <c r="E1109" s="1" t="s">
        <v>89</v>
      </c>
      <c r="F1109" s="1" t="s">
        <v>90</v>
      </c>
      <c r="G1109" s="1" t="s">
        <v>56</v>
      </c>
      <c r="H1109" s="1" t="s">
        <v>73</v>
      </c>
      <c r="I1109" s="1" t="s">
        <v>1122</v>
      </c>
      <c r="J1109" s="1">
        <v>10.779999999999996</v>
      </c>
      <c r="K1109" s="1">
        <f>Aya_Gomaa[[#This Row],[Quantity]]*150</f>
        <v>750</v>
      </c>
      <c r="L1109" s="1">
        <v>5</v>
      </c>
      <c r="M1109" s="1">
        <v>0.8</v>
      </c>
      <c r="N1109" s="2">
        <v>-17.248000000000008</v>
      </c>
      <c r="O1109" s="2">
        <f>Aya_Gomaa[[#This Row],[Profit]]-(Aya_Gomaa[[#This Row],[Profit]]*Aya_Gomaa[[#This Row],[Discount]])</f>
        <v>-3.4496000000000002</v>
      </c>
      <c r="P1109" s="1">
        <f>Aya_Gomaa[[#This Row],[Quantity]]*150</f>
        <v>750</v>
      </c>
      <c r="R11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10" spans="1:18" x14ac:dyDescent="0.3">
      <c r="A1110" s="1">
        <v>1109</v>
      </c>
      <c r="B1110" s="1" t="s">
        <v>59</v>
      </c>
      <c r="C1110" s="1" t="s">
        <v>43</v>
      </c>
      <c r="D1110" s="1" t="s">
        <v>123</v>
      </c>
      <c r="E1110" s="1" t="s">
        <v>89</v>
      </c>
      <c r="F1110" s="1" t="s">
        <v>90</v>
      </c>
      <c r="G1110" s="1" t="s">
        <v>56</v>
      </c>
      <c r="H1110" s="1" t="s">
        <v>158</v>
      </c>
      <c r="I1110" s="1" t="s">
        <v>266</v>
      </c>
      <c r="J1110" s="1">
        <v>58.368000000000009</v>
      </c>
      <c r="K1110" s="1">
        <f>Aya_Gomaa[[#This Row],[Quantity]]*150</f>
        <v>1800</v>
      </c>
      <c r="L1110" s="1">
        <v>12</v>
      </c>
      <c r="M1110" s="1">
        <v>0.2</v>
      </c>
      <c r="N1110" s="2">
        <v>21.888000000000002</v>
      </c>
      <c r="O1110" s="2">
        <f>Aya_Gomaa[[#This Row],[Profit]]-(Aya_Gomaa[[#This Row],[Profit]]*Aya_Gomaa[[#This Row],[Discount]])</f>
        <v>17.510400000000001</v>
      </c>
      <c r="P1110" s="1">
        <f>Aya_Gomaa[[#This Row],[Quantity]]*150</f>
        <v>1800</v>
      </c>
      <c r="R11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11" spans="1:18" x14ac:dyDescent="0.3">
      <c r="A1111" s="1">
        <v>1110</v>
      </c>
      <c r="B1111" s="1" t="s">
        <v>59</v>
      </c>
      <c r="C1111" s="1" t="s">
        <v>43</v>
      </c>
      <c r="D1111" s="1" t="s">
        <v>123</v>
      </c>
      <c r="E1111" s="1" t="s">
        <v>89</v>
      </c>
      <c r="F1111" s="1" t="s">
        <v>90</v>
      </c>
      <c r="G1111" s="1" t="s">
        <v>56</v>
      </c>
      <c r="H1111" s="1" t="s">
        <v>118</v>
      </c>
      <c r="I1111" s="1" t="s">
        <v>1123</v>
      </c>
      <c r="J1111" s="1">
        <v>40.968000000000004</v>
      </c>
      <c r="K1111" s="1">
        <f>Aya_Gomaa[[#This Row],[Quantity]]*150</f>
        <v>450</v>
      </c>
      <c r="L1111" s="1">
        <v>3</v>
      </c>
      <c r="M1111" s="1">
        <v>0.2</v>
      </c>
      <c r="N1111" s="2">
        <v>13.826699999999999</v>
      </c>
      <c r="O1111" s="2">
        <f>Aya_Gomaa[[#This Row],[Profit]]-(Aya_Gomaa[[#This Row],[Profit]]*Aya_Gomaa[[#This Row],[Discount]])</f>
        <v>11.061359999999999</v>
      </c>
      <c r="P1111" s="1">
        <f>Aya_Gomaa[[#This Row],[Quantity]]*150</f>
        <v>450</v>
      </c>
      <c r="R11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12" spans="1:18" x14ac:dyDescent="0.3">
      <c r="A1112" s="1">
        <v>1111</v>
      </c>
      <c r="B1112" s="1" t="s">
        <v>59</v>
      </c>
      <c r="C1112" s="1" t="s">
        <v>43</v>
      </c>
      <c r="D1112" s="1" t="s">
        <v>123</v>
      </c>
      <c r="E1112" s="1" t="s">
        <v>89</v>
      </c>
      <c r="F1112" s="1" t="s">
        <v>90</v>
      </c>
      <c r="G1112" s="1" t="s">
        <v>78</v>
      </c>
      <c r="H1112" s="1" t="s">
        <v>71</v>
      </c>
      <c r="I1112" s="1" t="s">
        <v>1124</v>
      </c>
      <c r="J1112" s="1">
        <v>71.959999999999994</v>
      </c>
      <c r="K1112" s="1">
        <f>Aya_Gomaa[[#This Row],[Quantity]]*150</f>
        <v>750</v>
      </c>
      <c r="L1112" s="1">
        <v>5</v>
      </c>
      <c r="M1112" s="1">
        <v>0.2</v>
      </c>
      <c r="N1112" s="2">
        <v>25.185999999999996</v>
      </c>
      <c r="O1112" s="2">
        <f>Aya_Gomaa[[#This Row],[Profit]]-(Aya_Gomaa[[#This Row],[Profit]]*Aya_Gomaa[[#This Row],[Discount]])</f>
        <v>20.148799999999998</v>
      </c>
      <c r="P1112" s="1">
        <f>Aya_Gomaa[[#This Row],[Quantity]]*150</f>
        <v>750</v>
      </c>
      <c r="R11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13" spans="1:18" x14ac:dyDescent="0.3">
      <c r="A1113" s="1">
        <v>1112</v>
      </c>
      <c r="B1113" s="1" t="s">
        <v>59</v>
      </c>
      <c r="C1113" s="1" t="s">
        <v>43</v>
      </c>
      <c r="D1113" s="1" t="s">
        <v>123</v>
      </c>
      <c r="E1113" s="1" t="s">
        <v>89</v>
      </c>
      <c r="F1113" s="1" t="s">
        <v>90</v>
      </c>
      <c r="G1113" s="1" t="s">
        <v>56</v>
      </c>
      <c r="H1113" s="1" t="s">
        <v>82</v>
      </c>
      <c r="I1113" s="1" t="s">
        <v>1125</v>
      </c>
      <c r="J1113" s="1">
        <v>10.368000000000002</v>
      </c>
      <c r="K1113" s="1">
        <f>Aya_Gomaa[[#This Row],[Quantity]]*150</f>
        <v>300</v>
      </c>
      <c r="L1113" s="1">
        <v>2</v>
      </c>
      <c r="M1113" s="1">
        <v>0.2</v>
      </c>
      <c r="N1113" s="2">
        <v>3.6288</v>
      </c>
      <c r="O1113" s="2">
        <f>Aya_Gomaa[[#This Row],[Profit]]-(Aya_Gomaa[[#This Row],[Profit]]*Aya_Gomaa[[#This Row],[Discount]])</f>
        <v>2.9030399999999998</v>
      </c>
      <c r="P1113" s="1">
        <f>Aya_Gomaa[[#This Row],[Quantity]]*150</f>
        <v>300</v>
      </c>
      <c r="R11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14" spans="1:18" x14ac:dyDescent="0.3">
      <c r="A1114" s="1">
        <v>1113</v>
      </c>
      <c r="B1114" s="1" t="s">
        <v>59</v>
      </c>
      <c r="C1114" s="1" t="s">
        <v>43</v>
      </c>
      <c r="D1114" s="1" t="s">
        <v>123</v>
      </c>
      <c r="E1114" s="1" t="s">
        <v>89</v>
      </c>
      <c r="F1114" s="1" t="s">
        <v>90</v>
      </c>
      <c r="G1114" s="1" t="s">
        <v>56</v>
      </c>
      <c r="H1114" s="1" t="s">
        <v>73</v>
      </c>
      <c r="I1114" s="1" t="s">
        <v>224</v>
      </c>
      <c r="J1114" s="1">
        <v>1.1919999999999997</v>
      </c>
      <c r="K1114" s="1">
        <f>Aya_Gomaa[[#This Row],[Quantity]]*150</f>
        <v>300</v>
      </c>
      <c r="L1114" s="1">
        <v>2</v>
      </c>
      <c r="M1114" s="1">
        <v>0.8</v>
      </c>
      <c r="N1114" s="2">
        <v>-2.0264000000000002</v>
      </c>
      <c r="O1114" s="2">
        <f>Aya_Gomaa[[#This Row],[Profit]]-(Aya_Gomaa[[#This Row],[Profit]]*Aya_Gomaa[[#This Row],[Discount]])</f>
        <v>-0.40527999999999986</v>
      </c>
      <c r="P1114" s="1">
        <f>Aya_Gomaa[[#This Row],[Quantity]]*150</f>
        <v>300</v>
      </c>
      <c r="R11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15" spans="1:18" x14ac:dyDescent="0.3">
      <c r="A1115" s="1">
        <v>1114</v>
      </c>
      <c r="B1115" s="1" t="s">
        <v>42</v>
      </c>
      <c r="C1115" s="1" t="s">
        <v>43</v>
      </c>
      <c r="D1115" s="1" t="s">
        <v>1126</v>
      </c>
      <c r="E1115" s="1" t="s">
        <v>54</v>
      </c>
      <c r="F1115" s="1" t="s">
        <v>55</v>
      </c>
      <c r="G1115" s="1" t="s">
        <v>56</v>
      </c>
      <c r="H1115" s="1" t="s">
        <v>73</v>
      </c>
      <c r="I1115" s="1" t="s">
        <v>983</v>
      </c>
      <c r="J1115" s="1">
        <v>46.672000000000004</v>
      </c>
      <c r="K1115" s="1">
        <f>Aya_Gomaa[[#This Row],[Quantity]]*150</f>
        <v>300</v>
      </c>
      <c r="L1115" s="1">
        <v>2</v>
      </c>
      <c r="M1115" s="1">
        <v>0.2</v>
      </c>
      <c r="N1115" s="2">
        <v>16.3352</v>
      </c>
      <c r="O1115" s="2">
        <f>Aya_Gomaa[[#This Row],[Profit]]-(Aya_Gomaa[[#This Row],[Profit]]*Aya_Gomaa[[#This Row],[Discount]])</f>
        <v>13.068160000000001</v>
      </c>
      <c r="P1115" s="1">
        <f>Aya_Gomaa[[#This Row],[Quantity]]*150</f>
        <v>300</v>
      </c>
      <c r="R11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16" spans="1:18" x14ac:dyDescent="0.3">
      <c r="A1116" s="1">
        <v>1115</v>
      </c>
      <c r="B1116" s="1" t="s">
        <v>42</v>
      </c>
      <c r="C1116" s="1" t="s">
        <v>43</v>
      </c>
      <c r="D1116" s="1" t="s">
        <v>1126</v>
      </c>
      <c r="E1116" s="1" t="s">
        <v>54</v>
      </c>
      <c r="F1116" s="1" t="s">
        <v>55</v>
      </c>
      <c r="G1116" s="1" t="s">
        <v>47</v>
      </c>
      <c r="H1116" s="1" t="s">
        <v>48</v>
      </c>
      <c r="I1116" s="1" t="s">
        <v>1127</v>
      </c>
      <c r="J1116" s="1">
        <v>119.83299999999998</v>
      </c>
      <c r="K1116" s="1">
        <f>Aya_Gomaa[[#This Row],[Quantity]]*150</f>
        <v>150</v>
      </c>
      <c r="L1116" s="1">
        <v>1</v>
      </c>
      <c r="M1116" s="1">
        <v>0.15</v>
      </c>
      <c r="N1116" s="2">
        <v>-12.688200000000002</v>
      </c>
      <c r="O1116" s="2">
        <f>Aya_Gomaa[[#This Row],[Profit]]-(Aya_Gomaa[[#This Row],[Profit]]*Aya_Gomaa[[#This Row],[Discount]])</f>
        <v>-10.784970000000001</v>
      </c>
      <c r="P1116" s="1">
        <f>Aya_Gomaa[[#This Row],[Quantity]]*150</f>
        <v>150</v>
      </c>
      <c r="R11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17" spans="1:18" x14ac:dyDescent="0.3">
      <c r="A1117" s="1">
        <v>1116</v>
      </c>
      <c r="B1117" s="1" t="s">
        <v>42</v>
      </c>
      <c r="C1117" s="1" t="s">
        <v>43</v>
      </c>
      <c r="D1117" s="1" t="s">
        <v>1126</v>
      </c>
      <c r="E1117" s="1" t="s">
        <v>54</v>
      </c>
      <c r="F1117" s="1" t="s">
        <v>55</v>
      </c>
      <c r="G1117" s="1" t="s">
        <v>78</v>
      </c>
      <c r="H1117" s="1" t="s">
        <v>113</v>
      </c>
      <c r="I1117" s="1" t="s">
        <v>863</v>
      </c>
      <c r="J1117" s="1">
        <v>119.98</v>
      </c>
      <c r="K1117" s="1">
        <f>Aya_Gomaa[[#This Row],[Quantity]]*150</f>
        <v>300</v>
      </c>
      <c r="L1117" s="1">
        <v>2</v>
      </c>
      <c r="M1117" s="1">
        <v>0</v>
      </c>
      <c r="N1117" s="2">
        <v>57.590400000000002</v>
      </c>
      <c r="O1117" s="2">
        <f>Aya_Gomaa[[#This Row],[Profit]]-(Aya_Gomaa[[#This Row],[Profit]]*Aya_Gomaa[[#This Row],[Discount]])</f>
        <v>57.590400000000002</v>
      </c>
      <c r="P1117" s="1">
        <f>Aya_Gomaa[[#This Row],[Quantity]]*150</f>
        <v>300</v>
      </c>
      <c r="R11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18" spans="1:18" x14ac:dyDescent="0.3">
      <c r="A1118" s="1">
        <v>1117</v>
      </c>
      <c r="B1118" s="1" t="s">
        <v>42</v>
      </c>
      <c r="C1118" s="1" t="s">
        <v>52</v>
      </c>
      <c r="D1118" s="1" t="s">
        <v>99</v>
      </c>
      <c r="E1118" s="1" t="s">
        <v>54</v>
      </c>
      <c r="F1118" s="1" t="s">
        <v>55</v>
      </c>
      <c r="G1118" s="1" t="s">
        <v>56</v>
      </c>
      <c r="H1118" s="1" t="s">
        <v>57</v>
      </c>
      <c r="I1118" s="1" t="s">
        <v>575</v>
      </c>
      <c r="J1118" s="1">
        <v>6.3</v>
      </c>
      <c r="K1118" s="1">
        <f>Aya_Gomaa[[#This Row],[Quantity]]*150</f>
        <v>300</v>
      </c>
      <c r="L1118" s="1">
        <v>2</v>
      </c>
      <c r="M1118" s="1">
        <v>0</v>
      </c>
      <c r="N1118" s="2">
        <v>3.024</v>
      </c>
      <c r="O1118" s="2">
        <f>Aya_Gomaa[[#This Row],[Profit]]-(Aya_Gomaa[[#This Row],[Profit]]*Aya_Gomaa[[#This Row],[Discount]])</f>
        <v>3.024</v>
      </c>
      <c r="P1118" s="1">
        <f>Aya_Gomaa[[#This Row],[Quantity]]*150</f>
        <v>300</v>
      </c>
      <c r="R11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19" spans="1:18" x14ac:dyDescent="0.3">
      <c r="A1119" s="1">
        <v>1118</v>
      </c>
      <c r="B1119" s="1" t="s">
        <v>59</v>
      </c>
      <c r="C1119" s="1" t="s">
        <v>43</v>
      </c>
      <c r="D1119" s="1" t="s">
        <v>1128</v>
      </c>
      <c r="E1119" s="1" t="s">
        <v>517</v>
      </c>
      <c r="F1119" s="1" t="s">
        <v>46</v>
      </c>
      <c r="G1119" s="1" t="s">
        <v>56</v>
      </c>
      <c r="H1119" s="1" t="s">
        <v>82</v>
      </c>
      <c r="I1119" s="1" t="s">
        <v>576</v>
      </c>
      <c r="J1119" s="1">
        <v>279.89999999999998</v>
      </c>
      <c r="K1119" s="1">
        <f>Aya_Gomaa[[#This Row],[Quantity]]*150</f>
        <v>750</v>
      </c>
      <c r="L1119" s="1">
        <v>5</v>
      </c>
      <c r="M1119" s="1">
        <v>0</v>
      </c>
      <c r="N1119" s="2">
        <v>137.15100000000001</v>
      </c>
      <c r="O1119" s="2">
        <f>Aya_Gomaa[[#This Row],[Profit]]-(Aya_Gomaa[[#This Row],[Profit]]*Aya_Gomaa[[#This Row],[Discount]])</f>
        <v>137.15100000000001</v>
      </c>
      <c r="P1119" s="1">
        <f>Aya_Gomaa[[#This Row],[Quantity]]*150</f>
        <v>750</v>
      </c>
      <c r="R11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20" spans="1:18" x14ac:dyDescent="0.3">
      <c r="A1120" s="1">
        <v>1119</v>
      </c>
      <c r="B1120" s="1" t="s">
        <v>59</v>
      </c>
      <c r="C1120" s="1" t="s">
        <v>43</v>
      </c>
      <c r="D1120" s="1" t="s">
        <v>1128</v>
      </c>
      <c r="E1120" s="1" t="s">
        <v>517</v>
      </c>
      <c r="F1120" s="1" t="s">
        <v>46</v>
      </c>
      <c r="G1120" s="1" t="s">
        <v>78</v>
      </c>
      <c r="H1120" s="1" t="s">
        <v>113</v>
      </c>
      <c r="I1120" s="1" t="s">
        <v>972</v>
      </c>
      <c r="J1120" s="1">
        <v>619.94999999999993</v>
      </c>
      <c r="K1120" s="1">
        <f>Aya_Gomaa[[#This Row],[Quantity]]*150</f>
        <v>750</v>
      </c>
      <c r="L1120" s="1">
        <v>5</v>
      </c>
      <c r="M1120" s="1">
        <v>0</v>
      </c>
      <c r="N1120" s="2">
        <v>111.59099999999995</v>
      </c>
      <c r="O1120" s="2">
        <f>Aya_Gomaa[[#This Row],[Profit]]-(Aya_Gomaa[[#This Row],[Profit]]*Aya_Gomaa[[#This Row],[Discount]])</f>
        <v>111.59099999999995</v>
      </c>
      <c r="P1120" s="1">
        <f>Aya_Gomaa[[#This Row],[Quantity]]*150</f>
        <v>750</v>
      </c>
      <c r="R11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21" spans="1:18" x14ac:dyDescent="0.3">
      <c r="A1121" s="1">
        <v>1120</v>
      </c>
      <c r="B1121" s="1" t="s">
        <v>59</v>
      </c>
      <c r="C1121" s="1" t="s">
        <v>43</v>
      </c>
      <c r="D1121" s="1" t="s">
        <v>1128</v>
      </c>
      <c r="E1121" s="1" t="s">
        <v>517</v>
      </c>
      <c r="F1121" s="1" t="s">
        <v>46</v>
      </c>
      <c r="G1121" s="1" t="s">
        <v>56</v>
      </c>
      <c r="H1121" s="1" t="s">
        <v>82</v>
      </c>
      <c r="I1121" s="1" t="s">
        <v>1129</v>
      </c>
      <c r="J1121" s="1">
        <v>4.3600000000000003</v>
      </c>
      <c r="K1121" s="1">
        <f>Aya_Gomaa[[#This Row],[Quantity]]*150</f>
        <v>300</v>
      </c>
      <c r="L1121" s="1">
        <v>2</v>
      </c>
      <c r="M1121" s="1">
        <v>0</v>
      </c>
      <c r="N1121" s="2">
        <v>2.0491999999999999</v>
      </c>
      <c r="O1121" s="2">
        <f>Aya_Gomaa[[#This Row],[Profit]]-(Aya_Gomaa[[#This Row],[Profit]]*Aya_Gomaa[[#This Row],[Discount]])</f>
        <v>2.0491999999999999</v>
      </c>
      <c r="P1121" s="1">
        <f>Aya_Gomaa[[#This Row],[Quantity]]*150</f>
        <v>300</v>
      </c>
      <c r="R11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22" spans="1:18" x14ac:dyDescent="0.3">
      <c r="A1122" s="1">
        <v>1121</v>
      </c>
      <c r="B1122" s="1" t="s">
        <v>59</v>
      </c>
      <c r="C1122" s="1" t="s">
        <v>43</v>
      </c>
      <c r="D1122" s="1" t="s">
        <v>1128</v>
      </c>
      <c r="E1122" s="1" t="s">
        <v>517</v>
      </c>
      <c r="F1122" s="1" t="s">
        <v>46</v>
      </c>
      <c r="G1122" s="1" t="s">
        <v>56</v>
      </c>
      <c r="H1122" s="1" t="s">
        <v>118</v>
      </c>
      <c r="I1122" s="1" t="s">
        <v>932</v>
      </c>
      <c r="J1122" s="1">
        <v>15.28</v>
      </c>
      <c r="K1122" s="1">
        <f>Aya_Gomaa[[#This Row],[Quantity]]*150</f>
        <v>300</v>
      </c>
      <c r="L1122" s="1">
        <v>2</v>
      </c>
      <c r="M1122" s="1">
        <v>0</v>
      </c>
      <c r="N1122" s="2">
        <v>7.4871999999999996</v>
      </c>
      <c r="O1122" s="2">
        <f>Aya_Gomaa[[#This Row],[Profit]]-(Aya_Gomaa[[#This Row],[Profit]]*Aya_Gomaa[[#This Row],[Discount]])</f>
        <v>7.4871999999999996</v>
      </c>
      <c r="P1122" s="1">
        <f>Aya_Gomaa[[#This Row],[Quantity]]*150</f>
        <v>300</v>
      </c>
      <c r="R11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23" spans="1:18" x14ac:dyDescent="0.3">
      <c r="A1123" s="1">
        <v>1122</v>
      </c>
      <c r="B1123" s="1" t="s">
        <v>59</v>
      </c>
      <c r="C1123" s="1" t="s">
        <v>43</v>
      </c>
      <c r="D1123" s="1" t="s">
        <v>1130</v>
      </c>
      <c r="E1123" s="1" t="s">
        <v>665</v>
      </c>
      <c r="F1123" s="1" t="s">
        <v>46</v>
      </c>
      <c r="G1123" s="1" t="s">
        <v>78</v>
      </c>
      <c r="H1123" s="1" t="s">
        <v>71</v>
      </c>
      <c r="I1123" s="1" t="s">
        <v>1131</v>
      </c>
      <c r="J1123" s="1">
        <v>699.93</v>
      </c>
      <c r="K1123" s="1">
        <f>Aya_Gomaa[[#This Row],[Quantity]]*150</f>
        <v>1050</v>
      </c>
      <c r="L1123" s="1">
        <v>7</v>
      </c>
      <c r="M1123" s="1">
        <v>0</v>
      </c>
      <c r="N1123" s="2">
        <v>181.98179999999999</v>
      </c>
      <c r="O1123" s="2">
        <f>Aya_Gomaa[[#This Row],[Profit]]-(Aya_Gomaa[[#This Row],[Profit]]*Aya_Gomaa[[#This Row],[Discount]])</f>
        <v>181.98179999999999</v>
      </c>
      <c r="P1123" s="1">
        <f>Aya_Gomaa[[#This Row],[Quantity]]*150</f>
        <v>1050</v>
      </c>
      <c r="R11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24" spans="1:18" x14ac:dyDescent="0.3">
      <c r="A1124" s="1">
        <v>1123</v>
      </c>
      <c r="B1124" s="1" t="s">
        <v>59</v>
      </c>
      <c r="C1124" s="1" t="s">
        <v>43</v>
      </c>
      <c r="D1124" s="1" t="s">
        <v>1130</v>
      </c>
      <c r="E1124" s="1" t="s">
        <v>665</v>
      </c>
      <c r="F1124" s="1" t="s">
        <v>46</v>
      </c>
      <c r="G1124" s="1" t="s">
        <v>56</v>
      </c>
      <c r="H1124" s="1" t="s">
        <v>68</v>
      </c>
      <c r="I1124" s="1" t="s">
        <v>1132</v>
      </c>
      <c r="J1124" s="1">
        <v>22.959999999999997</v>
      </c>
      <c r="K1124" s="1">
        <f>Aya_Gomaa[[#This Row],[Quantity]]*150</f>
        <v>1050</v>
      </c>
      <c r="L1124" s="1">
        <v>7</v>
      </c>
      <c r="M1124" s="1">
        <v>0</v>
      </c>
      <c r="N1124" s="2">
        <v>6.6583999999999968</v>
      </c>
      <c r="O1124" s="2">
        <f>Aya_Gomaa[[#This Row],[Profit]]-(Aya_Gomaa[[#This Row],[Profit]]*Aya_Gomaa[[#This Row],[Discount]])</f>
        <v>6.6583999999999968</v>
      </c>
      <c r="P1124" s="1">
        <f>Aya_Gomaa[[#This Row],[Quantity]]*150</f>
        <v>1050</v>
      </c>
      <c r="R11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25" spans="1:18" x14ac:dyDescent="0.3">
      <c r="A1125" s="1">
        <v>1124</v>
      </c>
      <c r="B1125" s="1" t="s">
        <v>59</v>
      </c>
      <c r="C1125" s="1" t="s">
        <v>43</v>
      </c>
      <c r="D1125" s="1" t="s">
        <v>1130</v>
      </c>
      <c r="E1125" s="1" t="s">
        <v>665</v>
      </c>
      <c r="F1125" s="1" t="s">
        <v>46</v>
      </c>
      <c r="G1125" s="1" t="s">
        <v>47</v>
      </c>
      <c r="H1125" s="1" t="s">
        <v>66</v>
      </c>
      <c r="I1125" s="1" t="s">
        <v>192</v>
      </c>
      <c r="J1125" s="1">
        <v>38.6</v>
      </c>
      <c r="K1125" s="1">
        <f>Aya_Gomaa[[#This Row],[Quantity]]*150</f>
        <v>600</v>
      </c>
      <c r="L1125" s="1">
        <v>4</v>
      </c>
      <c r="M1125" s="1">
        <v>0</v>
      </c>
      <c r="N1125" s="2">
        <v>11.579999999999998</v>
      </c>
      <c r="O1125" s="2">
        <f>Aya_Gomaa[[#This Row],[Profit]]-(Aya_Gomaa[[#This Row],[Profit]]*Aya_Gomaa[[#This Row],[Discount]])</f>
        <v>11.579999999999998</v>
      </c>
      <c r="P1125" s="1">
        <f>Aya_Gomaa[[#This Row],[Quantity]]*150</f>
        <v>600</v>
      </c>
      <c r="R11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26" spans="1:18" x14ac:dyDescent="0.3">
      <c r="A1126" s="1">
        <v>1125</v>
      </c>
      <c r="B1126" s="1" t="s">
        <v>59</v>
      </c>
      <c r="C1126" s="1" t="s">
        <v>43</v>
      </c>
      <c r="D1126" s="1" t="s">
        <v>1130</v>
      </c>
      <c r="E1126" s="1" t="s">
        <v>665</v>
      </c>
      <c r="F1126" s="1" t="s">
        <v>46</v>
      </c>
      <c r="G1126" s="1" t="s">
        <v>56</v>
      </c>
      <c r="H1126" s="1" t="s">
        <v>68</v>
      </c>
      <c r="I1126" s="1" t="s">
        <v>685</v>
      </c>
      <c r="J1126" s="1">
        <v>6.63</v>
      </c>
      <c r="K1126" s="1">
        <f>Aya_Gomaa[[#This Row],[Quantity]]*150</f>
        <v>450</v>
      </c>
      <c r="L1126" s="1">
        <v>3</v>
      </c>
      <c r="M1126" s="1">
        <v>0</v>
      </c>
      <c r="N1126" s="2">
        <v>1.7901</v>
      </c>
      <c r="O1126" s="2">
        <f>Aya_Gomaa[[#This Row],[Profit]]-(Aya_Gomaa[[#This Row],[Profit]]*Aya_Gomaa[[#This Row],[Discount]])</f>
        <v>1.7901</v>
      </c>
      <c r="P1126" s="1">
        <f>Aya_Gomaa[[#This Row],[Quantity]]*150</f>
        <v>450</v>
      </c>
      <c r="R11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27" spans="1:18" x14ac:dyDescent="0.3">
      <c r="A1127" s="1">
        <v>1126</v>
      </c>
      <c r="B1127" s="1" t="s">
        <v>59</v>
      </c>
      <c r="C1127" s="1" t="s">
        <v>43</v>
      </c>
      <c r="D1127" s="1" t="s">
        <v>1130</v>
      </c>
      <c r="E1127" s="1" t="s">
        <v>665</v>
      </c>
      <c r="F1127" s="1" t="s">
        <v>46</v>
      </c>
      <c r="G1127" s="1" t="s">
        <v>56</v>
      </c>
      <c r="H1127" s="1" t="s">
        <v>118</v>
      </c>
      <c r="I1127" s="1" t="s">
        <v>304</v>
      </c>
      <c r="J1127" s="1">
        <v>23.34</v>
      </c>
      <c r="K1127" s="1">
        <f>Aya_Gomaa[[#This Row],[Quantity]]*150</f>
        <v>450</v>
      </c>
      <c r="L1127" s="1">
        <v>3</v>
      </c>
      <c r="M1127" s="1">
        <v>0</v>
      </c>
      <c r="N1127" s="2">
        <v>10.969799999999999</v>
      </c>
      <c r="O1127" s="2">
        <f>Aya_Gomaa[[#This Row],[Profit]]-(Aya_Gomaa[[#This Row],[Profit]]*Aya_Gomaa[[#This Row],[Discount]])</f>
        <v>10.969799999999999</v>
      </c>
      <c r="P1127" s="1">
        <f>Aya_Gomaa[[#This Row],[Quantity]]*150</f>
        <v>450</v>
      </c>
      <c r="R11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28" spans="1:18" x14ac:dyDescent="0.3">
      <c r="A1128" s="1">
        <v>1127</v>
      </c>
      <c r="B1128" s="1" t="s">
        <v>59</v>
      </c>
      <c r="C1128" s="1" t="s">
        <v>43</v>
      </c>
      <c r="D1128" s="1" t="s">
        <v>1130</v>
      </c>
      <c r="E1128" s="1" t="s">
        <v>665</v>
      </c>
      <c r="F1128" s="1" t="s">
        <v>46</v>
      </c>
      <c r="G1128" s="1" t="s">
        <v>47</v>
      </c>
      <c r="H1128" s="1" t="s">
        <v>50</v>
      </c>
      <c r="I1128" s="1" t="s">
        <v>628</v>
      </c>
      <c r="J1128" s="1">
        <v>1067.94</v>
      </c>
      <c r="K1128" s="1">
        <f>Aya_Gomaa[[#This Row],[Quantity]]*150</f>
        <v>450</v>
      </c>
      <c r="L1128" s="1">
        <v>3</v>
      </c>
      <c r="M1128" s="1">
        <v>0</v>
      </c>
      <c r="N1128" s="2">
        <v>224.2673999999999</v>
      </c>
      <c r="O1128" s="2">
        <f>Aya_Gomaa[[#This Row],[Profit]]-(Aya_Gomaa[[#This Row],[Profit]]*Aya_Gomaa[[#This Row],[Discount]])</f>
        <v>224.2673999999999</v>
      </c>
      <c r="P1128" s="1">
        <f>Aya_Gomaa[[#This Row],[Quantity]]*150</f>
        <v>450</v>
      </c>
      <c r="R11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29" spans="1:18" x14ac:dyDescent="0.3">
      <c r="A1129" s="1">
        <v>1128</v>
      </c>
      <c r="B1129" s="1" t="s">
        <v>59</v>
      </c>
      <c r="C1129" s="1" t="s">
        <v>87</v>
      </c>
      <c r="D1129" s="1" t="s">
        <v>583</v>
      </c>
      <c r="E1129" s="1" t="s">
        <v>151</v>
      </c>
      <c r="F1129" s="1" t="s">
        <v>90</v>
      </c>
      <c r="G1129" s="1" t="s">
        <v>56</v>
      </c>
      <c r="H1129" s="1" t="s">
        <v>68</v>
      </c>
      <c r="I1129" s="1" t="s">
        <v>621</v>
      </c>
      <c r="J1129" s="1">
        <v>10.16</v>
      </c>
      <c r="K1129" s="1">
        <f>Aya_Gomaa[[#This Row],[Quantity]]*150</f>
        <v>150</v>
      </c>
      <c r="L1129" s="1">
        <v>1</v>
      </c>
      <c r="M1129" s="1">
        <v>0</v>
      </c>
      <c r="N1129" s="2">
        <v>2.6416000000000004</v>
      </c>
      <c r="O1129" s="2">
        <f>Aya_Gomaa[[#This Row],[Profit]]-(Aya_Gomaa[[#This Row],[Profit]]*Aya_Gomaa[[#This Row],[Discount]])</f>
        <v>2.6416000000000004</v>
      </c>
      <c r="P1129" s="1">
        <f>Aya_Gomaa[[#This Row],[Quantity]]*150</f>
        <v>150</v>
      </c>
      <c r="R11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30" spans="1:18" x14ac:dyDescent="0.3">
      <c r="A1130" s="1">
        <v>1129</v>
      </c>
      <c r="B1130" s="1" t="s">
        <v>59</v>
      </c>
      <c r="C1130" s="1" t="s">
        <v>87</v>
      </c>
      <c r="D1130" s="1" t="s">
        <v>583</v>
      </c>
      <c r="E1130" s="1" t="s">
        <v>151</v>
      </c>
      <c r="F1130" s="1" t="s">
        <v>90</v>
      </c>
      <c r="G1130" s="1" t="s">
        <v>56</v>
      </c>
      <c r="H1130" s="1" t="s">
        <v>118</v>
      </c>
      <c r="I1130" s="1" t="s">
        <v>882</v>
      </c>
      <c r="J1130" s="1">
        <v>101.88</v>
      </c>
      <c r="K1130" s="1">
        <f>Aya_Gomaa[[#This Row],[Quantity]]*150</f>
        <v>900</v>
      </c>
      <c r="L1130" s="1">
        <v>6</v>
      </c>
      <c r="M1130" s="1">
        <v>0</v>
      </c>
      <c r="N1130" s="2">
        <v>50.94</v>
      </c>
      <c r="O1130" s="2">
        <f>Aya_Gomaa[[#This Row],[Profit]]-(Aya_Gomaa[[#This Row],[Profit]]*Aya_Gomaa[[#This Row],[Discount]])</f>
        <v>50.94</v>
      </c>
      <c r="P1130" s="1">
        <f>Aya_Gomaa[[#This Row],[Quantity]]*150</f>
        <v>900</v>
      </c>
      <c r="R11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31" spans="1:18" x14ac:dyDescent="0.3">
      <c r="A1131" s="1">
        <v>1130</v>
      </c>
      <c r="B1131" s="1" t="s">
        <v>59</v>
      </c>
      <c r="C1131" s="1" t="s">
        <v>43</v>
      </c>
      <c r="D1131" s="1" t="s">
        <v>178</v>
      </c>
      <c r="E1131" s="1" t="s">
        <v>179</v>
      </c>
      <c r="F1131" s="1" t="s">
        <v>46</v>
      </c>
      <c r="G1131" s="1" t="s">
        <v>47</v>
      </c>
      <c r="H1131" s="1" t="s">
        <v>62</v>
      </c>
      <c r="I1131" s="1" t="s">
        <v>1133</v>
      </c>
      <c r="J1131" s="1">
        <v>343.92</v>
      </c>
      <c r="K1131" s="1">
        <f>Aya_Gomaa[[#This Row],[Quantity]]*150</f>
        <v>600</v>
      </c>
      <c r="L1131" s="1">
        <v>4</v>
      </c>
      <c r="M1131" s="1">
        <v>0</v>
      </c>
      <c r="N1131" s="2">
        <v>75.662399999999991</v>
      </c>
      <c r="O1131" s="2">
        <f>Aya_Gomaa[[#This Row],[Profit]]-(Aya_Gomaa[[#This Row],[Profit]]*Aya_Gomaa[[#This Row],[Discount]])</f>
        <v>75.662399999999991</v>
      </c>
      <c r="P1131" s="1">
        <f>Aya_Gomaa[[#This Row],[Quantity]]*150</f>
        <v>600</v>
      </c>
      <c r="R11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32" spans="1:18" x14ac:dyDescent="0.3">
      <c r="A1132" s="1">
        <v>1131</v>
      </c>
      <c r="B1132" s="1" t="s">
        <v>59</v>
      </c>
      <c r="C1132" s="1" t="s">
        <v>43</v>
      </c>
      <c r="D1132" s="1" t="s">
        <v>178</v>
      </c>
      <c r="E1132" s="1" t="s">
        <v>179</v>
      </c>
      <c r="F1132" s="1" t="s">
        <v>46</v>
      </c>
      <c r="G1132" s="1" t="s">
        <v>56</v>
      </c>
      <c r="H1132" s="1" t="s">
        <v>82</v>
      </c>
      <c r="I1132" s="1" t="s">
        <v>1134</v>
      </c>
      <c r="J1132" s="1">
        <v>40.99</v>
      </c>
      <c r="K1132" s="1">
        <f>Aya_Gomaa[[#This Row],[Quantity]]*150</f>
        <v>150</v>
      </c>
      <c r="L1132" s="1">
        <v>1</v>
      </c>
      <c r="M1132" s="1">
        <v>0</v>
      </c>
      <c r="N1132" s="2">
        <v>20.085100000000001</v>
      </c>
      <c r="O1132" s="2">
        <f>Aya_Gomaa[[#This Row],[Profit]]-(Aya_Gomaa[[#This Row],[Profit]]*Aya_Gomaa[[#This Row],[Discount]])</f>
        <v>20.085100000000001</v>
      </c>
      <c r="P1132" s="1">
        <f>Aya_Gomaa[[#This Row],[Quantity]]*150</f>
        <v>150</v>
      </c>
      <c r="R11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33" spans="1:18" x14ac:dyDescent="0.3">
      <c r="A1133" s="1">
        <v>1132</v>
      </c>
      <c r="B1133" s="1" t="s">
        <v>59</v>
      </c>
      <c r="C1133" s="1" t="s">
        <v>43</v>
      </c>
      <c r="D1133" s="1" t="s">
        <v>178</v>
      </c>
      <c r="E1133" s="1" t="s">
        <v>179</v>
      </c>
      <c r="F1133" s="1" t="s">
        <v>46</v>
      </c>
      <c r="G1133" s="1" t="s">
        <v>56</v>
      </c>
      <c r="H1133" s="1" t="s">
        <v>118</v>
      </c>
      <c r="I1133" s="1" t="s">
        <v>254</v>
      </c>
      <c r="J1133" s="1">
        <v>63.9</v>
      </c>
      <c r="K1133" s="1">
        <f>Aya_Gomaa[[#This Row],[Quantity]]*150</f>
        <v>750</v>
      </c>
      <c r="L1133" s="1">
        <v>5</v>
      </c>
      <c r="M1133" s="1">
        <v>0</v>
      </c>
      <c r="N1133" s="2">
        <v>28.754999999999995</v>
      </c>
      <c r="O1133" s="2">
        <f>Aya_Gomaa[[#This Row],[Profit]]-(Aya_Gomaa[[#This Row],[Profit]]*Aya_Gomaa[[#This Row],[Discount]])</f>
        <v>28.754999999999995</v>
      </c>
      <c r="P1133" s="1">
        <f>Aya_Gomaa[[#This Row],[Quantity]]*150</f>
        <v>750</v>
      </c>
      <c r="R11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34" spans="1:18" x14ac:dyDescent="0.3">
      <c r="A1134" s="1">
        <v>1133</v>
      </c>
      <c r="B1134" s="1" t="s">
        <v>125</v>
      </c>
      <c r="C1134" s="1" t="s">
        <v>52</v>
      </c>
      <c r="D1134" s="1" t="s">
        <v>1135</v>
      </c>
      <c r="E1134" s="1" t="s">
        <v>54</v>
      </c>
      <c r="F1134" s="1" t="s">
        <v>55</v>
      </c>
      <c r="G1134" s="1" t="s">
        <v>56</v>
      </c>
      <c r="H1134" s="1" t="s">
        <v>82</v>
      </c>
      <c r="I1134" s="1" t="s">
        <v>439</v>
      </c>
      <c r="J1134" s="1">
        <v>19.440000000000001</v>
      </c>
      <c r="K1134" s="1">
        <f>Aya_Gomaa[[#This Row],[Quantity]]*150</f>
        <v>450</v>
      </c>
      <c r="L1134" s="1">
        <v>3</v>
      </c>
      <c r="M1134" s="1">
        <v>0</v>
      </c>
      <c r="N1134" s="2">
        <v>9.3312000000000008</v>
      </c>
      <c r="O1134" s="2">
        <f>Aya_Gomaa[[#This Row],[Profit]]-(Aya_Gomaa[[#This Row],[Profit]]*Aya_Gomaa[[#This Row],[Discount]])</f>
        <v>9.3312000000000008</v>
      </c>
      <c r="P1134" s="1">
        <f>Aya_Gomaa[[#This Row],[Quantity]]*150</f>
        <v>450</v>
      </c>
      <c r="R11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35" spans="1:18" x14ac:dyDescent="0.3">
      <c r="A1135" s="1">
        <v>1134</v>
      </c>
      <c r="B1135" s="1" t="s">
        <v>59</v>
      </c>
      <c r="C1135" s="1" t="s">
        <v>87</v>
      </c>
      <c r="D1135" s="1" t="s">
        <v>107</v>
      </c>
      <c r="E1135" s="1" t="s">
        <v>108</v>
      </c>
      <c r="F1135" s="1" t="s">
        <v>109</v>
      </c>
      <c r="G1135" s="1" t="s">
        <v>56</v>
      </c>
      <c r="H1135" s="1" t="s">
        <v>64</v>
      </c>
      <c r="I1135" s="1" t="s">
        <v>136</v>
      </c>
      <c r="J1135" s="1">
        <v>124.608</v>
      </c>
      <c r="K1135" s="1">
        <f>Aya_Gomaa[[#This Row],[Quantity]]*150</f>
        <v>600</v>
      </c>
      <c r="L1135" s="1">
        <v>4</v>
      </c>
      <c r="M1135" s="1">
        <v>0.2</v>
      </c>
      <c r="N1135" s="2">
        <v>-23.364000000000019</v>
      </c>
      <c r="O1135" s="2">
        <f>Aya_Gomaa[[#This Row],[Profit]]-(Aya_Gomaa[[#This Row],[Profit]]*Aya_Gomaa[[#This Row],[Discount]])</f>
        <v>-18.691200000000016</v>
      </c>
      <c r="P1135" s="1">
        <f>Aya_Gomaa[[#This Row],[Quantity]]*150</f>
        <v>600</v>
      </c>
      <c r="R11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36" spans="1:18" x14ac:dyDescent="0.3">
      <c r="A1136" s="1">
        <v>1135</v>
      </c>
      <c r="B1136" s="1" t="s">
        <v>59</v>
      </c>
      <c r="C1136" s="1" t="s">
        <v>87</v>
      </c>
      <c r="D1136" s="1" t="s">
        <v>107</v>
      </c>
      <c r="E1136" s="1" t="s">
        <v>108</v>
      </c>
      <c r="F1136" s="1" t="s">
        <v>109</v>
      </c>
      <c r="G1136" s="1" t="s">
        <v>56</v>
      </c>
      <c r="H1136" s="1" t="s">
        <v>57</v>
      </c>
      <c r="I1136" s="1" t="s">
        <v>1136</v>
      </c>
      <c r="J1136" s="1">
        <v>7.5600000000000005</v>
      </c>
      <c r="K1136" s="1">
        <f>Aya_Gomaa[[#This Row],[Quantity]]*150</f>
        <v>450</v>
      </c>
      <c r="L1136" s="1">
        <v>3</v>
      </c>
      <c r="M1136" s="1">
        <v>0.2</v>
      </c>
      <c r="N1136" s="2">
        <v>2.6459999999999995</v>
      </c>
      <c r="O1136" s="2">
        <f>Aya_Gomaa[[#This Row],[Profit]]-(Aya_Gomaa[[#This Row],[Profit]]*Aya_Gomaa[[#This Row],[Discount]])</f>
        <v>2.1167999999999996</v>
      </c>
      <c r="P1136" s="1">
        <f>Aya_Gomaa[[#This Row],[Quantity]]*150</f>
        <v>450</v>
      </c>
      <c r="R11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37" spans="1:18" x14ac:dyDescent="0.3">
      <c r="A1137" s="1">
        <v>1136</v>
      </c>
      <c r="B1137" s="1" t="s">
        <v>523</v>
      </c>
      <c r="C1137" s="1" t="s">
        <v>43</v>
      </c>
      <c r="D1137" s="1" t="s">
        <v>1137</v>
      </c>
      <c r="E1137" s="1" t="s">
        <v>61</v>
      </c>
      <c r="F1137" s="1" t="s">
        <v>46</v>
      </c>
      <c r="G1137" s="1" t="s">
        <v>56</v>
      </c>
      <c r="H1137" s="1" t="s">
        <v>64</v>
      </c>
      <c r="I1137" s="1" t="s">
        <v>1138</v>
      </c>
      <c r="J1137" s="1">
        <v>85.224000000000004</v>
      </c>
      <c r="K1137" s="1">
        <f>Aya_Gomaa[[#This Row],[Quantity]]*150</f>
        <v>450</v>
      </c>
      <c r="L1137" s="1">
        <v>3</v>
      </c>
      <c r="M1137" s="1">
        <v>0.2</v>
      </c>
      <c r="N1137" s="2">
        <v>7.4571000000000041</v>
      </c>
      <c r="O1137" s="2">
        <f>Aya_Gomaa[[#This Row],[Profit]]-(Aya_Gomaa[[#This Row],[Profit]]*Aya_Gomaa[[#This Row],[Discount]])</f>
        <v>5.9656800000000034</v>
      </c>
      <c r="P1137" s="1">
        <f>Aya_Gomaa[[#This Row],[Quantity]]*150</f>
        <v>450</v>
      </c>
      <c r="R11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38" spans="1:18" x14ac:dyDescent="0.3">
      <c r="A1138" s="1">
        <v>1137</v>
      </c>
      <c r="B1138" s="1" t="s">
        <v>42</v>
      </c>
      <c r="C1138" s="1" t="s">
        <v>52</v>
      </c>
      <c r="D1138" s="1" t="s">
        <v>1139</v>
      </c>
      <c r="E1138" s="1" t="s">
        <v>151</v>
      </c>
      <c r="F1138" s="1" t="s">
        <v>90</v>
      </c>
      <c r="G1138" s="1" t="s">
        <v>56</v>
      </c>
      <c r="H1138" s="1" t="s">
        <v>118</v>
      </c>
      <c r="I1138" s="1" t="s">
        <v>1140</v>
      </c>
      <c r="J1138" s="1">
        <v>287.52</v>
      </c>
      <c r="K1138" s="1">
        <f>Aya_Gomaa[[#This Row],[Quantity]]*150</f>
        <v>1200</v>
      </c>
      <c r="L1138" s="1">
        <v>8</v>
      </c>
      <c r="M1138" s="1">
        <v>0</v>
      </c>
      <c r="N1138" s="2">
        <v>129.38399999999999</v>
      </c>
      <c r="O1138" s="2">
        <f>Aya_Gomaa[[#This Row],[Profit]]-(Aya_Gomaa[[#This Row],[Profit]]*Aya_Gomaa[[#This Row],[Discount]])</f>
        <v>129.38399999999999</v>
      </c>
      <c r="P1138" s="1">
        <f>Aya_Gomaa[[#This Row],[Quantity]]*150</f>
        <v>1200</v>
      </c>
      <c r="R11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39" spans="1:18" x14ac:dyDescent="0.3">
      <c r="A1139" s="1">
        <v>1138</v>
      </c>
      <c r="B1139" s="1" t="s">
        <v>42</v>
      </c>
      <c r="C1139" s="1" t="s">
        <v>52</v>
      </c>
      <c r="D1139" s="1" t="s">
        <v>1139</v>
      </c>
      <c r="E1139" s="1" t="s">
        <v>151</v>
      </c>
      <c r="F1139" s="1" t="s">
        <v>90</v>
      </c>
      <c r="G1139" s="1" t="s">
        <v>56</v>
      </c>
      <c r="H1139" s="1" t="s">
        <v>75</v>
      </c>
      <c r="I1139" s="1" t="s">
        <v>799</v>
      </c>
      <c r="J1139" s="1">
        <v>37.68</v>
      </c>
      <c r="K1139" s="1">
        <f>Aya_Gomaa[[#This Row],[Quantity]]*150</f>
        <v>300</v>
      </c>
      <c r="L1139" s="1">
        <v>2</v>
      </c>
      <c r="M1139" s="1">
        <v>0</v>
      </c>
      <c r="N1139" s="2">
        <v>10.5504</v>
      </c>
      <c r="O1139" s="2">
        <f>Aya_Gomaa[[#This Row],[Profit]]-(Aya_Gomaa[[#This Row],[Profit]]*Aya_Gomaa[[#This Row],[Discount]])</f>
        <v>10.5504</v>
      </c>
      <c r="P1139" s="1">
        <f>Aya_Gomaa[[#This Row],[Quantity]]*150</f>
        <v>300</v>
      </c>
      <c r="R11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40" spans="1:18" x14ac:dyDescent="0.3">
      <c r="A1140" s="1">
        <v>1139</v>
      </c>
      <c r="B1140" s="1" t="s">
        <v>42</v>
      </c>
      <c r="C1140" s="1" t="s">
        <v>52</v>
      </c>
      <c r="D1140" s="1" t="s">
        <v>1139</v>
      </c>
      <c r="E1140" s="1" t="s">
        <v>151</v>
      </c>
      <c r="F1140" s="1" t="s">
        <v>90</v>
      </c>
      <c r="G1140" s="1" t="s">
        <v>56</v>
      </c>
      <c r="H1140" s="1" t="s">
        <v>82</v>
      </c>
      <c r="I1140" s="1" t="s">
        <v>1141</v>
      </c>
      <c r="J1140" s="1">
        <v>19.98</v>
      </c>
      <c r="K1140" s="1">
        <f>Aya_Gomaa[[#This Row],[Quantity]]*150</f>
        <v>300</v>
      </c>
      <c r="L1140" s="1">
        <v>2</v>
      </c>
      <c r="M1140" s="1">
        <v>0</v>
      </c>
      <c r="N1140" s="2">
        <v>8.9909999999999997</v>
      </c>
      <c r="O1140" s="2">
        <f>Aya_Gomaa[[#This Row],[Profit]]-(Aya_Gomaa[[#This Row],[Profit]]*Aya_Gomaa[[#This Row],[Discount]])</f>
        <v>8.9909999999999997</v>
      </c>
      <c r="P1140" s="1">
        <f>Aya_Gomaa[[#This Row],[Quantity]]*150</f>
        <v>300</v>
      </c>
      <c r="R11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41" spans="1:18" x14ac:dyDescent="0.3">
      <c r="A1141" s="1">
        <v>1140</v>
      </c>
      <c r="B1141" s="1" t="s">
        <v>42</v>
      </c>
      <c r="C1141" s="1" t="s">
        <v>52</v>
      </c>
      <c r="D1141" s="1" t="s">
        <v>1139</v>
      </c>
      <c r="E1141" s="1" t="s">
        <v>151</v>
      </c>
      <c r="F1141" s="1" t="s">
        <v>90</v>
      </c>
      <c r="G1141" s="1" t="s">
        <v>56</v>
      </c>
      <c r="H1141" s="1" t="s">
        <v>68</v>
      </c>
      <c r="I1141" s="1" t="s">
        <v>740</v>
      </c>
      <c r="J1141" s="1">
        <v>20.58</v>
      </c>
      <c r="K1141" s="1">
        <f>Aya_Gomaa[[#This Row],[Quantity]]*150</f>
        <v>1050</v>
      </c>
      <c r="L1141" s="1">
        <v>7</v>
      </c>
      <c r="M1141" s="1">
        <v>0</v>
      </c>
      <c r="N1141" s="2">
        <v>5.5566000000000004</v>
      </c>
      <c r="O1141" s="2">
        <f>Aya_Gomaa[[#This Row],[Profit]]-(Aya_Gomaa[[#This Row],[Profit]]*Aya_Gomaa[[#This Row],[Discount]])</f>
        <v>5.5566000000000004</v>
      </c>
      <c r="P1141" s="1">
        <f>Aya_Gomaa[[#This Row],[Quantity]]*150</f>
        <v>1050</v>
      </c>
      <c r="R11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42" spans="1:18" x14ac:dyDescent="0.3">
      <c r="A1142" s="1">
        <v>1141</v>
      </c>
      <c r="B1142" s="1" t="s">
        <v>42</v>
      </c>
      <c r="C1142" s="1" t="s">
        <v>52</v>
      </c>
      <c r="D1142" s="1" t="s">
        <v>1139</v>
      </c>
      <c r="E1142" s="1" t="s">
        <v>151</v>
      </c>
      <c r="F1142" s="1" t="s">
        <v>90</v>
      </c>
      <c r="G1142" s="1" t="s">
        <v>56</v>
      </c>
      <c r="H1142" s="1" t="s">
        <v>73</v>
      </c>
      <c r="I1142" s="1" t="s">
        <v>1142</v>
      </c>
      <c r="J1142" s="1">
        <v>17.38</v>
      </c>
      <c r="K1142" s="1">
        <f>Aya_Gomaa[[#This Row],[Quantity]]*150</f>
        <v>300</v>
      </c>
      <c r="L1142" s="1">
        <v>2</v>
      </c>
      <c r="M1142" s="1">
        <v>0</v>
      </c>
      <c r="N1142" s="2">
        <v>8.69</v>
      </c>
      <c r="O1142" s="2">
        <f>Aya_Gomaa[[#This Row],[Profit]]-(Aya_Gomaa[[#This Row],[Profit]]*Aya_Gomaa[[#This Row],[Discount]])</f>
        <v>8.69</v>
      </c>
      <c r="P1142" s="1">
        <f>Aya_Gomaa[[#This Row],[Quantity]]*150</f>
        <v>300</v>
      </c>
      <c r="R11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43" spans="1:18" x14ac:dyDescent="0.3">
      <c r="A1143" s="1">
        <v>1142</v>
      </c>
      <c r="B1143" s="1" t="s">
        <v>59</v>
      </c>
      <c r="C1143" s="1" t="s">
        <v>43</v>
      </c>
      <c r="D1143" s="1" t="s">
        <v>53</v>
      </c>
      <c r="E1143" s="1" t="s">
        <v>54</v>
      </c>
      <c r="F1143" s="1" t="s">
        <v>55</v>
      </c>
      <c r="G1143" s="1" t="s">
        <v>47</v>
      </c>
      <c r="H1143" s="1" t="s">
        <v>66</v>
      </c>
      <c r="I1143" s="1" t="s">
        <v>1027</v>
      </c>
      <c r="J1143" s="1">
        <v>204.6</v>
      </c>
      <c r="K1143" s="1">
        <f>Aya_Gomaa[[#This Row],[Quantity]]*150</f>
        <v>300</v>
      </c>
      <c r="L1143" s="1">
        <v>2</v>
      </c>
      <c r="M1143" s="1">
        <v>0</v>
      </c>
      <c r="N1143" s="2">
        <v>53.195999999999998</v>
      </c>
      <c r="O1143" s="2">
        <f>Aya_Gomaa[[#This Row],[Profit]]-(Aya_Gomaa[[#This Row],[Profit]]*Aya_Gomaa[[#This Row],[Discount]])</f>
        <v>53.195999999999998</v>
      </c>
      <c r="P1143" s="1">
        <f>Aya_Gomaa[[#This Row],[Quantity]]*150</f>
        <v>300</v>
      </c>
      <c r="R11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44" spans="1:18" x14ac:dyDescent="0.3">
      <c r="A1144" s="1">
        <v>1143</v>
      </c>
      <c r="B1144" s="1" t="s">
        <v>59</v>
      </c>
      <c r="C1144" s="1" t="s">
        <v>43</v>
      </c>
      <c r="D1144" s="1" t="s">
        <v>53</v>
      </c>
      <c r="E1144" s="1" t="s">
        <v>54</v>
      </c>
      <c r="F1144" s="1" t="s">
        <v>55</v>
      </c>
      <c r="G1144" s="1" t="s">
        <v>56</v>
      </c>
      <c r="H1144" s="1" t="s">
        <v>158</v>
      </c>
      <c r="I1144" s="1" t="s">
        <v>1143</v>
      </c>
      <c r="J1144" s="1">
        <v>8.7200000000000006</v>
      </c>
      <c r="K1144" s="1">
        <f>Aya_Gomaa[[#This Row],[Quantity]]*150</f>
        <v>600</v>
      </c>
      <c r="L1144" s="1">
        <v>4</v>
      </c>
      <c r="M1144" s="1">
        <v>0</v>
      </c>
      <c r="N1144" s="2">
        <v>2.8776000000000002</v>
      </c>
      <c r="O1144" s="2">
        <f>Aya_Gomaa[[#This Row],[Profit]]-(Aya_Gomaa[[#This Row],[Profit]]*Aya_Gomaa[[#This Row],[Discount]])</f>
        <v>2.8776000000000002</v>
      </c>
      <c r="P1144" s="1">
        <f>Aya_Gomaa[[#This Row],[Quantity]]*150</f>
        <v>600</v>
      </c>
      <c r="R11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45" spans="1:18" x14ac:dyDescent="0.3">
      <c r="A1145" s="1">
        <v>1144</v>
      </c>
      <c r="B1145" s="1" t="s">
        <v>59</v>
      </c>
      <c r="C1145" s="1" t="s">
        <v>43</v>
      </c>
      <c r="D1145" s="1" t="s">
        <v>53</v>
      </c>
      <c r="E1145" s="1" t="s">
        <v>54</v>
      </c>
      <c r="F1145" s="1" t="s">
        <v>55</v>
      </c>
      <c r="G1145" s="1" t="s">
        <v>56</v>
      </c>
      <c r="H1145" s="1" t="s">
        <v>82</v>
      </c>
      <c r="I1145" s="1" t="s">
        <v>454</v>
      </c>
      <c r="J1145" s="1">
        <v>6.48</v>
      </c>
      <c r="K1145" s="1">
        <f>Aya_Gomaa[[#This Row],[Quantity]]*150</f>
        <v>150</v>
      </c>
      <c r="L1145" s="1">
        <v>1</v>
      </c>
      <c r="M1145" s="1">
        <v>0</v>
      </c>
      <c r="N1145" s="2">
        <v>3.1104000000000003</v>
      </c>
      <c r="O1145" s="2">
        <f>Aya_Gomaa[[#This Row],[Profit]]-(Aya_Gomaa[[#This Row],[Profit]]*Aya_Gomaa[[#This Row],[Discount]])</f>
        <v>3.1104000000000003</v>
      </c>
      <c r="P1145" s="1">
        <f>Aya_Gomaa[[#This Row],[Quantity]]*150</f>
        <v>150</v>
      </c>
      <c r="R11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46" spans="1:18" x14ac:dyDescent="0.3">
      <c r="A1146" s="1">
        <v>1145</v>
      </c>
      <c r="B1146" s="1" t="s">
        <v>59</v>
      </c>
      <c r="C1146" s="1" t="s">
        <v>43</v>
      </c>
      <c r="D1146" s="1" t="s">
        <v>53</v>
      </c>
      <c r="E1146" s="1" t="s">
        <v>54</v>
      </c>
      <c r="F1146" s="1" t="s">
        <v>55</v>
      </c>
      <c r="G1146" s="1" t="s">
        <v>78</v>
      </c>
      <c r="H1146" s="1" t="s">
        <v>308</v>
      </c>
      <c r="I1146" s="1" t="s">
        <v>1144</v>
      </c>
      <c r="J1146" s="1">
        <v>686.32</v>
      </c>
      <c r="K1146" s="1">
        <f>Aya_Gomaa[[#This Row],[Quantity]]*150</f>
        <v>300</v>
      </c>
      <c r="L1146" s="1">
        <v>2</v>
      </c>
      <c r="M1146" s="1">
        <v>0.2</v>
      </c>
      <c r="N1146" s="2">
        <v>223.05399999999995</v>
      </c>
      <c r="O1146" s="2">
        <f>Aya_Gomaa[[#This Row],[Profit]]-(Aya_Gomaa[[#This Row],[Profit]]*Aya_Gomaa[[#This Row],[Discount]])</f>
        <v>178.44319999999996</v>
      </c>
      <c r="P1146" s="1">
        <f>Aya_Gomaa[[#This Row],[Quantity]]*150</f>
        <v>300</v>
      </c>
      <c r="R11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47" spans="1:18" x14ac:dyDescent="0.3">
      <c r="A1147" s="1">
        <v>1146</v>
      </c>
      <c r="B1147" s="1" t="s">
        <v>59</v>
      </c>
      <c r="C1147" s="1" t="s">
        <v>43</v>
      </c>
      <c r="D1147" s="1" t="s">
        <v>53</v>
      </c>
      <c r="E1147" s="1" t="s">
        <v>54</v>
      </c>
      <c r="F1147" s="1" t="s">
        <v>55</v>
      </c>
      <c r="G1147" s="1" t="s">
        <v>56</v>
      </c>
      <c r="H1147" s="1" t="s">
        <v>64</v>
      </c>
      <c r="I1147" s="1" t="s">
        <v>1115</v>
      </c>
      <c r="J1147" s="1">
        <v>62.18</v>
      </c>
      <c r="K1147" s="1">
        <f>Aya_Gomaa[[#This Row],[Quantity]]*150</f>
        <v>150</v>
      </c>
      <c r="L1147" s="1">
        <v>1</v>
      </c>
      <c r="M1147" s="1">
        <v>0</v>
      </c>
      <c r="N1147" s="2">
        <v>16.788600000000002</v>
      </c>
      <c r="O1147" s="2">
        <f>Aya_Gomaa[[#This Row],[Profit]]-(Aya_Gomaa[[#This Row],[Profit]]*Aya_Gomaa[[#This Row],[Discount]])</f>
        <v>16.788600000000002</v>
      </c>
      <c r="P1147" s="1">
        <f>Aya_Gomaa[[#This Row],[Quantity]]*150</f>
        <v>150</v>
      </c>
      <c r="R11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48" spans="1:18" x14ac:dyDescent="0.3">
      <c r="A1148" s="1">
        <v>1147</v>
      </c>
      <c r="B1148" s="1" t="s">
        <v>523</v>
      </c>
      <c r="C1148" s="1" t="s">
        <v>43</v>
      </c>
      <c r="D1148" s="1" t="s">
        <v>1145</v>
      </c>
      <c r="E1148" s="1" t="s">
        <v>144</v>
      </c>
      <c r="F1148" s="1" t="s">
        <v>90</v>
      </c>
      <c r="G1148" s="1" t="s">
        <v>56</v>
      </c>
      <c r="H1148" s="1" t="s">
        <v>75</v>
      </c>
      <c r="I1148" s="1" t="s">
        <v>1146</v>
      </c>
      <c r="J1148" s="1">
        <v>644.07600000000002</v>
      </c>
      <c r="K1148" s="1">
        <f>Aya_Gomaa[[#This Row],[Quantity]]*150</f>
        <v>300</v>
      </c>
      <c r="L1148" s="1">
        <v>2</v>
      </c>
      <c r="M1148" s="1">
        <v>0.1</v>
      </c>
      <c r="N1148" s="2">
        <v>107.34599999999996</v>
      </c>
      <c r="O1148" s="2">
        <f>Aya_Gomaa[[#This Row],[Profit]]-(Aya_Gomaa[[#This Row],[Profit]]*Aya_Gomaa[[#This Row],[Discount]])</f>
        <v>96.611399999999961</v>
      </c>
      <c r="P1148" s="1">
        <f>Aya_Gomaa[[#This Row],[Quantity]]*150</f>
        <v>300</v>
      </c>
      <c r="R11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49" spans="1:18" x14ac:dyDescent="0.3">
      <c r="A1149" s="1">
        <v>1148</v>
      </c>
      <c r="B1149" s="1" t="s">
        <v>523</v>
      </c>
      <c r="C1149" s="1" t="s">
        <v>43</v>
      </c>
      <c r="D1149" s="1" t="s">
        <v>1145</v>
      </c>
      <c r="E1149" s="1" t="s">
        <v>144</v>
      </c>
      <c r="F1149" s="1" t="s">
        <v>90</v>
      </c>
      <c r="G1149" s="1" t="s">
        <v>56</v>
      </c>
      <c r="H1149" s="1" t="s">
        <v>158</v>
      </c>
      <c r="I1149" s="1" t="s">
        <v>266</v>
      </c>
      <c r="J1149" s="1">
        <v>5.84</v>
      </c>
      <c r="K1149" s="1">
        <f>Aya_Gomaa[[#This Row],[Quantity]]*150</f>
        <v>300</v>
      </c>
      <c r="L1149" s="1">
        <v>2</v>
      </c>
      <c r="M1149" s="1">
        <v>0</v>
      </c>
      <c r="N1149" s="2">
        <v>2.6279999999999997</v>
      </c>
      <c r="O1149" s="2">
        <f>Aya_Gomaa[[#This Row],[Profit]]-(Aya_Gomaa[[#This Row],[Profit]]*Aya_Gomaa[[#This Row],[Discount]])</f>
        <v>2.6279999999999997</v>
      </c>
      <c r="P1149" s="1">
        <f>Aya_Gomaa[[#This Row],[Quantity]]*150</f>
        <v>300</v>
      </c>
      <c r="R11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50" spans="1:18" x14ac:dyDescent="0.3">
      <c r="A1150" s="1">
        <v>1149</v>
      </c>
      <c r="B1150" s="1" t="s">
        <v>523</v>
      </c>
      <c r="C1150" s="1" t="s">
        <v>43</v>
      </c>
      <c r="D1150" s="1" t="s">
        <v>1145</v>
      </c>
      <c r="E1150" s="1" t="s">
        <v>144</v>
      </c>
      <c r="F1150" s="1" t="s">
        <v>90</v>
      </c>
      <c r="G1150" s="1" t="s">
        <v>56</v>
      </c>
      <c r="H1150" s="1" t="s">
        <v>73</v>
      </c>
      <c r="I1150" s="1" t="s">
        <v>1147</v>
      </c>
      <c r="J1150" s="1">
        <v>12.76</v>
      </c>
      <c r="K1150" s="1">
        <f>Aya_Gomaa[[#This Row],[Quantity]]*150</f>
        <v>300</v>
      </c>
      <c r="L1150" s="1">
        <v>2</v>
      </c>
      <c r="M1150" s="1">
        <v>0</v>
      </c>
      <c r="N1150" s="2">
        <v>5.8695999999999993</v>
      </c>
      <c r="O1150" s="2">
        <f>Aya_Gomaa[[#This Row],[Profit]]-(Aya_Gomaa[[#This Row],[Profit]]*Aya_Gomaa[[#This Row],[Discount]])</f>
        <v>5.8695999999999993</v>
      </c>
      <c r="P1150" s="1">
        <f>Aya_Gomaa[[#This Row],[Quantity]]*150</f>
        <v>300</v>
      </c>
      <c r="R11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51" spans="1:18" x14ac:dyDescent="0.3">
      <c r="A1151" s="1">
        <v>1150</v>
      </c>
      <c r="B1151" s="1" t="s">
        <v>523</v>
      </c>
      <c r="C1151" s="1" t="s">
        <v>43</v>
      </c>
      <c r="D1151" s="1" t="s">
        <v>1145</v>
      </c>
      <c r="E1151" s="1" t="s">
        <v>144</v>
      </c>
      <c r="F1151" s="1" t="s">
        <v>90</v>
      </c>
      <c r="G1151" s="1" t="s">
        <v>78</v>
      </c>
      <c r="H1151" s="1" t="s">
        <v>71</v>
      </c>
      <c r="I1151" s="1" t="s">
        <v>1148</v>
      </c>
      <c r="J1151" s="1">
        <v>10.95</v>
      </c>
      <c r="K1151" s="1">
        <f>Aya_Gomaa[[#This Row],[Quantity]]*150</f>
        <v>150</v>
      </c>
      <c r="L1151" s="1">
        <v>1</v>
      </c>
      <c r="M1151" s="1">
        <v>0</v>
      </c>
      <c r="N1151" s="2">
        <v>0.43799999999999883</v>
      </c>
      <c r="O1151" s="2">
        <f>Aya_Gomaa[[#This Row],[Profit]]-(Aya_Gomaa[[#This Row],[Profit]]*Aya_Gomaa[[#This Row],[Discount]])</f>
        <v>0.43799999999999883</v>
      </c>
      <c r="P1151" s="1">
        <f>Aya_Gomaa[[#This Row],[Quantity]]*150</f>
        <v>150</v>
      </c>
      <c r="R11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52" spans="1:18" x14ac:dyDescent="0.3">
      <c r="A1152" s="1">
        <v>1151</v>
      </c>
      <c r="B1152" s="1" t="s">
        <v>523</v>
      </c>
      <c r="C1152" s="1" t="s">
        <v>43</v>
      </c>
      <c r="D1152" s="1" t="s">
        <v>1145</v>
      </c>
      <c r="E1152" s="1" t="s">
        <v>144</v>
      </c>
      <c r="F1152" s="1" t="s">
        <v>90</v>
      </c>
      <c r="G1152" s="1" t="s">
        <v>78</v>
      </c>
      <c r="H1152" s="1" t="s">
        <v>497</v>
      </c>
      <c r="I1152" s="1" t="s">
        <v>1149</v>
      </c>
      <c r="J1152" s="1">
        <v>599.98</v>
      </c>
      <c r="K1152" s="1">
        <f>Aya_Gomaa[[#This Row],[Quantity]]*150</f>
        <v>300</v>
      </c>
      <c r="L1152" s="1">
        <v>2</v>
      </c>
      <c r="M1152" s="1">
        <v>0</v>
      </c>
      <c r="N1152" s="2">
        <v>209.99299999999999</v>
      </c>
      <c r="O1152" s="2">
        <f>Aya_Gomaa[[#This Row],[Profit]]-(Aya_Gomaa[[#This Row],[Profit]]*Aya_Gomaa[[#This Row],[Discount]])</f>
        <v>209.99299999999999</v>
      </c>
      <c r="P1152" s="1">
        <f>Aya_Gomaa[[#This Row],[Quantity]]*150</f>
        <v>300</v>
      </c>
      <c r="R11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53" spans="1:18" x14ac:dyDescent="0.3">
      <c r="A1153" s="1">
        <v>1152</v>
      </c>
      <c r="B1153" s="1" t="s">
        <v>59</v>
      </c>
      <c r="C1153" s="1" t="s">
        <v>52</v>
      </c>
      <c r="D1153" s="1" t="s">
        <v>1150</v>
      </c>
      <c r="E1153" s="1" t="s">
        <v>243</v>
      </c>
      <c r="F1153" s="1" t="s">
        <v>109</v>
      </c>
      <c r="G1153" s="1" t="s">
        <v>47</v>
      </c>
      <c r="H1153" s="1" t="s">
        <v>66</v>
      </c>
      <c r="I1153" s="1" t="s">
        <v>1151</v>
      </c>
      <c r="J1153" s="1">
        <v>8.3520000000000003</v>
      </c>
      <c r="K1153" s="1">
        <f>Aya_Gomaa[[#This Row],[Quantity]]*150</f>
        <v>900</v>
      </c>
      <c r="L1153" s="1">
        <v>6</v>
      </c>
      <c r="M1153" s="1">
        <v>0.2</v>
      </c>
      <c r="N1153" s="2">
        <v>1.2527999999999997</v>
      </c>
      <c r="O1153" s="2">
        <f>Aya_Gomaa[[#This Row],[Profit]]-(Aya_Gomaa[[#This Row],[Profit]]*Aya_Gomaa[[#This Row],[Discount]])</f>
        <v>1.0022399999999998</v>
      </c>
      <c r="P1153" s="1">
        <f>Aya_Gomaa[[#This Row],[Quantity]]*150</f>
        <v>900</v>
      </c>
      <c r="R11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54" spans="1:18" x14ac:dyDescent="0.3">
      <c r="A1154" s="1">
        <v>1153</v>
      </c>
      <c r="B1154" s="1" t="s">
        <v>59</v>
      </c>
      <c r="C1154" s="1" t="s">
        <v>52</v>
      </c>
      <c r="D1154" s="1" t="s">
        <v>1152</v>
      </c>
      <c r="E1154" s="1" t="s">
        <v>557</v>
      </c>
      <c r="F1154" s="1" t="s">
        <v>55</v>
      </c>
      <c r="G1154" s="1" t="s">
        <v>56</v>
      </c>
      <c r="H1154" s="1" t="s">
        <v>68</v>
      </c>
      <c r="I1154" s="1" t="s">
        <v>1153</v>
      </c>
      <c r="J1154" s="1">
        <v>3.64</v>
      </c>
      <c r="K1154" s="1">
        <f>Aya_Gomaa[[#This Row],[Quantity]]*150</f>
        <v>300</v>
      </c>
      <c r="L1154" s="1">
        <v>2</v>
      </c>
      <c r="M1154" s="1">
        <v>0</v>
      </c>
      <c r="N1154" s="2">
        <v>1.6379999999999999</v>
      </c>
      <c r="O1154" s="2">
        <f>Aya_Gomaa[[#This Row],[Profit]]-(Aya_Gomaa[[#This Row],[Profit]]*Aya_Gomaa[[#This Row],[Discount]])</f>
        <v>1.6379999999999999</v>
      </c>
      <c r="P1154" s="1">
        <f>Aya_Gomaa[[#This Row],[Quantity]]*150</f>
        <v>300</v>
      </c>
      <c r="R11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55" spans="1:18" x14ac:dyDescent="0.3">
      <c r="A1155" s="1">
        <v>1154</v>
      </c>
      <c r="B1155" s="1" t="s">
        <v>59</v>
      </c>
      <c r="C1155" s="1" t="s">
        <v>52</v>
      </c>
      <c r="D1155" s="1" t="s">
        <v>1152</v>
      </c>
      <c r="E1155" s="1" t="s">
        <v>557</v>
      </c>
      <c r="F1155" s="1" t="s">
        <v>55</v>
      </c>
      <c r="G1155" s="1" t="s">
        <v>56</v>
      </c>
      <c r="H1155" s="1" t="s">
        <v>73</v>
      </c>
      <c r="I1155" s="1" t="s">
        <v>974</v>
      </c>
      <c r="J1155" s="1">
        <v>159.768</v>
      </c>
      <c r="K1155" s="1">
        <f>Aya_Gomaa[[#This Row],[Quantity]]*150</f>
        <v>1050</v>
      </c>
      <c r="L1155" s="1">
        <v>7</v>
      </c>
      <c r="M1155" s="1">
        <v>0.2</v>
      </c>
      <c r="N1155" s="2">
        <v>53.921700000000008</v>
      </c>
      <c r="O1155" s="2">
        <f>Aya_Gomaa[[#This Row],[Profit]]-(Aya_Gomaa[[#This Row],[Profit]]*Aya_Gomaa[[#This Row],[Discount]])</f>
        <v>43.137360000000008</v>
      </c>
      <c r="P1155" s="1">
        <f>Aya_Gomaa[[#This Row],[Quantity]]*150</f>
        <v>1050</v>
      </c>
      <c r="R11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56" spans="1:18" x14ac:dyDescent="0.3">
      <c r="A1156" s="1">
        <v>1155</v>
      </c>
      <c r="B1156" s="1" t="s">
        <v>125</v>
      </c>
      <c r="C1156" s="1" t="s">
        <v>87</v>
      </c>
      <c r="D1156" s="1" t="s">
        <v>1154</v>
      </c>
      <c r="E1156" s="1" t="s">
        <v>179</v>
      </c>
      <c r="F1156" s="1" t="s">
        <v>46</v>
      </c>
      <c r="G1156" s="1" t="s">
        <v>56</v>
      </c>
      <c r="H1156" s="1" t="s">
        <v>64</v>
      </c>
      <c r="I1156" s="1" t="s">
        <v>1155</v>
      </c>
      <c r="J1156" s="1">
        <v>122.48</v>
      </c>
      <c r="K1156" s="1">
        <f>Aya_Gomaa[[#This Row],[Quantity]]*150</f>
        <v>300</v>
      </c>
      <c r="L1156" s="1">
        <v>2</v>
      </c>
      <c r="M1156" s="1">
        <v>0</v>
      </c>
      <c r="N1156" s="2">
        <v>0</v>
      </c>
      <c r="O1156" s="2">
        <f>Aya_Gomaa[[#This Row],[Profit]]-(Aya_Gomaa[[#This Row],[Profit]]*Aya_Gomaa[[#This Row],[Discount]])</f>
        <v>0</v>
      </c>
      <c r="P1156" s="1">
        <f>Aya_Gomaa[[#This Row],[Quantity]]*150</f>
        <v>300</v>
      </c>
      <c r="R11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57" spans="1:18" x14ac:dyDescent="0.3">
      <c r="A1157" s="1">
        <v>1156</v>
      </c>
      <c r="B1157" s="1" t="s">
        <v>125</v>
      </c>
      <c r="C1157" s="1" t="s">
        <v>87</v>
      </c>
      <c r="D1157" s="1" t="s">
        <v>1154</v>
      </c>
      <c r="E1157" s="1" t="s">
        <v>179</v>
      </c>
      <c r="F1157" s="1" t="s">
        <v>46</v>
      </c>
      <c r="G1157" s="1" t="s">
        <v>47</v>
      </c>
      <c r="H1157" s="1" t="s">
        <v>62</v>
      </c>
      <c r="I1157" s="1" t="s">
        <v>1156</v>
      </c>
      <c r="J1157" s="1">
        <v>2244.48</v>
      </c>
      <c r="K1157" s="1">
        <f>Aya_Gomaa[[#This Row],[Quantity]]*150</f>
        <v>1050</v>
      </c>
      <c r="L1157" s="1">
        <v>7</v>
      </c>
      <c r="M1157" s="1">
        <v>0</v>
      </c>
      <c r="N1157" s="2">
        <v>493.78559999999993</v>
      </c>
      <c r="O1157" s="2">
        <f>Aya_Gomaa[[#This Row],[Profit]]-(Aya_Gomaa[[#This Row],[Profit]]*Aya_Gomaa[[#This Row],[Discount]])</f>
        <v>493.78559999999993</v>
      </c>
      <c r="P1157" s="1">
        <f>Aya_Gomaa[[#This Row],[Quantity]]*150</f>
        <v>1050</v>
      </c>
      <c r="R11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58" spans="1:18" x14ac:dyDescent="0.3">
      <c r="A1158" s="1">
        <v>1157</v>
      </c>
      <c r="B1158" s="1" t="s">
        <v>125</v>
      </c>
      <c r="C1158" s="1" t="s">
        <v>87</v>
      </c>
      <c r="D1158" s="1" t="s">
        <v>1154</v>
      </c>
      <c r="E1158" s="1" t="s">
        <v>179</v>
      </c>
      <c r="F1158" s="1" t="s">
        <v>46</v>
      </c>
      <c r="G1158" s="1" t="s">
        <v>56</v>
      </c>
      <c r="H1158" s="1" t="s">
        <v>73</v>
      </c>
      <c r="I1158" s="1" t="s">
        <v>555</v>
      </c>
      <c r="J1158" s="1">
        <v>62.31</v>
      </c>
      <c r="K1158" s="1">
        <f>Aya_Gomaa[[#This Row],[Quantity]]*150</f>
        <v>450</v>
      </c>
      <c r="L1158" s="1">
        <v>3</v>
      </c>
      <c r="M1158" s="1">
        <v>0</v>
      </c>
      <c r="N1158" s="2">
        <v>29.285699999999999</v>
      </c>
      <c r="O1158" s="2">
        <f>Aya_Gomaa[[#This Row],[Profit]]-(Aya_Gomaa[[#This Row],[Profit]]*Aya_Gomaa[[#This Row],[Discount]])</f>
        <v>29.285699999999999</v>
      </c>
      <c r="P1158" s="1">
        <f>Aya_Gomaa[[#This Row],[Quantity]]*150</f>
        <v>450</v>
      </c>
      <c r="R11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59" spans="1:18" x14ac:dyDescent="0.3">
      <c r="A1159" s="1">
        <v>1158</v>
      </c>
      <c r="B1159" s="1" t="s">
        <v>125</v>
      </c>
      <c r="C1159" s="1" t="s">
        <v>87</v>
      </c>
      <c r="D1159" s="1" t="s">
        <v>1154</v>
      </c>
      <c r="E1159" s="1" t="s">
        <v>179</v>
      </c>
      <c r="F1159" s="1" t="s">
        <v>46</v>
      </c>
      <c r="G1159" s="1" t="s">
        <v>47</v>
      </c>
      <c r="H1159" s="1" t="s">
        <v>62</v>
      </c>
      <c r="I1159" s="1" t="s">
        <v>545</v>
      </c>
      <c r="J1159" s="1">
        <v>455.1</v>
      </c>
      <c r="K1159" s="1">
        <f>Aya_Gomaa[[#This Row],[Quantity]]*150</f>
        <v>300</v>
      </c>
      <c r="L1159" s="1">
        <v>2</v>
      </c>
      <c r="M1159" s="1">
        <v>0</v>
      </c>
      <c r="N1159" s="2">
        <v>100.12200000000001</v>
      </c>
      <c r="O1159" s="2">
        <f>Aya_Gomaa[[#This Row],[Profit]]-(Aya_Gomaa[[#This Row],[Profit]]*Aya_Gomaa[[#This Row],[Discount]])</f>
        <v>100.12200000000001</v>
      </c>
      <c r="P1159" s="1">
        <f>Aya_Gomaa[[#This Row],[Quantity]]*150</f>
        <v>300</v>
      </c>
      <c r="R11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60" spans="1:18" x14ac:dyDescent="0.3">
      <c r="A1160" s="1">
        <v>1159</v>
      </c>
      <c r="B1160" s="1" t="s">
        <v>42</v>
      </c>
      <c r="C1160" s="1" t="s">
        <v>52</v>
      </c>
      <c r="D1160" s="1" t="s">
        <v>53</v>
      </c>
      <c r="E1160" s="1" t="s">
        <v>54</v>
      </c>
      <c r="F1160" s="1" t="s">
        <v>55</v>
      </c>
      <c r="G1160" s="1" t="s">
        <v>47</v>
      </c>
      <c r="H1160" s="1" t="s">
        <v>50</v>
      </c>
      <c r="I1160" s="1" t="s">
        <v>1157</v>
      </c>
      <c r="J1160" s="1">
        <v>195.184</v>
      </c>
      <c r="K1160" s="1">
        <f>Aya_Gomaa[[#This Row],[Quantity]]*150</f>
        <v>150</v>
      </c>
      <c r="L1160" s="1">
        <v>1</v>
      </c>
      <c r="M1160" s="1">
        <v>0.2</v>
      </c>
      <c r="N1160" s="2">
        <v>19.518400000000007</v>
      </c>
      <c r="O1160" s="2">
        <f>Aya_Gomaa[[#This Row],[Profit]]-(Aya_Gomaa[[#This Row],[Profit]]*Aya_Gomaa[[#This Row],[Discount]])</f>
        <v>15.614720000000005</v>
      </c>
      <c r="P1160" s="1">
        <f>Aya_Gomaa[[#This Row],[Quantity]]*150</f>
        <v>150</v>
      </c>
      <c r="R11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61" spans="1:18" x14ac:dyDescent="0.3">
      <c r="A1161" s="1">
        <v>1160</v>
      </c>
      <c r="B1161" s="1" t="s">
        <v>59</v>
      </c>
      <c r="C1161" s="1" t="s">
        <v>43</v>
      </c>
      <c r="D1161" s="1" t="s">
        <v>211</v>
      </c>
      <c r="E1161" s="1" t="s">
        <v>140</v>
      </c>
      <c r="F1161" s="1" t="s">
        <v>90</v>
      </c>
      <c r="G1161" s="1" t="s">
        <v>56</v>
      </c>
      <c r="H1161" s="1" t="s">
        <v>75</v>
      </c>
      <c r="I1161" s="1" t="s">
        <v>1158</v>
      </c>
      <c r="J1161" s="1">
        <v>362.94</v>
      </c>
      <c r="K1161" s="1">
        <f>Aya_Gomaa[[#This Row],[Quantity]]*150</f>
        <v>450</v>
      </c>
      <c r="L1161" s="1">
        <v>3</v>
      </c>
      <c r="M1161" s="1">
        <v>0</v>
      </c>
      <c r="N1161" s="2">
        <v>90.735000000000014</v>
      </c>
      <c r="O1161" s="2">
        <f>Aya_Gomaa[[#This Row],[Profit]]-(Aya_Gomaa[[#This Row],[Profit]]*Aya_Gomaa[[#This Row],[Discount]])</f>
        <v>90.735000000000014</v>
      </c>
      <c r="P1161" s="1">
        <f>Aya_Gomaa[[#This Row],[Quantity]]*150</f>
        <v>450</v>
      </c>
      <c r="R11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62" spans="1:18" x14ac:dyDescent="0.3">
      <c r="A1162" s="1">
        <v>1161</v>
      </c>
      <c r="B1162" s="1" t="s">
        <v>59</v>
      </c>
      <c r="C1162" s="1" t="s">
        <v>43</v>
      </c>
      <c r="D1162" s="1" t="s">
        <v>211</v>
      </c>
      <c r="E1162" s="1" t="s">
        <v>140</v>
      </c>
      <c r="F1162" s="1" t="s">
        <v>90</v>
      </c>
      <c r="G1162" s="1" t="s">
        <v>56</v>
      </c>
      <c r="H1162" s="1" t="s">
        <v>73</v>
      </c>
      <c r="I1162" s="1" t="s">
        <v>181</v>
      </c>
      <c r="J1162" s="1">
        <v>11.54</v>
      </c>
      <c r="K1162" s="1">
        <f>Aya_Gomaa[[#This Row],[Quantity]]*150</f>
        <v>300</v>
      </c>
      <c r="L1162" s="1">
        <v>2</v>
      </c>
      <c r="M1162" s="1">
        <v>0</v>
      </c>
      <c r="N1162" s="2">
        <v>5.77</v>
      </c>
      <c r="O1162" s="2">
        <f>Aya_Gomaa[[#This Row],[Profit]]-(Aya_Gomaa[[#This Row],[Profit]]*Aya_Gomaa[[#This Row],[Discount]])</f>
        <v>5.77</v>
      </c>
      <c r="P1162" s="1">
        <f>Aya_Gomaa[[#This Row],[Quantity]]*150</f>
        <v>300</v>
      </c>
      <c r="R11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63" spans="1:18" x14ac:dyDescent="0.3">
      <c r="A1163" s="1">
        <v>1162</v>
      </c>
      <c r="B1163" s="1" t="s">
        <v>42</v>
      </c>
      <c r="C1163" s="1" t="s">
        <v>43</v>
      </c>
      <c r="D1163" s="1" t="s">
        <v>1159</v>
      </c>
      <c r="E1163" s="1" t="s">
        <v>54</v>
      </c>
      <c r="F1163" s="1" t="s">
        <v>55</v>
      </c>
      <c r="G1163" s="1" t="s">
        <v>56</v>
      </c>
      <c r="H1163" s="1" t="s">
        <v>68</v>
      </c>
      <c r="I1163" s="1" t="s">
        <v>120</v>
      </c>
      <c r="J1163" s="1">
        <v>53.94</v>
      </c>
      <c r="K1163" s="1">
        <f>Aya_Gomaa[[#This Row],[Quantity]]*150</f>
        <v>450</v>
      </c>
      <c r="L1163" s="1">
        <v>3</v>
      </c>
      <c r="M1163" s="1">
        <v>0</v>
      </c>
      <c r="N1163" s="2">
        <v>15.642599999999995</v>
      </c>
      <c r="O1163" s="2">
        <f>Aya_Gomaa[[#This Row],[Profit]]-(Aya_Gomaa[[#This Row],[Profit]]*Aya_Gomaa[[#This Row],[Discount]])</f>
        <v>15.642599999999995</v>
      </c>
      <c r="P1163" s="1">
        <f>Aya_Gomaa[[#This Row],[Quantity]]*150</f>
        <v>450</v>
      </c>
      <c r="R11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64" spans="1:18" x14ac:dyDescent="0.3">
      <c r="A1164" s="1">
        <v>1163</v>
      </c>
      <c r="B1164" s="1" t="s">
        <v>59</v>
      </c>
      <c r="C1164" s="1" t="s">
        <v>87</v>
      </c>
      <c r="D1164" s="1" t="s">
        <v>156</v>
      </c>
      <c r="E1164" s="1" t="s">
        <v>157</v>
      </c>
      <c r="F1164" s="1" t="s">
        <v>109</v>
      </c>
      <c r="G1164" s="1" t="s">
        <v>78</v>
      </c>
      <c r="H1164" s="1" t="s">
        <v>71</v>
      </c>
      <c r="I1164" s="1" t="s">
        <v>1160</v>
      </c>
      <c r="J1164" s="1">
        <v>9.99</v>
      </c>
      <c r="K1164" s="1">
        <f>Aya_Gomaa[[#This Row],[Quantity]]*150</f>
        <v>150</v>
      </c>
      <c r="L1164" s="1">
        <v>1</v>
      </c>
      <c r="M1164" s="1">
        <v>0</v>
      </c>
      <c r="N1164" s="2">
        <v>4.5953999999999997</v>
      </c>
      <c r="O1164" s="2">
        <f>Aya_Gomaa[[#This Row],[Profit]]-(Aya_Gomaa[[#This Row],[Profit]]*Aya_Gomaa[[#This Row],[Discount]])</f>
        <v>4.5953999999999997</v>
      </c>
      <c r="P1164" s="1">
        <f>Aya_Gomaa[[#This Row],[Quantity]]*150</f>
        <v>150</v>
      </c>
      <c r="R11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65" spans="1:18" x14ac:dyDescent="0.3">
      <c r="A1165" s="1">
        <v>1164</v>
      </c>
      <c r="B1165" s="1" t="s">
        <v>59</v>
      </c>
      <c r="C1165" s="1" t="s">
        <v>87</v>
      </c>
      <c r="D1165" s="1" t="s">
        <v>156</v>
      </c>
      <c r="E1165" s="1" t="s">
        <v>157</v>
      </c>
      <c r="F1165" s="1" t="s">
        <v>109</v>
      </c>
      <c r="G1165" s="1" t="s">
        <v>56</v>
      </c>
      <c r="H1165" s="1" t="s">
        <v>73</v>
      </c>
      <c r="I1165" s="1" t="s">
        <v>451</v>
      </c>
      <c r="J1165" s="1">
        <v>125.76</v>
      </c>
      <c r="K1165" s="1">
        <f>Aya_Gomaa[[#This Row],[Quantity]]*150</f>
        <v>450</v>
      </c>
      <c r="L1165" s="1">
        <v>3</v>
      </c>
      <c r="M1165" s="1">
        <v>0.2</v>
      </c>
      <c r="N1165" s="2">
        <v>40.872</v>
      </c>
      <c r="O1165" s="2">
        <f>Aya_Gomaa[[#This Row],[Profit]]-(Aya_Gomaa[[#This Row],[Profit]]*Aya_Gomaa[[#This Row],[Discount]])</f>
        <v>32.697600000000001</v>
      </c>
      <c r="P1165" s="1">
        <f>Aya_Gomaa[[#This Row],[Quantity]]*150</f>
        <v>450</v>
      </c>
      <c r="R11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66" spans="1:18" x14ac:dyDescent="0.3">
      <c r="A1166" s="1">
        <v>1165</v>
      </c>
      <c r="B1166" s="1" t="s">
        <v>59</v>
      </c>
      <c r="C1166" s="1" t="s">
        <v>87</v>
      </c>
      <c r="D1166" s="1" t="s">
        <v>156</v>
      </c>
      <c r="E1166" s="1" t="s">
        <v>157</v>
      </c>
      <c r="F1166" s="1" t="s">
        <v>109</v>
      </c>
      <c r="G1166" s="1" t="s">
        <v>56</v>
      </c>
      <c r="H1166" s="1" t="s">
        <v>73</v>
      </c>
      <c r="I1166" s="1" t="s">
        <v>1161</v>
      </c>
      <c r="J1166" s="1">
        <v>25.32</v>
      </c>
      <c r="K1166" s="1">
        <f>Aya_Gomaa[[#This Row],[Quantity]]*150</f>
        <v>750</v>
      </c>
      <c r="L1166" s="1">
        <v>5</v>
      </c>
      <c r="M1166" s="1">
        <v>0.2</v>
      </c>
      <c r="N1166" s="2">
        <v>9.1785000000000014</v>
      </c>
      <c r="O1166" s="2">
        <f>Aya_Gomaa[[#This Row],[Profit]]-(Aya_Gomaa[[#This Row],[Profit]]*Aya_Gomaa[[#This Row],[Discount]])</f>
        <v>7.3428000000000013</v>
      </c>
      <c r="P1166" s="1">
        <f>Aya_Gomaa[[#This Row],[Quantity]]*150</f>
        <v>750</v>
      </c>
      <c r="R11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67" spans="1:18" x14ac:dyDescent="0.3">
      <c r="A1167" s="1">
        <v>1166</v>
      </c>
      <c r="B1167" s="1" t="s">
        <v>59</v>
      </c>
      <c r="C1167" s="1" t="s">
        <v>43</v>
      </c>
      <c r="D1167" s="1" t="s">
        <v>182</v>
      </c>
      <c r="E1167" s="1" t="s">
        <v>144</v>
      </c>
      <c r="F1167" s="1" t="s">
        <v>90</v>
      </c>
      <c r="G1167" s="1" t="s">
        <v>56</v>
      </c>
      <c r="H1167" s="1" t="s">
        <v>73</v>
      </c>
      <c r="I1167" s="1" t="s">
        <v>945</v>
      </c>
      <c r="J1167" s="1">
        <v>46.8</v>
      </c>
      <c r="K1167" s="1">
        <f>Aya_Gomaa[[#This Row],[Quantity]]*150</f>
        <v>600</v>
      </c>
      <c r="L1167" s="1">
        <v>4</v>
      </c>
      <c r="M1167" s="1">
        <v>0</v>
      </c>
      <c r="N1167" s="2">
        <v>21.059999999999995</v>
      </c>
      <c r="O1167" s="2">
        <f>Aya_Gomaa[[#This Row],[Profit]]-(Aya_Gomaa[[#This Row],[Profit]]*Aya_Gomaa[[#This Row],[Discount]])</f>
        <v>21.059999999999995</v>
      </c>
      <c r="P1167" s="1">
        <f>Aya_Gomaa[[#This Row],[Quantity]]*150</f>
        <v>600</v>
      </c>
      <c r="R11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68" spans="1:18" x14ac:dyDescent="0.3">
      <c r="A1168" s="1">
        <v>1167</v>
      </c>
      <c r="B1168" s="1" t="s">
        <v>523</v>
      </c>
      <c r="C1168" s="1" t="s">
        <v>43</v>
      </c>
      <c r="D1168" s="1" t="s">
        <v>84</v>
      </c>
      <c r="E1168" s="1" t="s">
        <v>85</v>
      </c>
      <c r="F1168" s="1" t="s">
        <v>55</v>
      </c>
      <c r="G1168" s="1" t="s">
        <v>78</v>
      </c>
      <c r="H1168" s="1" t="s">
        <v>113</v>
      </c>
      <c r="I1168" s="1" t="s">
        <v>228</v>
      </c>
      <c r="J1168" s="1">
        <v>447.93</v>
      </c>
      <c r="K1168" s="1">
        <f>Aya_Gomaa[[#This Row],[Quantity]]*150</f>
        <v>1350</v>
      </c>
      <c r="L1168" s="1">
        <v>9</v>
      </c>
      <c r="M1168" s="1">
        <v>0</v>
      </c>
      <c r="N1168" s="2">
        <v>49.272299999999987</v>
      </c>
      <c r="O1168" s="2">
        <f>Aya_Gomaa[[#This Row],[Profit]]-(Aya_Gomaa[[#This Row],[Profit]]*Aya_Gomaa[[#This Row],[Discount]])</f>
        <v>49.272299999999987</v>
      </c>
      <c r="P1168" s="1">
        <f>Aya_Gomaa[[#This Row],[Quantity]]*150</f>
        <v>1350</v>
      </c>
      <c r="R11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69" spans="1:18" x14ac:dyDescent="0.3">
      <c r="A1169" s="1">
        <v>1168</v>
      </c>
      <c r="B1169" s="1" t="s">
        <v>42</v>
      </c>
      <c r="C1169" s="1" t="s">
        <v>43</v>
      </c>
      <c r="D1169" s="1" t="s">
        <v>156</v>
      </c>
      <c r="E1169" s="1" t="s">
        <v>157</v>
      </c>
      <c r="F1169" s="1" t="s">
        <v>109</v>
      </c>
      <c r="G1169" s="1" t="s">
        <v>47</v>
      </c>
      <c r="H1169" s="1" t="s">
        <v>66</v>
      </c>
      <c r="I1169" s="1" t="s">
        <v>1162</v>
      </c>
      <c r="J1169" s="1">
        <v>109.48</v>
      </c>
      <c r="K1169" s="1">
        <f>Aya_Gomaa[[#This Row],[Quantity]]*150</f>
        <v>300</v>
      </c>
      <c r="L1169" s="1">
        <v>2</v>
      </c>
      <c r="M1169" s="1">
        <v>0</v>
      </c>
      <c r="N1169" s="2">
        <v>33.938800000000001</v>
      </c>
      <c r="O1169" s="2">
        <f>Aya_Gomaa[[#This Row],[Profit]]-(Aya_Gomaa[[#This Row],[Profit]]*Aya_Gomaa[[#This Row],[Discount]])</f>
        <v>33.938800000000001</v>
      </c>
      <c r="P1169" s="1">
        <f>Aya_Gomaa[[#This Row],[Quantity]]*150</f>
        <v>300</v>
      </c>
      <c r="R11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70" spans="1:18" x14ac:dyDescent="0.3">
      <c r="A1170" s="1">
        <v>1169</v>
      </c>
      <c r="B1170" s="1" t="s">
        <v>42</v>
      </c>
      <c r="C1170" s="1" t="s">
        <v>43</v>
      </c>
      <c r="D1170" s="1" t="s">
        <v>156</v>
      </c>
      <c r="E1170" s="1" t="s">
        <v>157</v>
      </c>
      <c r="F1170" s="1" t="s">
        <v>109</v>
      </c>
      <c r="G1170" s="1" t="s">
        <v>56</v>
      </c>
      <c r="H1170" s="1" t="s">
        <v>64</v>
      </c>
      <c r="I1170" s="1" t="s">
        <v>188</v>
      </c>
      <c r="J1170" s="1">
        <v>272.94</v>
      </c>
      <c r="K1170" s="1">
        <f>Aya_Gomaa[[#This Row],[Quantity]]*150</f>
        <v>450</v>
      </c>
      <c r="L1170" s="1">
        <v>3</v>
      </c>
      <c r="M1170" s="1">
        <v>0</v>
      </c>
      <c r="N1170" s="2">
        <v>0</v>
      </c>
      <c r="O1170" s="2">
        <f>Aya_Gomaa[[#This Row],[Profit]]-(Aya_Gomaa[[#This Row],[Profit]]*Aya_Gomaa[[#This Row],[Discount]])</f>
        <v>0</v>
      </c>
      <c r="P1170" s="1">
        <f>Aya_Gomaa[[#This Row],[Quantity]]*150</f>
        <v>450</v>
      </c>
      <c r="R11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71" spans="1:18" x14ac:dyDescent="0.3">
      <c r="A1171" s="1">
        <v>1170</v>
      </c>
      <c r="B1171" s="1" t="s">
        <v>42</v>
      </c>
      <c r="C1171" s="1" t="s">
        <v>43</v>
      </c>
      <c r="D1171" s="1" t="s">
        <v>156</v>
      </c>
      <c r="E1171" s="1" t="s">
        <v>157</v>
      </c>
      <c r="F1171" s="1" t="s">
        <v>109</v>
      </c>
      <c r="G1171" s="1" t="s">
        <v>56</v>
      </c>
      <c r="H1171" s="1" t="s">
        <v>82</v>
      </c>
      <c r="I1171" s="1" t="s">
        <v>1163</v>
      </c>
      <c r="J1171" s="1">
        <v>19.440000000000001</v>
      </c>
      <c r="K1171" s="1">
        <f>Aya_Gomaa[[#This Row],[Quantity]]*150</f>
        <v>450</v>
      </c>
      <c r="L1171" s="1">
        <v>3</v>
      </c>
      <c r="M1171" s="1">
        <v>0</v>
      </c>
      <c r="N1171" s="2">
        <v>9.3312000000000008</v>
      </c>
      <c r="O1171" s="2">
        <f>Aya_Gomaa[[#This Row],[Profit]]-(Aya_Gomaa[[#This Row],[Profit]]*Aya_Gomaa[[#This Row],[Discount]])</f>
        <v>9.3312000000000008</v>
      </c>
      <c r="P1171" s="1">
        <f>Aya_Gomaa[[#This Row],[Quantity]]*150</f>
        <v>450</v>
      </c>
      <c r="R11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72" spans="1:18" x14ac:dyDescent="0.3">
      <c r="A1172" s="1">
        <v>1171</v>
      </c>
      <c r="B1172" s="1" t="s">
        <v>42</v>
      </c>
      <c r="C1172" s="1" t="s">
        <v>43</v>
      </c>
      <c r="D1172" s="1" t="s">
        <v>156</v>
      </c>
      <c r="E1172" s="1" t="s">
        <v>157</v>
      </c>
      <c r="F1172" s="1" t="s">
        <v>109</v>
      </c>
      <c r="G1172" s="1" t="s">
        <v>56</v>
      </c>
      <c r="H1172" s="1" t="s">
        <v>64</v>
      </c>
      <c r="I1172" s="1" t="s">
        <v>1164</v>
      </c>
      <c r="J1172" s="1">
        <v>31.92</v>
      </c>
      <c r="K1172" s="1">
        <f>Aya_Gomaa[[#This Row],[Quantity]]*150</f>
        <v>600</v>
      </c>
      <c r="L1172" s="1">
        <v>4</v>
      </c>
      <c r="M1172" s="1">
        <v>0</v>
      </c>
      <c r="N1172" s="2">
        <v>8.299199999999999</v>
      </c>
      <c r="O1172" s="2">
        <f>Aya_Gomaa[[#This Row],[Profit]]-(Aya_Gomaa[[#This Row],[Profit]]*Aya_Gomaa[[#This Row],[Discount]])</f>
        <v>8.299199999999999</v>
      </c>
      <c r="P1172" s="1">
        <f>Aya_Gomaa[[#This Row],[Quantity]]*150</f>
        <v>600</v>
      </c>
      <c r="R11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73" spans="1:18" x14ac:dyDescent="0.3">
      <c r="A1173" s="1">
        <v>1172</v>
      </c>
      <c r="B1173" s="1" t="s">
        <v>59</v>
      </c>
      <c r="C1173" s="1" t="s">
        <v>43</v>
      </c>
      <c r="D1173" s="1" t="s">
        <v>1165</v>
      </c>
      <c r="E1173" s="1" t="s">
        <v>144</v>
      </c>
      <c r="F1173" s="1" t="s">
        <v>90</v>
      </c>
      <c r="G1173" s="1" t="s">
        <v>56</v>
      </c>
      <c r="H1173" s="1" t="s">
        <v>82</v>
      </c>
      <c r="I1173" s="1" t="s">
        <v>1166</v>
      </c>
      <c r="J1173" s="1">
        <v>22.38</v>
      </c>
      <c r="K1173" s="1">
        <f>Aya_Gomaa[[#This Row],[Quantity]]*150</f>
        <v>300</v>
      </c>
      <c r="L1173" s="1">
        <v>2</v>
      </c>
      <c r="M1173" s="1">
        <v>0</v>
      </c>
      <c r="N1173" s="2">
        <v>10.7424</v>
      </c>
      <c r="O1173" s="2">
        <f>Aya_Gomaa[[#This Row],[Profit]]-(Aya_Gomaa[[#This Row],[Profit]]*Aya_Gomaa[[#This Row],[Discount]])</f>
        <v>10.7424</v>
      </c>
      <c r="P1173" s="1">
        <f>Aya_Gomaa[[#This Row],[Quantity]]*150</f>
        <v>300</v>
      </c>
      <c r="R11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74" spans="1:18" x14ac:dyDescent="0.3">
      <c r="A1174" s="1">
        <v>1173</v>
      </c>
      <c r="B1174" s="1" t="s">
        <v>59</v>
      </c>
      <c r="C1174" s="1" t="s">
        <v>43</v>
      </c>
      <c r="D1174" s="1" t="s">
        <v>53</v>
      </c>
      <c r="E1174" s="1" t="s">
        <v>54</v>
      </c>
      <c r="F1174" s="1" t="s">
        <v>55</v>
      </c>
      <c r="G1174" s="1" t="s">
        <v>56</v>
      </c>
      <c r="H1174" s="1" t="s">
        <v>73</v>
      </c>
      <c r="I1174" s="1" t="s">
        <v>1167</v>
      </c>
      <c r="J1174" s="1">
        <v>16.520000000000003</v>
      </c>
      <c r="K1174" s="1">
        <f>Aya_Gomaa[[#This Row],[Quantity]]*150</f>
        <v>750</v>
      </c>
      <c r="L1174" s="1">
        <v>5</v>
      </c>
      <c r="M1174" s="1">
        <v>0.2</v>
      </c>
      <c r="N1174" s="2">
        <v>5.5754999999999999</v>
      </c>
      <c r="O1174" s="2">
        <f>Aya_Gomaa[[#This Row],[Profit]]-(Aya_Gomaa[[#This Row],[Profit]]*Aya_Gomaa[[#This Row],[Discount]])</f>
        <v>4.4603999999999999</v>
      </c>
      <c r="P1174" s="1">
        <f>Aya_Gomaa[[#This Row],[Quantity]]*150</f>
        <v>750</v>
      </c>
      <c r="R11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75" spans="1:18" x14ac:dyDescent="0.3">
      <c r="A1175" s="1">
        <v>1174</v>
      </c>
      <c r="B1175" s="1" t="s">
        <v>59</v>
      </c>
      <c r="C1175" s="1" t="s">
        <v>43</v>
      </c>
      <c r="D1175" s="1" t="s">
        <v>257</v>
      </c>
      <c r="E1175" s="1" t="s">
        <v>134</v>
      </c>
      <c r="F1175" s="1" t="s">
        <v>90</v>
      </c>
      <c r="G1175" s="1" t="s">
        <v>56</v>
      </c>
      <c r="H1175" s="1" t="s">
        <v>73</v>
      </c>
      <c r="I1175" s="1" t="s">
        <v>889</v>
      </c>
      <c r="J1175" s="1">
        <v>5.1759999999999984</v>
      </c>
      <c r="K1175" s="1">
        <f>Aya_Gomaa[[#This Row],[Quantity]]*150</f>
        <v>600</v>
      </c>
      <c r="L1175" s="1">
        <v>4</v>
      </c>
      <c r="M1175" s="1">
        <v>0.8</v>
      </c>
      <c r="N1175" s="2">
        <v>-7.7640000000000011</v>
      </c>
      <c r="O1175" s="2">
        <f>Aya_Gomaa[[#This Row],[Profit]]-(Aya_Gomaa[[#This Row],[Profit]]*Aya_Gomaa[[#This Row],[Discount]])</f>
        <v>-1.5527999999999995</v>
      </c>
      <c r="P1175" s="1">
        <f>Aya_Gomaa[[#This Row],[Quantity]]*150</f>
        <v>600</v>
      </c>
      <c r="R11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76" spans="1:18" x14ac:dyDescent="0.3">
      <c r="A1176" s="1">
        <v>1175</v>
      </c>
      <c r="B1176" s="1" t="s">
        <v>125</v>
      </c>
      <c r="C1176" s="1" t="s">
        <v>52</v>
      </c>
      <c r="D1176" s="1" t="s">
        <v>156</v>
      </c>
      <c r="E1176" s="1" t="s">
        <v>157</v>
      </c>
      <c r="F1176" s="1" t="s">
        <v>109</v>
      </c>
      <c r="G1176" s="1" t="s">
        <v>56</v>
      </c>
      <c r="H1176" s="1" t="s">
        <v>73</v>
      </c>
      <c r="I1176" s="1" t="s">
        <v>1168</v>
      </c>
      <c r="J1176" s="1">
        <v>50.112000000000002</v>
      </c>
      <c r="K1176" s="1">
        <f>Aya_Gomaa[[#This Row],[Quantity]]*150</f>
        <v>900</v>
      </c>
      <c r="L1176" s="1">
        <v>6</v>
      </c>
      <c r="M1176" s="1">
        <v>0.2</v>
      </c>
      <c r="N1176" s="2">
        <v>16.2864</v>
      </c>
      <c r="O1176" s="2">
        <f>Aya_Gomaa[[#This Row],[Profit]]-(Aya_Gomaa[[#This Row],[Profit]]*Aya_Gomaa[[#This Row],[Discount]])</f>
        <v>13.029120000000001</v>
      </c>
      <c r="P1176" s="1">
        <f>Aya_Gomaa[[#This Row],[Quantity]]*150</f>
        <v>900</v>
      </c>
      <c r="R11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77" spans="1:18" x14ac:dyDescent="0.3">
      <c r="A1177" s="1">
        <v>1176</v>
      </c>
      <c r="B1177" s="1" t="s">
        <v>59</v>
      </c>
      <c r="C1177" s="1" t="s">
        <v>87</v>
      </c>
      <c r="D1177" s="1" t="s">
        <v>80</v>
      </c>
      <c r="E1177" s="1" t="s">
        <v>969</v>
      </c>
      <c r="F1177" s="1" t="s">
        <v>109</v>
      </c>
      <c r="G1177" s="1" t="s">
        <v>56</v>
      </c>
      <c r="H1177" s="1" t="s">
        <v>273</v>
      </c>
      <c r="I1177" s="1" t="s">
        <v>931</v>
      </c>
      <c r="J1177" s="1">
        <v>27.93</v>
      </c>
      <c r="K1177" s="1">
        <f>Aya_Gomaa[[#This Row],[Quantity]]*150</f>
        <v>450</v>
      </c>
      <c r="L1177" s="1">
        <v>3</v>
      </c>
      <c r="M1177" s="1">
        <v>0</v>
      </c>
      <c r="N1177" s="2">
        <v>8.0996999999999986</v>
      </c>
      <c r="O1177" s="2">
        <f>Aya_Gomaa[[#This Row],[Profit]]-(Aya_Gomaa[[#This Row],[Profit]]*Aya_Gomaa[[#This Row],[Discount]])</f>
        <v>8.0996999999999986</v>
      </c>
      <c r="P1177" s="1">
        <f>Aya_Gomaa[[#This Row],[Quantity]]*150</f>
        <v>450</v>
      </c>
      <c r="R11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78" spans="1:18" x14ac:dyDescent="0.3">
      <c r="A1178" s="1">
        <v>1177</v>
      </c>
      <c r="B1178" s="1" t="s">
        <v>42</v>
      </c>
      <c r="C1178" s="1" t="s">
        <v>87</v>
      </c>
      <c r="D1178" s="1" t="s">
        <v>53</v>
      </c>
      <c r="E1178" s="1" t="s">
        <v>54</v>
      </c>
      <c r="F1178" s="1" t="s">
        <v>55</v>
      </c>
      <c r="G1178" s="1" t="s">
        <v>56</v>
      </c>
      <c r="H1178" s="1" t="s">
        <v>57</v>
      </c>
      <c r="I1178" s="1" t="s">
        <v>1169</v>
      </c>
      <c r="J1178" s="1">
        <v>11.56</v>
      </c>
      <c r="K1178" s="1">
        <f>Aya_Gomaa[[#This Row],[Quantity]]*150</f>
        <v>600</v>
      </c>
      <c r="L1178" s="1">
        <v>4</v>
      </c>
      <c r="M1178" s="1">
        <v>0</v>
      </c>
      <c r="N1178" s="2">
        <v>5.4332000000000003</v>
      </c>
      <c r="O1178" s="2">
        <f>Aya_Gomaa[[#This Row],[Profit]]-(Aya_Gomaa[[#This Row],[Profit]]*Aya_Gomaa[[#This Row],[Discount]])</f>
        <v>5.4332000000000003</v>
      </c>
      <c r="P1178" s="1">
        <f>Aya_Gomaa[[#This Row],[Quantity]]*150</f>
        <v>600</v>
      </c>
      <c r="R11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79" spans="1:18" x14ac:dyDescent="0.3">
      <c r="A1179" s="1">
        <v>1178</v>
      </c>
      <c r="B1179" s="1" t="s">
        <v>59</v>
      </c>
      <c r="C1179" s="1" t="s">
        <v>43</v>
      </c>
      <c r="D1179" s="1" t="s">
        <v>1170</v>
      </c>
      <c r="E1179" s="1" t="s">
        <v>978</v>
      </c>
      <c r="F1179" s="1" t="s">
        <v>109</v>
      </c>
      <c r="G1179" s="1" t="s">
        <v>47</v>
      </c>
      <c r="H1179" s="1" t="s">
        <v>50</v>
      </c>
      <c r="I1179" s="1" t="s">
        <v>1171</v>
      </c>
      <c r="J1179" s="1">
        <v>172.5</v>
      </c>
      <c r="K1179" s="1">
        <f>Aya_Gomaa[[#This Row],[Quantity]]*150</f>
        <v>300</v>
      </c>
      <c r="L1179" s="1">
        <v>2</v>
      </c>
      <c r="M1179" s="1">
        <v>0</v>
      </c>
      <c r="N1179" s="2">
        <v>51.749999999999986</v>
      </c>
      <c r="O1179" s="2">
        <f>Aya_Gomaa[[#This Row],[Profit]]-(Aya_Gomaa[[#This Row],[Profit]]*Aya_Gomaa[[#This Row],[Discount]])</f>
        <v>51.749999999999986</v>
      </c>
      <c r="P1179" s="1">
        <f>Aya_Gomaa[[#This Row],[Quantity]]*150</f>
        <v>300</v>
      </c>
      <c r="R11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80" spans="1:18" x14ac:dyDescent="0.3">
      <c r="A1180" s="1">
        <v>1179</v>
      </c>
      <c r="B1180" s="1" t="s">
        <v>59</v>
      </c>
      <c r="C1180" s="1" t="s">
        <v>43</v>
      </c>
      <c r="D1180" s="1" t="s">
        <v>1170</v>
      </c>
      <c r="E1180" s="1" t="s">
        <v>978</v>
      </c>
      <c r="F1180" s="1" t="s">
        <v>109</v>
      </c>
      <c r="G1180" s="1" t="s">
        <v>78</v>
      </c>
      <c r="H1180" s="1" t="s">
        <v>71</v>
      </c>
      <c r="I1180" s="1" t="s">
        <v>314</v>
      </c>
      <c r="J1180" s="1">
        <v>179.97</v>
      </c>
      <c r="K1180" s="1">
        <f>Aya_Gomaa[[#This Row],[Quantity]]*150</f>
        <v>450</v>
      </c>
      <c r="L1180" s="1">
        <v>3</v>
      </c>
      <c r="M1180" s="1">
        <v>0</v>
      </c>
      <c r="N1180" s="2">
        <v>44.992500000000007</v>
      </c>
      <c r="O1180" s="2">
        <f>Aya_Gomaa[[#This Row],[Profit]]-(Aya_Gomaa[[#This Row],[Profit]]*Aya_Gomaa[[#This Row],[Discount]])</f>
        <v>44.992500000000007</v>
      </c>
      <c r="P1180" s="1">
        <f>Aya_Gomaa[[#This Row],[Quantity]]*150</f>
        <v>450</v>
      </c>
      <c r="R11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81" spans="1:18" x14ac:dyDescent="0.3">
      <c r="A1181" s="1">
        <v>1180</v>
      </c>
      <c r="B1181" s="1" t="s">
        <v>42</v>
      </c>
      <c r="C1181" s="1" t="s">
        <v>87</v>
      </c>
      <c r="D1181" s="1" t="s">
        <v>123</v>
      </c>
      <c r="E1181" s="1" t="s">
        <v>89</v>
      </c>
      <c r="F1181" s="1" t="s">
        <v>90</v>
      </c>
      <c r="G1181" s="1" t="s">
        <v>78</v>
      </c>
      <c r="H1181" s="1" t="s">
        <v>113</v>
      </c>
      <c r="I1181" s="1" t="s">
        <v>883</v>
      </c>
      <c r="J1181" s="1">
        <v>258.69600000000003</v>
      </c>
      <c r="K1181" s="1">
        <f>Aya_Gomaa[[#This Row],[Quantity]]*150</f>
        <v>450</v>
      </c>
      <c r="L1181" s="1">
        <v>3</v>
      </c>
      <c r="M1181" s="1">
        <v>0.2</v>
      </c>
      <c r="N1181" s="2">
        <v>64.674000000000007</v>
      </c>
      <c r="O1181" s="2">
        <f>Aya_Gomaa[[#This Row],[Profit]]-(Aya_Gomaa[[#This Row],[Profit]]*Aya_Gomaa[[#This Row],[Discount]])</f>
        <v>51.739200000000004</v>
      </c>
      <c r="P1181" s="1">
        <f>Aya_Gomaa[[#This Row],[Quantity]]*150</f>
        <v>450</v>
      </c>
      <c r="R11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82" spans="1:18" x14ac:dyDescent="0.3">
      <c r="A1182" s="1">
        <v>1181</v>
      </c>
      <c r="B1182" s="1" t="s">
        <v>59</v>
      </c>
      <c r="C1182" s="1" t="s">
        <v>43</v>
      </c>
      <c r="D1182" s="1" t="s">
        <v>463</v>
      </c>
      <c r="E1182" s="1" t="s">
        <v>346</v>
      </c>
      <c r="F1182" s="1" t="s">
        <v>109</v>
      </c>
      <c r="G1182" s="1" t="s">
        <v>78</v>
      </c>
      <c r="H1182" s="1" t="s">
        <v>71</v>
      </c>
      <c r="I1182" s="1" t="s">
        <v>1172</v>
      </c>
      <c r="J1182" s="1">
        <v>1322.93</v>
      </c>
      <c r="K1182" s="1">
        <f>Aya_Gomaa[[#This Row],[Quantity]]*150</f>
        <v>1050</v>
      </c>
      <c r="L1182" s="1">
        <v>7</v>
      </c>
      <c r="M1182" s="1">
        <v>0</v>
      </c>
      <c r="N1182" s="2">
        <v>357.19110000000001</v>
      </c>
      <c r="O1182" s="2">
        <f>Aya_Gomaa[[#This Row],[Profit]]-(Aya_Gomaa[[#This Row],[Profit]]*Aya_Gomaa[[#This Row],[Discount]])</f>
        <v>357.19110000000001</v>
      </c>
      <c r="P1182" s="1">
        <f>Aya_Gomaa[[#This Row],[Quantity]]*150</f>
        <v>1050</v>
      </c>
      <c r="R11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83" spans="1:18" x14ac:dyDescent="0.3">
      <c r="A1183" s="1">
        <v>1182</v>
      </c>
      <c r="B1183" s="1" t="s">
        <v>59</v>
      </c>
      <c r="C1183" s="1" t="s">
        <v>43</v>
      </c>
      <c r="D1183" s="1" t="s">
        <v>463</v>
      </c>
      <c r="E1183" s="1" t="s">
        <v>346</v>
      </c>
      <c r="F1183" s="1" t="s">
        <v>109</v>
      </c>
      <c r="G1183" s="1" t="s">
        <v>56</v>
      </c>
      <c r="H1183" s="1" t="s">
        <v>68</v>
      </c>
      <c r="I1183" s="1" t="s">
        <v>1173</v>
      </c>
      <c r="J1183" s="1">
        <v>3.76</v>
      </c>
      <c r="K1183" s="1">
        <f>Aya_Gomaa[[#This Row],[Quantity]]*150</f>
        <v>300</v>
      </c>
      <c r="L1183" s="1">
        <v>2</v>
      </c>
      <c r="M1183" s="1">
        <v>0</v>
      </c>
      <c r="N1183" s="2">
        <v>1.0903999999999998</v>
      </c>
      <c r="O1183" s="2">
        <f>Aya_Gomaa[[#This Row],[Profit]]-(Aya_Gomaa[[#This Row],[Profit]]*Aya_Gomaa[[#This Row],[Discount]])</f>
        <v>1.0903999999999998</v>
      </c>
      <c r="P1183" s="1">
        <f>Aya_Gomaa[[#This Row],[Quantity]]*150</f>
        <v>300</v>
      </c>
      <c r="R11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84" spans="1:18" x14ac:dyDescent="0.3">
      <c r="A1184" s="1">
        <v>1183</v>
      </c>
      <c r="B1184" s="1" t="s">
        <v>125</v>
      </c>
      <c r="C1184" s="1" t="s">
        <v>43</v>
      </c>
      <c r="D1184" s="1" t="s">
        <v>604</v>
      </c>
      <c r="E1184" s="1" t="s">
        <v>81</v>
      </c>
      <c r="F1184" s="1" t="s">
        <v>46</v>
      </c>
      <c r="G1184" s="1" t="s">
        <v>56</v>
      </c>
      <c r="H1184" s="1" t="s">
        <v>118</v>
      </c>
      <c r="I1184" s="1" t="s">
        <v>247</v>
      </c>
      <c r="J1184" s="1">
        <v>21.744</v>
      </c>
      <c r="K1184" s="1">
        <f>Aya_Gomaa[[#This Row],[Quantity]]*150</f>
        <v>150</v>
      </c>
      <c r="L1184" s="1">
        <v>1</v>
      </c>
      <c r="M1184" s="1">
        <v>0.2</v>
      </c>
      <c r="N1184" s="2">
        <v>7.3385999999999996</v>
      </c>
      <c r="O1184" s="2">
        <f>Aya_Gomaa[[#This Row],[Profit]]-(Aya_Gomaa[[#This Row],[Profit]]*Aya_Gomaa[[#This Row],[Discount]])</f>
        <v>5.8708799999999997</v>
      </c>
      <c r="P1184" s="1">
        <f>Aya_Gomaa[[#This Row],[Quantity]]*150</f>
        <v>150</v>
      </c>
      <c r="R11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85" spans="1:18" x14ac:dyDescent="0.3">
      <c r="A1185" s="1">
        <v>1184</v>
      </c>
      <c r="B1185" s="1" t="s">
        <v>125</v>
      </c>
      <c r="C1185" s="1" t="s">
        <v>43</v>
      </c>
      <c r="D1185" s="1" t="s">
        <v>604</v>
      </c>
      <c r="E1185" s="1" t="s">
        <v>81</v>
      </c>
      <c r="F1185" s="1" t="s">
        <v>46</v>
      </c>
      <c r="G1185" s="1" t="s">
        <v>78</v>
      </c>
      <c r="H1185" s="1" t="s">
        <v>71</v>
      </c>
      <c r="I1185" s="1" t="s">
        <v>1174</v>
      </c>
      <c r="J1185" s="1">
        <v>7.92</v>
      </c>
      <c r="K1185" s="1">
        <f>Aya_Gomaa[[#This Row],[Quantity]]*150</f>
        <v>750</v>
      </c>
      <c r="L1185" s="1">
        <v>5</v>
      </c>
      <c r="M1185" s="1">
        <v>0.2</v>
      </c>
      <c r="N1185" s="2">
        <v>0.69300000000000006</v>
      </c>
      <c r="O1185" s="2">
        <f>Aya_Gomaa[[#This Row],[Profit]]-(Aya_Gomaa[[#This Row],[Profit]]*Aya_Gomaa[[#This Row],[Discount]])</f>
        <v>0.5544</v>
      </c>
      <c r="P1185" s="1">
        <f>Aya_Gomaa[[#This Row],[Quantity]]*150</f>
        <v>750</v>
      </c>
      <c r="R11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86" spans="1:18" x14ac:dyDescent="0.3">
      <c r="A1186" s="1">
        <v>1185</v>
      </c>
      <c r="B1186" s="1" t="s">
        <v>59</v>
      </c>
      <c r="C1186" s="1" t="s">
        <v>52</v>
      </c>
      <c r="D1186" s="1" t="s">
        <v>84</v>
      </c>
      <c r="E1186" s="1" t="s">
        <v>85</v>
      </c>
      <c r="F1186" s="1" t="s">
        <v>55</v>
      </c>
      <c r="G1186" s="1" t="s">
        <v>56</v>
      </c>
      <c r="H1186" s="1" t="s">
        <v>73</v>
      </c>
      <c r="I1186" s="1" t="s">
        <v>1175</v>
      </c>
      <c r="J1186" s="1">
        <v>12.096000000000002</v>
      </c>
      <c r="K1186" s="1">
        <f>Aya_Gomaa[[#This Row],[Quantity]]*150</f>
        <v>1050</v>
      </c>
      <c r="L1186" s="1">
        <v>7</v>
      </c>
      <c r="M1186" s="1">
        <v>0.2</v>
      </c>
      <c r="N1186" s="2">
        <v>4.2335999999999991</v>
      </c>
      <c r="O1186" s="2">
        <f>Aya_Gomaa[[#This Row],[Profit]]-(Aya_Gomaa[[#This Row],[Profit]]*Aya_Gomaa[[#This Row],[Discount]])</f>
        <v>3.3868799999999992</v>
      </c>
      <c r="P1186" s="1">
        <f>Aya_Gomaa[[#This Row],[Quantity]]*150</f>
        <v>1050</v>
      </c>
      <c r="R11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87" spans="1:18" x14ac:dyDescent="0.3">
      <c r="A1187" s="1">
        <v>1186</v>
      </c>
      <c r="B1187" s="1" t="s">
        <v>59</v>
      </c>
      <c r="C1187" s="1" t="s">
        <v>52</v>
      </c>
      <c r="D1187" s="1" t="s">
        <v>84</v>
      </c>
      <c r="E1187" s="1" t="s">
        <v>85</v>
      </c>
      <c r="F1187" s="1" t="s">
        <v>55</v>
      </c>
      <c r="G1187" s="1" t="s">
        <v>56</v>
      </c>
      <c r="H1187" s="1" t="s">
        <v>64</v>
      </c>
      <c r="I1187" s="1" t="s">
        <v>1176</v>
      </c>
      <c r="J1187" s="1">
        <v>485.88</v>
      </c>
      <c r="K1187" s="1">
        <f>Aya_Gomaa[[#This Row],[Quantity]]*150</f>
        <v>900</v>
      </c>
      <c r="L1187" s="1">
        <v>6</v>
      </c>
      <c r="M1187" s="1">
        <v>0</v>
      </c>
      <c r="N1187" s="2">
        <v>9.7176000000000329</v>
      </c>
      <c r="O1187" s="2">
        <f>Aya_Gomaa[[#This Row],[Profit]]-(Aya_Gomaa[[#This Row],[Profit]]*Aya_Gomaa[[#This Row],[Discount]])</f>
        <v>9.7176000000000329</v>
      </c>
      <c r="P1187" s="1">
        <f>Aya_Gomaa[[#This Row],[Quantity]]*150</f>
        <v>900</v>
      </c>
      <c r="R11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88" spans="1:18" x14ac:dyDescent="0.3">
      <c r="A1188" s="1">
        <v>1187</v>
      </c>
      <c r="B1188" s="1" t="s">
        <v>59</v>
      </c>
      <c r="C1188" s="1" t="s">
        <v>52</v>
      </c>
      <c r="D1188" s="1" t="s">
        <v>84</v>
      </c>
      <c r="E1188" s="1" t="s">
        <v>85</v>
      </c>
      <c r="F1188" s="1" t="s">
        <v>55</v>
      </c>
      <c r="G1188" s="1" t="s">
        <v>56</v>
      </c>
      <c r="H1188" s="1" t="s">
        <v>82</v>
      </c>
      <c r="I1188" s="1" t="s">
        <v>841</v>
      </c>
      <c r="J1188" s="1">
        <v>25.92</v>
      </c>
      <c r="K1188" s="1">
        <f>Aya_Gomaa[[#This Row],[Quantity]]*150</f>
        <v>600</v>
      </c>
      <c r="L1188" s="1">
        <v>4</v>
      </c>
      <c r="M1188" s="1">
        <v>0</v>
      </c>
      <c r="N1188" s="2">
        <v>12.441600000000001</v>
      </c>
      <c r="O1188" s="2">
        <f>Aya_Gomaa[[#This Row],[Profit]]-(Aya_Gomaa[[#This Row],[Profit]]*Aya_Gomaa[[#This Row],[Discount]])</f>
        <v>12.441600000000001</v>
      </c>
      <c r="P1188" s="1">
        <f>Aya_Gomaa[[#This Row],[Quantity]]*150</f>
        <v>600</v>
      </c>
      <c r="R11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89" spans="1:18" x14ac:dyDescent="0.3">
      <c r="A1189" s="1">
        <v>1188</v>
      </c>
      <c r="B1189" s="1" t="s">
        <v>59</v>
      </c>
      <c r="C1189" s="1" t="s">
        <v>52</v>
      </c>
      <c r="D1189" s="1" t="s">
        <v>84</v>
      </c>
      <c r="E1189" s="1" t="s">
        <v>85</v>
      </c>
      <c r="F1189" s="1" t="s">
        <v>55</v>
      </c>
      <c r="G1189" s="1" t="s">
        <v>56</v>
      </c>
      <c r="H1189" s="1" t="s">
        <v>64</v>
      </c>
      <c r="I1189" s="1" t="s">
        <v>853</v>
      </c>
      <c r="J1189" s="1">
        <v>197.58</v>
      </c>
      <c r="K1189" s="1">
        <f>Aya_Gomaa[[#This Row],[Quantity]]*150</f>
        <v>300</v>
      </c>
      <c r="L1189" s="1">
        <v>2</v>
      </c>
      <c r="M1189" s="1">
        <v>0</v>
      </c>
      <c r="N1189" s="2">
        <v>53.346599999999995</v>
      </c>
      <c r="O1189" s="2">
        <f>Aya_Gomaa[[#This Row],[Profit]]-(Aya_Gomaa[[#This Row],[Profit]]*Aya_Gomaa[[#This Row],[Discount]])</f>
        <v>53.346599999999995</v>
      </c>
      <c r="P1189" s="1">
        <f>Aya_Gomaa[[#This Row],[Quantity]]*150</f>
        <v>300</v>
      </c>
      <c r="R11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90" spans="1:18" x14ac:dyDescent="0.3">
      <c r="A1190" s="1">
        <v>1189</v>
      </c>
      <c r="B1190" s="1" t="s">
        <v>42</v>
      </c>
      <c r="C1190" s="1" t="s">
        <v>87</v>
      </c>
      <c r="D1190" s="1" t="s">
        <v>53</v>
      </c>
      <c r="E1190" s="1" t="s">
        <v>54</v>
      </c>
      <c r="F1190" s="1" t="s">
        <v>55</v>
      </c>
      <c r="G1190" s="1" t="s">
        <v>56</v>
      </c>
      <c r="H1190" s="1" t="s">
        <v>75</v>
      </c>
      <c r="I1190" s="1" t="s">
        <v>815</v>
      </c>
      <c r="J1190" s="1">
        <v>81.92</v>
      </c>
      <c r="K1190" s="1">
        <f>Aya_Gomaa[[#This Row],[Quantity]]*150</f>
        <v>600</v>
      </c>
      <c r="L1190" s="1">
        <v>4</v>
      </c>
      <c r="M1190" s="1">
        <v>0</v>
      </c>
      <c r="N1190" s="2">
        <v>22.118400000000001</v>
      </c>
      <c r="O1190" s="2">
        <f>Aya_Gomaa[[#This Row],[Profit]]-(Aya_Gomaa[[#This Row],[Profit]]*Aya_Gomaa[[#This Row],[Discount]])</f>
        <v>22.118400000000001</v>
      </c>
      <c r="P1190" s="1">
        <f>Aya_Gomaa[[#This Row],[Quantity]]*150</f>
        <v>600</v>
      </c>
      <c r="R11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91" spans="1:18" x14ac:dyDescent="0.3">
      <c r="A1191" s="1">
        <v>1190</v>
      </c>
      <c r="B1191" s="1" t="s">
        <v>42</v>
      </c>
      <c r="C1191" s="1" t="s">
        <v>87</v>
      </c>
      <c r="D1191" s="1" t="s">
        <v>53</v>
      </c>
      <c r="E1191" s="1" t="s">
        <v>54</v>
      </c>
      <c r="F1191" s="1" t="s">
        <v>55</v>
      </c>
      <c r="G1191" s="1" t="s">
        <v>78</v>
      </c>
      <c r="H1191" s="1" t="s">
        <v>71</v>
      </c>
      <c r="I1191" s="1" t="s">
        <v>1177</v>
      </c>
      <c r="J1191" s="1">
        <v>889.53600000000006</v>
      </c>
      <c r="K1191" s="1">
        <f>Aya_Gomaa[[#This Row],[Quantity]]*150</f>
        <v>1200</v>
      </c>
      <c r="L1191" s="1">
        <v>8</v>
      </c>
      <c r="M1191" s="1">
        <v>0.2</v>
      </c>
      <c r="N1191" s="2">
        <v>66.715199999999982</v>
      </c>
      <c r="O1191" s="2">
        <f>Aya_Gomaa[[#This Row],[Profit]]-(Aya_Gomaa[[#This Row],[Profit]]*Aya_Gomaa[[#This Row],[Discount]])</f>
        <v>53.372159999999987</v>
      </c>
      <c r="P1191" s="1">
        <f>Aya_Gomaa[[#This Row],[Quantity]]*150</f>
        <v>1200</v>
      </c>
      <c r="R11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92" spans="1:18" x14ac:dyDescent="0.3">
      <c r="A1192" s="1">
        <v>1191</v>
      </c>
      <c r="B1192" s="1" t="s">
        <v>42</v>
      </c>
      <c r="C1192" s="1" t="s">
        <v>87</v>
      </c>
      <c r="D1192" s="1" t="s">
        <v>53</v>
      </c>
      <c r="E1192" s="1" t="s">
        <v>54</v>
      </c>
      <c r="F1192" s="1" t="s">
        <v>55</v>
      </c>
      <c r="G1192" s="1" t="s">
        <v>47</v>
      </c>
      <c r="H1192" s="1" t="s">
        <v>50</v>
      </c>
      <c r="I1192" s="1" t="s">
        <v>1178</v>
      </c>
      <c r="J1192" s="1">
        <v>892.22400000000005</v>
      </c>
      <c r="K1192" s="1">
        <f>Aya_Gomaa[[#This Row],[Quantity]]*150</f>
        <v>450</v>
      </c>
      <c r="L1192" s="1">
        <v>3</v>
      </c>
      <c r="M1192" s="1">
        <v>0.2</v>
      </c>
      <c r="N1192" s="2">
        <v>89.222400000000022</v>
      </c>
      <c r="O1192" s="2">
        <f>Aya_Gomaa[[#This Row],[Profit]]-(Aya_Gomaa[[#This Row],[Profit]]*Aya_Gomaa[[#This Row],[Discount]])</f>
        <v>71.377920000000017</v>
      </c>
      <c r="P1192" s="1">
        <f>Aya_Gomaa[[#This Row],[Quantity]]*150</f>
        <v>450</v>
      </c>
      <c r="R11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93" spans="1:18" x14ac:dyDescent="0.3">
      <c r="A1193" s="1">
        <v>1192</v>
      </c>
      <c r="B1193" s="1" t="s">
        <v>42</v>
      </c>
      <c r="C1193" s="1" t="s">
        <v>87</v>
      </c>
      <c r="D1193" s="1" t="s">
        <v>53</v>
      </c>
      <c r="E1193" s="1" t="s">
        <v>54</v>
      </c>
      <c r="F1193" s="1" t="s">
        <v>55</v>
      </c>
      <c r="G1193" s="1" t="s">
        <v>56</v>
      </c>
      <c r="H1193" s="1" t="s">
        <v>82</v>
      </c>
      <c r="I1193" s="1" t="s">
        <v>576</v>
      </c>
      <c r="J1193" s="1">
        <v>223.92</v>
      </c>
      <c r="K1193" s="1">
        <f>Aya_Gomaa[[#This Row],[Quantity]]*150</f>
        <v>600</v>
      </c>
      <c r="L1193" s="1">
        <v>4</v>
      </c>
      <c r="M1193" s="1">
        <v>0</v>
      </c>
      <c r="N1193" s="2">
        <v>109.7208</v>
      </c>
      <c r="O1193" s="2">
        <f>Aya_Gomaa[[#This Row],[Profit]]-(Aya_Gomaa[[#This Row],[Profit]]*Aya_Gomaa[[#This Row],[Discount]])</f>
        <v>109.7208</v>
      </c>
      <c r="P1193" s="1">
        <f>Aya_Gomaa[[#This Row],[Quantity]]*150</f>
        <v>600</v>
      </c>
      <c r="R11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94" spans="1:18" x14ac:dyDescent="0.3">
      <c r="A1194" s="1">
        <v>1193</v>
      </c>
      <c r="B1194" s="1" t="s">
        <v>42</v>
      </c>
      <c r="C1194" s="1" t="s">
        <v>87</v>
      </c>
      <c r="D1194" s="1" t="s">
        <v>53</v>
      </c>
      <c r="E1194" s="1" t="s">
        <v>54</v>
      </c>
      <c r="F1194" s="1" t="s">
        <v>55</v>
      </c>
      <c r="G1194" s="1" t="s">
        <v>56</v>
      </c>
      <c r="H1194" s="1" t="s">
        <v>82</v>
      </c>
      <c r="I1194" s="1" t="s">
        <v>1179</v>
      </c>
      <c r="J1194" s="1">
        <v>23.12</v>
      </c>
      <c r="K1194" s="1">
        <f>Aya_Gomaa[[#This Row],[Quantity]]*150</f>
        <v>600</v>
      </c>
      <c r="L1194" s="1">
        <v>4</v>
      </c>
      <c r="M1194" s="1">
        <v>0</v>
      </c>
      <c r="N1194" s="2">
        <v>11.328800000000001</v>
      </c>
      <c r="O1194" s="2">
        <f>Aya_Gomaa[[#This Row],[Profit]]-(Aya_Gomaa[[#This Row],[Profit]]*Aya_Gomaa[[#This Row],[Discount]])</f>
        <v>11.328800000000001</v>
      </c>
      <c r="P1194" s="1">
        <f>Aya_Gomaa[[#This Row],[Quantity]]*150</f>
        <v>600</v>
      </c>
      <c r="R11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95" spans="1:18" x14ac:dyDescent="0.3">
      <c r="A1195" s="1">
        <v>1194</v>
      </c>
      <c r="B1195" s="1" t="s">
        <v>523</v>
      </c>
      <c r="C1195" s="1" t="s">
        <v>52</v>
      </c>
      <c r="D1195" s="1" t="s">
        <v>1180</v>
      </c>
      <c r="E1195" s="1" t="s">
        <v>61</v>
      </c>
      <c r="F1195" s="1" t="s">
        <v>46</v>
      </c>
      <c r="G1195" s="1" t="s">
        <v>56</v>
      </c>
      <c r="H1195" s="1" t="s">
        <v>82</v>
      </c>
      <c r="I1195" s="1" t="s">
        <v>477</v>
      </c>
      <c r="J1195" s="1">
        <v>15.552000000000003</v>
      </c>
      <c r="K1195" s="1">
        <f>Aya_Gomaa[[#This Row],[Quantity]]*150</f>
        <v>450</v>
      </c>
      <c r="L1195" s="1">
        <v>3</v>
      </c>
      <c r="M1195" s="1">
        <v>0.2</v>
      </c>
      <c r="N1195" s="2">
        <v>5.4432</v>
      </c>
      <c r="O1195" s="2">
        <f>Aya_Gomaa[[#This Row],[Profit]]-(Aya_Gomaa[[#This Row],[Profit]]*Aya_Gomaa[[#This Row],[Discount]])</f>
        <v>4.3545600000000002</v>
      </c>
      <c r="P1195" s="1">
        <f>Aya_Gomaa[[#This Row],[Quantity]]*150</f>
        <v>450</v>
      </c>
      <c r="R11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96" spans="1:18" x14ac:dyDescent="0.3">
      <c r="A1196" s="1">
        <v>1195</v>
      </c>
      <c r="B1196" s="1" t="s">
        <v>523</v>
      </c>
      <c r="C1196" s="1" t="s">
        <v>52</v>
      </c>
      <c r="D1196" s="1" t="s">
        <v>1180</v>
      </c>
      <c r="E1196" s="1" t="s">
        <v>61</v>
      </c>
      <c r="F1196" s="1" t="s">
        <v>46</v>
      </c>
      <c r="G1196" s="1" t="s">
        <v>47</v>
      </c>
      <c r="H1196" s="1" t="s">
        <v>66</v>
      </c>
      <c r="I1196" s="1" t="s">
        <v>1181</v>
      </c>
      <c r="J1196" s="1">
        <v>15.712000000000002</v>
      </c>
      <c r="K1196" s="1">
        <f>Aya_Gomaa[[#This Row],[Quantity]]*150</f>
        <v>600</v>
      </c>
      <c r="L1196" s="1">
        <v>4</v>
      </c>
      <c r="M1196" s="1">
        <v>0.2</v>
      </c>
      <c r="N1196" s="2">
        <v>2.553199999999999</v>
      </c>
      <c r="O1196" s="2">
        <f>Aya_Gomaa[[#This Row],[Profit]]-(Aya_Gomaa[[#This Row],[Profit]]*Aya_Gomaa[[#This Row],[Discount]])</f>
        <v>2.042559999999999</v>
      </c>
      <c r="P1196" s="1">
        <f>Aya_Gomaa[[#This Row],[Quantity]]*150</f>
        <v>600</v>
      </c>
      <c r="R11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97" spans="1:18" x14ac:dyDescent="0.3">
      <c r="A1197" s="1">
        <v>1196</v>
      </c>
      <c r="B1197" s="1" t="s">
        <v>523</v>
      </c>
      <c r="C1197" s="1" t="s">
        <v>52</v>
      </c>
      <c r="D1197" s="1" t="s">
        <v>1180</v>
      </c>
      <c r="E1197" s="1" t="s">
        <v>61</v>
      </c>
      <c r="F1197" s="1" t="s">
        <v>46</v>
      </c>
      <c r="G1197" s="1" t="s">
        <v>56</v>
      </c>
      <c r="H1197" s="1" t="s">
        <v>64</v>
      </c>
      <c r="I1197" s="1" t="s">
        <v>645</v>
      </c>
      <c r="J1197" s="1">
        <v>24.672000000000001</v>
      </c>
      <c r="K1197" s="1">
        <f>Aya_Gomaa[[#This Row],[Quantity]]*150</f>
        <v>300</v>
      </c>
      <c r="L1197" s="1">
        <v>2</v>
      </c>
      <c r="M1197" s="1">
        <v>0.2</v>
      </c>
      <c r="N1197" s="2">
        <v>2.1588000000000021</v>
      </c>
      <c r="O1197" s="2">
        <f>Aya_Gomaa[[#This Row],[Profit]]-(Aya_Gomaa[[#This Row],[Profit]]*Aya_Gomaa[[#This Row],[Discount]])</f>
        <v>1.7270400000000017</v>
      </c>
      <c r="P1197" s="1">
        <f>Aya_Gomaa[[#This Row],[Quantity]]*150</f>
        <v>300</v>
      </c>
      <c r="R11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98" spans="1:18" x14ac:dyDescent="0.3">
      <c r="A1198" s="1">
        <v>1197</v>
      </c>
      <c r="B1198" s="1" t="s">
        <v>523</v>
      </c>
      <c r="C1198" s="1" t="s">
        <v>52</v>
      </c>
      <c r="D1198" s="1" t="s">
        <v>1180</v>
      </c>
      <c r="E1198" s="1" t="s">
        <v>61</v>
      </c>
      <c r="F1198" s="1" t="s">
        <v>46</v>
      </c>
      <c r="G1198" s="1" t="s">
        <v>47</v>
      </c>
      <c r="H1198" s="1" t="s">
        <v>66</v>
      </c>
      <c r="I1198" s="1" t="s">
        <v>838</v>
      </c>
      <c r="J1198" s="1">
        <v>55.967999999999996</v>
      </c>
      <c r="K1198" s="1">
        <f>Aya_Gomaa[[#This Row],[Quantity]]*150</f>
        <v>150</v>
      </c>
      <c r="L1198" s="1">
        <v>1</v>
      </c>
      <c r="M1198" s="1">
        <v>0.2</v>
      </c>
      <c r="N1198" s="2">
        <v>-2.098800000000006</v>
      </c>
      <c r="O1198" s="2">
        <f>Aya_Gomaa[[#This Row],[Profit]]-(Aya_Gomaa[[#This Row],[Profit]]*Aya_Gomaa[[#This Row],[Discount]])</f>
        <v>-1.6790400000000048</v>
      </c>
      <c r="P1198" s="1">
        <f>Aya_Gomaa[[#This Row],[Quantity]]*150</f>
        <v>150</v>
      </c>
      <c r="R11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199" spans="1:18" x14ac:dyDescent="0.3">
      <c r="A1199" s="1">
        <v>1198</v>
      </c>
      <c r="B1199" s="1" t="s">
        <v>59</v>
      </c>
      <c r="C1199" s="1" t="s">
        <v>43</v>
      </c>
      <c r="D1199" s="1" t="s">
        <v>123</v>
      </c>
      <c r="E1199" s="1" t="s">
        <v>89</v>
      </c>
      <c r="F1199" s="1" t="s">
        <v>90</v>
      </c>
      <c r="G1199" s="1" t="s">
        <v>78</v>
      </c>
      <c r="H1199" s="1" t="s">
        <v>113</v>
      </c>
      <c r="I1199" s="1" t="s">
        <v>1182</v>
      </c>
      <c r="J1199" s="1">
        <v>431.92800000000005</v>
      </c>
      <c r="K1199" s="1">
        <f>Aya_Gomaa[[#This Row],[Quantity]]*150</f>
        <v>1350</v>
      </c>
      <c r="L1199" s="1">
        <v>9</v>
      </c>
      <c r="M1199" s="1">
        <v>0.2</v>
      </c>
      <c r="N1199" s="2">
        <v>64.789199999999951</v>
      </c>
      <c r="O1199" s="2">
        <f>Aya_Gomaa[[#This Row],[Profit]]-(Aya_Gomaa[[#This Row],[Profit]]*Aya_Gomaa[[#This Row],[Discount]])</f>
        <v>51.831359999999961</v>
      </c>
      <c r="P1199" s="1">
        <f>Aya_Gomaa[[#This Row],[Quantity]]*150</f>
        <v>1350</v>
      </c>
      <c r="R11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00" spans="1:18" x14ac:dyDescent="0.3">
      <c r="A1200" s="1">
        <v>1199</v>
      </c>
      <c r="B1200" s="1" t="s">
        <v>59</v>
      </c>
      <c r="C1200" s="1" t="s">
        <v>43</v>
      </c>
      <c r="D1200" s="1" t="s">
        <v>123</v>
      </c>
      <c r="E1200" s="1" t="s">
        <v>89</v>
      </c>
      <c r="F1200" s="1" t="s">
        <v>90</v>
      </c>
      <c r="G1200" s="1" t="s">
        <v>47</v>
      </c>
      <c r="H1200" s="1" t="s">
        <v>50</v>
      </c>
      <c r="I1200" s="1" t="s">
        <v>1183</v>
      </c>
      <c r="J1200" s="1">
        <v>95.983999999999995</v>
      </c>
      <c r="K1200" s="1">
        <f>Aya_Gomaa[[#This Row],[Quantity]]*150</f>
        <v>600</v>
      </c>
      <c r="L1200" s="1">
        <v>4</v>
      </c>
      <c r="M1200" s="1">
        <v>0.3</v>
      </c>
      <c r="N1200" s="2">
        <v>-4.1135999999999981</v>
      </c>
      <c r="O1200" s="2">
        <f>Aya_Gomaa[[#This Row],[Profit]]-(Aya_Gomaa[[#This Row],[Profit]]*Aya_Gomaa[[#This Row],[Discount]])</f>
        <v>-2.8795199999999985</v>
      </c>
      <c r="P1200" s="1">
        <f>Aya_Gomaa[[#This Row],[Quantity]]*150</f>
        <v>600</v>
      </c>
      <c r="R12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01" spans="1:18" x14ac:dyDescent="0.3">
      <c r="A1201" s="1">
        <v>1200</v>
      </c>
      <c r="B1201" s="1" t="s">
        <v>59</v>
      </c>
      <c r="C1201" s="1" t="s">
        <v>43</v>
      </c>
      <c r="D1201" s="1" t="s">
        <v>123</v>
      </c>
      <c r="E1201" s="1" t="s">
        <v>89</v>
      </c>
      <c r="F1201" s="1" t="s">
        <v>90</v>
      </c>
      <c r="G1201" s="1" t="s">
        <v>56</v>
      </c>
      <c r="H1201" s="1" t="s">
        <v>73</v>
      </c>
      <c r="I1201" s="1" t="s">
        <v>512</v>
      </c>
      <c r="J1201" s="1">
        <v>1088.7919999999997</v>
      </c>
      <c r="K1201" s="1">
        <f>Aya_Gomaa[[#This Row],[Quantity]]*150</f>
        <v>600</v>
      </c>
      <c r="L1201" s="1">
        <v>4</v>
      </c>
      <c r="M1201" s="1">
        <v>0.8</v>
      </c>
      <c r="N1201" s="2">
        <v>-1850.9464000000007</v>
      </c>
      <c r="O1201" s="2">
        <f>Aya_Gomaa[[#This Row],[Profit]]-(Aya_Gomaa[[#This Row],[Profit]]*Aya_Gomaa[[#This Row],[Discount]])</f>
        <v>-370.18928000000005</v>
      </c>
      <c r="P1201" s="1">
        <f>Aya_Gomaa[[#This Row],[Quantity]]*150</f>
        <v>600</v>
      </c>
      <c r="R12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02" spans="1:18" x14ac:dyDescent="0.3">
      <c r="A1202" s="1">
        <v>1201</v>
      </c>
      <c r="B1202" s="1" t="s">
        <v>59</v>
      </c>
      <c r="C1202" s="1" t="s">
        <v>52</v>
      </c>
      <c r="D1202" s="1" t="s">
        <v>352</v>
      </c>
      <c r="E1202" s="1" t="s">
        <v>227</v>
      </c>
      <c r="F1202" s="1" t="s">
        <v>55</v>
      </c>
      <c r="G1202" s="1" t="s">
        <v>47</v>
      </c>
      <c r="H1202" s="1" t="s">
        <v>50</v>
      </c>
      <c r="I1202" s="1" t="s">
        <v>893</v>
      </c>
      <c r="J1202" s="1">
        <v>544.00800000000004</v>
      </c>
      <c r="K1202" s="1">
        <f>Aya_Gomaa[[#This Row],[Quantity]]*150</f>
        <v>450</v>
      </c>
      <c r="L1202" s="1">
        <v>3</v>
      </c>
      <c r="M1202" s="1">
        <v>0.2</v>
      </c>
      <c r="N1202" s="2">
        <v>40.800600000000003</v>
      </c>
      <c r="O1202" s="2">
        <f>Aya_Gomaa[[#This Row],[Profit]]-(Aya_Gomaa[[#This Row],[Profit]]*Aya_Gomaa[[#This Row],[Discount]])</f>
        <v>32.640480000000004</v>
      </c>
      <c r="P1202" s="1">
        <f>Aya_Gomaa[[#This Row],[Quantity]]*150</f>
        <v>450</v>
      </c>
      <c r="R12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03" spans="1:18" x14ac:dyDescent="0.3">
      <c r="A1203" s="1">
        <v>1202</v>
      </c>
      <c r="B1203" s="1" t="s">
        <v>59</v>
      </c>
      <c r="C1203" s="1" t="s">
        <v>52</v>
      </c>
      <c r="D1203" s="1" t="s">
        <v>352</v>
      </c>
      <c r="E1203" s="1" t="s">
        <v>227</v>
      </c>
      <c r="F1203" s="1" t="s">
        <v>55</v>
      </c>
      <c r="G1203" s="1" t="s">
        <v>56</v>
      </c>
      <c r="H1203" s="1" t="s">
        <v>73</v>
      </c>
      <c r="I1203" s="1" t="s">
        <v>435</v>
      </c>
      <c r="J1203" s="1">
        <v>1.8720000000000003</v>
      </c>
      <c r="K1203" s="1">
        <f>Aya_Gomaa[[#This Row],[Quantity]]*150</f>
        <v>450</v>
      </c>
      <c r="L1203" s="1">
        <v>3</v>
      </c>
      <c r="M1203" s="1">
        <v>0.7</v>
      </c>
      <c r="N1203" s="2">
        <v>-1.4352</v>
      </c>
      <c r="O1203" s="2">
        <f>Aya_Gomaa[[#This Row],[Profit]]-(Aya_Gomaa[[#This Row],[Profit]]*Aya_Gomaa[[#This Row],[Discount]])</f>
        <v>-0.43056000000000005</v>
      </c>
      <c r="P1203" s="1">
        <f>Aya_Gomaa[[#This Row],[Quantity]]*150</f>
        <v>450</v>
      </c>
      <c r="R12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04" spans="1:18" x14ac:dyDescent="0.3">
      <c r="A1204" s="1">
        <v>1203</v>
      </c>
      <c r="B1204" s="1" t="s">
        <v>59</v>
      </c>
      <c r="C1204" s="1" t="s">
        <v>52</v>
      </c>
      <c r="D1204" s="1" t="s">
        <v>352</v>
      </c>
      <c r="E1204" s="1" t="s">
        <v>227</v>
      </c>
      <c r="F1204" s="1" t="s">
        <v>55</v>
      </c>
      <c r="G1204" s="1" t="s">
        <v>47</v>
      </c>
      <c r="H1204" s="1" t="s">
        <v>50</v>
      </c>
      <c r="I1204" s="1" t="s">
        <v>628</v>
      </c>
      <c r="J1204" s="1">
        <v>854.35200000000009</v>
      </c>
      <c r="K1204" s="1">
        <f>Aya_Gomaa[[#This Row],[Quantity]]*150</f>
        <v>450</v>
      </c>
      <c r="L1204" s="1">
        <v>3</v>
      </c>
      <c r="M1204" s="1">
        <v>0.2</v>
      </c>
      <c r="N1204" s="2">
        <v>10.679399999999873</v>
      </c>
      <c r="O1204" s="2">
        <f>Aya_Gomaa[[#This Row],[Profit]]-(Aya_Gomaa[[#This Row],[Profit]]*Aya_Gomaa[[#This Row],[Discount]])</f>
        <v>8.5435199999998979</v>
      </c>
      <c r="P1204" s="1">
        <f>Aya_Gomaa[[#This Row],[Quantity]]*150</f>
        <v>450</v>
      </c>
      <c r="R12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05" spans="1:18" x14ac:dyDescent="0.3">
      <c r="A1205" s="1">
        <v>1204</v>
      </c>
      <c r="B1205" s="1" t="s">
        <v>59</v>
      </c>
      <c r="C1205" s="1" t="s">
        <v>52</v>
      </c>
      <c r="D1205" s="1" t="s">
        <v>352</v>
      </c>
      <c r="E1205" s="1" t="s">
        <v>227</v>
      </c>
      <c r="F1205" s="1" t="s">
        <v>55</v>
      </c>
      <c r="G1205" s="1" t="s">
        <v>56</v>
      </c>
      <c r="H1205" s="1" t="s">
        <v>64</v>
      </c>
      <c r="I1205" s="1" t="s">
        <v>1184</v>
      </c>
      <c r="J1205" s="1">
        <v>593.5680000000001</v>
      </c>
      <c r="K1205" s="1">
        <f>Aya_Gomaa[[#This Row],[Quantity]]*150</f>
        <v>300</v>
      </c>
      <c r="L1205" s="1">
        <v>2</v>
      </c>
      <c r="M1205" s="1">
        <v>0.2</v>
      </c>
      <c r="N1205" s="2">
        <v>0</v>
      </c>
      <c r="O1205" s="2">
        <f>Aya_Gomaa[[#This Row],[Profit]]-(Aya_Gomaa[[#This Row],[Profit]]*Aya_Gomaa[[#This Row],[Discount]])</f>
        <v>0</v>
      </c>
      <c r="P1205" s="1">
        <f>Aya_Gomaa[[#This Row],[Quantity]]*150</f>
        <v>300</v>
      </c>
      <c r="R12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06" spans="1:18" x14ac:dyDescent="0.3">
      <c r="A1206" s="1">
        <v>1205</v>
      </c>
      <c r="B1206" s="1" t="s">
        <v>59</v>
      </c>
      <c r="C1206" s="1" t="s">
        <v>52</v>
      </c>
      <c r="D1206" s="1" t="s">
        <v>352</v>
      </c>
      <c r="E1206" s="1" t="s">
        <v>227</v>
      </c>
      <c r="F1206" s="1" t="s">
        <v>55</v>
      </c>
      <c r="G1206" s="1" t="s">
        <v>56</v>
      </c>
      <c r="H1206" s="1" t="s">
        <v>64</v>
      </c>
      <c r="I1206" s="1" t="s">
        <v>650</v>
      </c>
      <c r="J1206" s="1">
        <v>338.04</v>
      </c>
      <c r="K1206" s="1">
        <f>Aya_Gomaa[[#This Row],[Quantity]]*150</f>
        <v>450</v>
      </c>
      <c r="L1206" s="1">
        <v>3</v>
      </c>
      <c r="M1206" s="1">
        <v>0.2</v>
      </c>
      <c r="N1206" s="2">
        <v>-33.804000000000002</v>
      </c>
      <c r="O1206" s="2">
        <f>Aya_Gomaa[[#This Row],[Profit]]-(Aya_Gomaa[[#This Row],[Profit]]*Aya_Gomaa[[#This Row],[Discount]])</f>
        <v>-27.043200000000002</v>
      </c>
      <c r="P1206" s="1">
        <f>Aya_Gomaa[[#This Row],[Quantity]]*150</f>
        <v>450</v>
      </c>
      <c r="R12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07" spans="1:18" x14ac:dyDescent="0.3">
      <c r="A1207" s="1">
        <v>1206</v>
      </c>
      <c r="B1207" s="1" t="s">
        <v>125</v>
      </c>
      <c r="C1207" s="1" t="s">
        <v>43</v>
      </c>
      <c r="D1207" s="1" t="s">
        <v>231</v>
      </c>
      <c r="E1207" s="1" t="s">
        <v>81</v>
      </c>
      <c r="F1207" s="1" t="s">
        <v>46</v>
      </c>
      <c r="G1207" s="1" t="s">
        <v>78</v>
      </c>
      <c r="H1207" s="1" t="s">
        <v>71</v>
      </c>
      <c r="I1207" s="1" t="s">
        <v>982</v>
      </c>
      <c r="J1207" s="1">
        <v>271.95999999999998</v>
      </c>
      <c r="K1207" s="1">
        <f>Aya_Gomaa[[#This Row],[Quantity]]*150</f>
        <v>750</v>
      </c>
      <c r="L1207" s="1">
        <v>5</v>
      </c>
      <c r="M1207" s="1">
        <v>0.2</v>
      </c>
      <c r="N1207" s="2">
        <v>16.997500000000016</v>
      </c>
      <c r="O1207" s="2">
        <f>Aya_Gomaa[[#This Row],[Profit]]-(Aya_Gomaa[[#This Row],[Profit]]*Aya_Gomaa[[#This Row],[Discount]])</f>
        <v>13.598000000000013</v>
      </c>
      <c r="P1207" s="1">
        <f>Aya_Gomaa[[#This Row],[Quantity]]*150</f>
        <v>750</v>
      </c>
      <c r="R12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08" spans="1:18" x14ac:dyDescent="0.3">
      <c r="A1208" s="1">
        <v>1207</v>
      </c>
      <c r="B1208" s="1" t="s">
        <v>42</v>
      </c>
      <c r="C1208" s="1" t="s">
        <v>52</v>
      </c>
      <c r="D1208" s="1" t="s">
        <v>156</v>
      </c>
      <c r="E1208" s="1" t="s">
        <v>157</v>
      </c>
      <c r="F1208" s="1" t="s">
        <v>109</v>
      </c>
      <c r="G1208" s="1" t="s">
        <v>56</v>
      </c>
      <c r="H1208" s="1" t="s">
        <v>64</v>
      </c>
      <c r="I1208" s="1" t="s">
        <v>862</v>
      </c>
      <c r="J1208" s="1">
        <v>11.21</v>
      </c>
      <c r="K1208" s="1">
        <f>Aya_Gomaa[[#This Row],[Quantity]]*150</f>
        <v>150</v>
      </c>
      <c r="L1208" s="1">
        <v>1</v>
      </c>
      <c r="M1208" s="1">
        <v>0</v>
      </c>
      <c r="N1208" s="2">
        <v>3.3629999999999995</v>
      </c>
      <c r="O1208" s="2">
        <f>Aya_Gomaa[[#This Row],[Profit]]-(Aya_Gomaa[[#This Row],[Profit]]*Aya_Gomaa[[#This Row],[Discount]])</f>
        <v>3.3629999999999995</v>
      </c>
      <c r="P1208" s="1">
        <f>Aya_Gomaa[[#This Row],[Quantity]]*150</f>
        <v>150</v>
      </c>
      <c r="R12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09" spans="1:18" x14ac:dyDescent="0.3">
      <c r="A1209" s="1">
        <v>1208</v>
      </c>
      <c r="B1209" s="1" t="s">
        <v>42</v>
      </c>
      <c r="C1209" s="1" t="s">
        <v>52</v>
      </c>
      <c r="D1209" s="1" t="s">
        <v>156</v>
      </c>
      <c r="E1209" s="1" t="s">
        <v>157</v>
      </c>
      <c r="F1209" s="1" t="s">
        <v>109</v>
      </c>
      <c r="G1209" s="1" t="s">
        <v>56</v>
      </c>
      <c r="H1209" s="1" t="s">
        <v>73</v>
      </c>
      <c r="I1209" s="1" t="s">
        <v>511</v>
      </c>
      <c r="J1209" s="1">
        <v>9.1440000000000001</v>
      </c>
      <c r="K1209" s="1">
        <f>Aya_Gomaa[[#This Row],[Quantity]]*150</f>
        <v>450</v>
      </c>
      <c r="L1209" s="1">
        <v>3</v>
      </c>
      <c r="M1209" s="1">
        <v>0.2</v>
      </c>
      <c r="N1209" s="2">
        <v>3.2003999999999997</v>
      </c>
      <c r="O1209" s="2">
        <f>Aya_Gomaa[[#This Row],[Profit]]-(Aya_Gomaa[[#This Row],[Profit]]*Aya_Gomaa[[#This Row],[Discount]])</f>
        <v>2.5603199999999999</v>
      </c>
      <c r="P1209" s="1">
        <f>Aya_Gomaa[[#This Row],[Quantity]]*150</f>
        <v>450</v>
      </c>
      <c r="R12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10" spans="1:18" x14ac:dyDescent="0.3">
      <c r="A1210" s="1">
        <v>1209</v>
      </c>
      <c r="B1210" s="1" t="s">
        <v>42</v>
      </c>
      <c r="C1210" s="1" t="s">
        <v>52</v>
      </c>
      <c r="D1210" s="1" t="s">
        <v>156</v>
      </c>
      <c r="E1210" s="1" t="s">
        <v>157</v>
      </c>
      <c r="F1210" s="1" t="s">
        <v>109</v>
      </c>
      <c r="G1210" s="1" t="s">
        <v>56</v>
      </c>
      <c r="H1210" s="1" t="s">
        <v>158</v>
      </c>
      <c r="I1210" s="1" t="s">
        <v>271</v>
      </c>
      <c r="J1210" s="1">
        <v>14.069999999999999</v>
      </c>
      <c r="K1210" s="1">
        <f>Aya_Gomaa[[#This Row],[Quantity]]*150</f>
        <v>1050</v>
      </c>
      <c r="L1210" s="1">
        <v>7</v>
      </c>
      <c r="M1210" s="1">
        <v>0</v>
      </c>
      <c r="N1210" s="2">
        <v>6.8942999999999994</v>
      </c>
      <c r="O1210" s="2">
        <f>Aya_Gomaa[[#This Row],[Profit]]-(Aya_Gomaa[[#This Row],[Profit]]*Aya_Gomaa[[#This Row],[Discount]])</f>
        <v>6.8942999999999994</v>
      </c>
      <c r="P1210" s="1">
        <f>Aya_Gomaa[[#This Row],[Quantity]]*150</f>
        <v>1050</v>
      </c>
      <c r="R12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11" spans="1:18" x14ac:dyDescent="0.3">
      <c r="A1211" s="1">
        <v>1210</v>
      </c>
      <c r="B1211" s="1" t="s">
        <v>42</v>
      </c>
      <c r="C1211" s="1" t="s">
        <v>52</v>
      </c>
      <c r="D1211" s="1" t="s">
        <v>156</v>
      </c>
      <c r="E1211" s="1" t="s">
        <v>157</v>
      </c>
      <c r="F1211" s="1" t="s">
        <v>109</v>
      </c>
      <c r="G1211" s="1" t="s">
        <v>56</v>
      </c>
      <c r="H1211" s="1" t="s">
        <v>68</v>
      </c>
      <c r="I1211" s="1" t="s">
        <v>1185</v>
      </c>
      <c r="J1211" s="1">
        <v>41.86</v>
      </c>
      <c r="K1211" s="1">
        <f>Aya_Gomaa[[#This Row],[Quantity]]*150</f>
        <v>1050</v>
      </c>
      <c r="L1211" s="1">
        <v>7</v>
      </c>
      <c r="M1211" s="1">
        <v>0</v>
      </c>
      <c r="N1211" s="2">
        <v>10.465</v>
      </c>
      <c r="O1211" s="2">
        <f>Aya_Gomaa[[#This Row],[Profit]]-(Aya_Gomaa[[#This Row],[Profit]]*Aya_Gomaa[[#This Row],[Discount]])</f>
        <v>10.465</v>
      </c>
      <c r="P1211" s="1">
        <f>Aya_Gomaa[[#This Row],[Quantity]]*150</f>
        <v>1050</v>
      </c>
      <c r="R12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12" spans="1:18" x14ac:dyDescent="0.3">
      <c r="A1212" s="1">
        <v>1211</v>
      </c>
      <c r="B1212" s="1" t="s">
        <v>42</v>
      </c>
      <c r="C1212" s="1" t="s">
        <v>52</v>
      </c>
      <c r="D1212" s="1" t="s">
        <v>156</v>
      </c>
      <c r="E1212" s="1" t="s">
        <v>157</v>
      </c>
      <c r="F1212" s="1" t="s">
        <v>109</v>
      </c>
      <c r="G1212" s="1" t="s">
        <v>56</v>
      </c>
      <c r="H1212" s="1" t="s">
        <v>73</v>
      </c>
      <c r="I1212" s="1" t="s">
        <v>1186</v>
      </c>
      <c r="J1212" s="1">
        <v>8.5440000000000005</v>
      </c>
      <c r="K1212" s="1">
        <f>Aya_Gomaa[[#This Row],[Quantity]]*150</f>
        <v>300</v>
      </c>
      <c r="L1212" s="1">
        <v>2</v>
      </c>
      <c r="M1212" s="1">
        <v>0.2</v>
      </c>
      <c r="N1212" s="2">
        <v>2.8835999999999995</v>
      </c>
      <c r="O1212" s="2">
        <f>Aya_Gomaa[[#This Row],[Profit]]-(Aya_Gomaa[[#This Row],[Profit]]*Aya_Gomaa[[#This Row],[Discount]])</f>
        <v>2.3068799999999996</v>
      </c>
      <c r="P1212" s="1">
        <f>Aya_Gomaa[[#This Row],[Quantity]]*150</f>
        <v>300</v>
      </c>
      <c r="R12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13" spans="1:18" x14ac:dyDescent="0.3">
      <c r="A1213" s="1">
        <v>1212</v>
      </c>
      <c r="B1213" s="1" t="s">
        <v>42</v>
      </c>
      <c r="C1213" s="1" t="s">
        <v>52</v>
      </c>
      <c r="D1213" s="1" t="s">
        <v>156</v>
      </c>
      <c r="E1213" s="1" t="s">
        <v>157</v>
      </c>
      <c r="F1213" s="1" t="s">
        <v>109</v>
      </c>
      <c r="G1213" s="1" t="s">
        <v>47</v>
      </c>
      <c r="H1213" s="1" t="s">
        <v>48</v>
      </c>
      <c r="I1213" s="1" t="s">
        <v>368</v>
      </c>
      <c r="J1213" s="1">
        <v>579.13599999999997</v>
      </c>
      <c r="K1213" s="1">
        <f>Aya_Gomaa[[#This Row],[Quantity]]*150</f>
        <v>600</v>
      </c>
      <c r="L1213" s="1">
        <v>4</v>
      </c>
      <c r="M1213" s="1">
        <v>0.2</v>
      </c>
      <c r="N1213" s="2">
        <v>21.717599999999948</v>
      </c>
      <c r="O1213" s="2">
        <f>Aya_Gomaa[[#This Row],[Profit]]-(Aya_Gomaa[[#This Row],[Profit]]*Aya_Gomaa[[#This Row],[Discount]])</f>
        <v>17.374079999999957</v>
      </c>
      <c r="P1213" s="1">
        <f>Aya_Gomaa[[#This Row],[Quantity]]*150</f>
        <v>600</v>
      </c>
      <c r="R12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14" spans="1:18" x14ac:dyDescent="0.3">
      <c r="A1214" s="1">
        <v>1213</v>
      </c>
      <c r="B1214" s="1" t="s">
        <v>59</v>
      </c>
      <c r="C1214" s="1" t="s">
        <v>52</v>
      </c>
      <c r="D1214" s="1" t="s">
        <v>107</v>
      </c>
      <c r="E1214" s="1" t="s">
        <v>108</v>
      </c>
      <c r="F1214" s="1" t="s">
        <v>109</v>
      </c>
      <c r="G1214" s="1" t="s">
        <v>47</v>
      </c>
      <c r="H1214" s="1" t="s">
        <v>50</v>
      </c>
      <c r="I1214" s="1" t="s">
        <v>382</v>
      </c>
      <c r="J1214" s="1">
        <v>141.37199999999999</v>
      </c>
      <c r="K1214" s="1">
        <f>Aya_Gomaa[[#This Row],[Quantity]]*150</f>
        <v>300</v>
      </c>
      <c r="L1214" s="1">
        <v>2</v>
      </c>
      <c r="M1214" s="1">
        <v>0.3</v>
      </c>
      <c r="N1214" s="2">
        <v>-48.470400000000019</v>
      </c>
      <c r="O1214" s="2">
        <f>Aya_Gomaa[[#This Row],[Profit]]-(Aya_Gomaa[[#This Row],[Profit]]*Aya_Gomaa[[#This Row],[Discount]])</f>
        <v>-33.929280000000013</v>
      </c>
      <c r="P1214" s="1">
        <f>Aya_Gomaa[[#This Row],[Quantity]]*150</f>
        <v>300</v>
      </c>
      <c r="R12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15" spans="1:18" x14ac:dyDescent="0.3">
      <c r="A1215" s="1">
        <v>1214</v>
      </c>
      <c r="B1215" s="1" t="s">
        <v>59</v>
      </c>
      <c r="C1215" s="1" t="s">
        <v>52</v>
      </c>
      <c r="D1215" s="1" t="s">
        <v>107</v>
      </c>
      <c r="E1215" s="1" t="s">
        <v>108</v>
      </c>
      <c r="F1215" s="1" t="s">
        <v>109</v>
      </c>
      <c r="G1215" s="1" t="s">
        <v>56</v>
      </c>
      <c r="H1215" s="1" t="s">
        <v>73</v>
      </c>
      <c r="I1215" s="1" t="s">
        <v>1187</v>
      </c>
      <c r="J1215" s="1">
        <v>3.036</v>
      </c>
      <c r="K1215" s="1">
        <f>Aya_Gomaa[[#This Row],[Quantity]]*150</f>
        <v>300</v>
      </c>
      <c r="L1215" s="1">
        <v>2</v>
      </c>
      <c r="M1215" s="1">
        <v>0.7</v>
      </c>
      <c r="N1215" s="2">
        <v>-2.3275999999999994</v>
      </c>
      <c r="O1215" s="2">
        <f>Aya_Gomaa[[#This Row],[Profit]]-(Aya_Gomaa[[#This Row],[Profit]]*Aya_Gomaa[[#This Row],[Discount]])</f>
        <v>-0.69828000000000001</v>
      </c>
      <c r="P1215" s="1">
        <f>Aya_Gomaa[[#This Row],[Quantity]]*150</f>
        <v>300</v>
      </c>
      <c r="R12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16" spans="1:18" x14ac:dyDescent="0.3">
      <c r="A1216" s="1">
        <v>1215</v>
      </c>
      <c r="B1216" s="1" t="s">
        <v>59</v>
      </c>
      <c r="C1216" s="1" t="s">
        <v>52</v>
      </c>
      <c r="D1216" s="1" t="s">
        <v>107</v>
      </c>
      <c r="E1216" s="1" t="s">
        <v>108</v>
      </c>
      <c r="F1216" s="1" t="s">
        <v>109</v>
      </c>
      <c r="G1216" s="1" t="s">
        <v>56</v>
      </c>
      <c r="H1216" s="1" t="s">
        <v>73</v>
      </c>
      <c r="I1216" s="1" t="s">
        <v>729</v>
      </c>
      <c r="J1216" s="1">
        <v>4.503000000000001</v>
      </c>
      <c r="K1216" s="1">
        <f>Aya_Gomaa[[#This Row],[Quantity]]*150</f>
        <v>150</v>
      </c>
      <c r="L1216" s="1">
        <v>1</v>
      </c>
      <c r="M1216" s="1">
        <v>0.7</v>
      </c>
      <c r="N1216" s="2">
        <v>-3.6024000000000012</v>
      </c>
      <c r="O1216" s="2">
        <f>Aya_Gomaa[[#This Row],[Profit]]-(Aya_Gomaa[[#This Row],[Profit]]*Aya_Gomaa[[#This Row],[Discount]])</f>
        <v>-1.0807200000000003</v>
      </c>
      <c r="P1216" s="1">
        <f>Aya_Gomaa[[#This Row],[Quantity]]*150</f>
        <v>150</v>
      </c>
      <c r="R12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17" spans="1:18" x14ac:dyDescent="0.3">
      <c r="A1217" s="1">
        <v>1216</v>
      </c>
      <c r="B1217" s="1" t="s">
        <v>59</v>
      </c>
      <c r="C1217" s="1" t="s">
        <v>52</v>
      </c>
      <c r="D1217" s="1" t="s">
        <v>107</v>
      </c>
      <c r="E1217" s="1" t="s">
        <v>108</v>
      </c>
      <c r="F1217" s="1" t="s">
        <v>109</v>
      </c>
      <c r="G1217" s="1" t="s">
        <v>56</v>
      </c>
      <c r="H1217" s="1" t="s">
        <v>68</v>
      </c>
      <c r="I1217" s="1" t="s">
        <v>418</v>
      </c>
      <c r="J1217" s="1">
        <v>4.6719999999999997</v>
      </c>
      <c r="K1217" s="1">
        <f>Aya_Gomaa[[#This Row],[Quantity]]*150</f>
        <v>150</v>
      </c>
      <c r="L1217" s="1">
        <v>1</v>
      </c>
      <c r="M1217" s="1">
        <v>0.2</v>
      </c>
      <c r="N1217" s="2">
        <v>1.5767999999999998</v>
      </c>
      <c r="O1217" s="2">
        <f>Aya_Gomaa[[#This Row],[Profit]]-(Aya_Gomaa[[#This Row],[Profit]]*Aya_Gomaa[[#This Row],[Discount]])</f>
        <v>1.2614399999999999</v>
      </c>
      <c r="P1217" s="1">
        <f>Aya_Gomaa[[#This Row],[Quantity]]*150</f>
        <v>150</v>
      </c>
      <c r="R12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18" spans="1:18" x14ac:dyDescent="0.3">
      <c r="A1218" s="1">
        <v>1217</v>
      </c>
      <c r="B1218" s="1" t="s">
        <v>59</v>
      </c>
      <c r="C1218" s="1" t="s">
        <v>52</v>
      </c>
      <c r="D1218" s="1" t="s">
        <v>107</v>
      </c>
      <c r="E1218" s="1" t="s">
        <v>108</v>
      </c>
      <c r="F1218" s="1" t="s">
        <v>109</v>
      </c>
      <c r="G1218" s="1" t="s">
        <v>78</v>
      </c>
      <c r="H1218" s="1" t="s">
        <v>113</v>
      </c>
      <c r="I1218" s="1" t="s">
        <v>416</v>
      </c>
      <c r="J1218" s="1">
        <v>95.88000000000001</v>
      </c>
      <c r="K1218" s="1">
        <f>Aya_Gomaa[[#This Row],[Quantity]]*150</f>
        <v>450</v>
      </c>
      <c r="L1218" s="1">
        <v>3</v>
      </c>
      <c r="M1218" s="1">
        <v>0.2</v>
      </c>
      <c r="N1218" s="2">
        <v>28.764000000000006</v>
      </c>
      <c r="O1218" s="2">
        <f>Aya_Gomaa[[#This Row],[Profit]]-(Aya_Gomaa[[#This Row],[Profit]]*Aya_Gomaa[[#This Row],[Discount]])</f>
        <v>23.011200000000006</v>
      </c>
      <c r="P1218" s="1">
        <f>Aya_Gomaa[[#This Row],[Quantity]]*150</f>
        <v>450</v>
      </c>
      <c r="R12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19" spans="1:18" x14ac:dyDescent="0.3">
      <c r="A1219" s="1">
        <v>1218</v>
      </c>
      <c r="B1219" s="1" t="s">
        <v>59</v>
      </c>
      <c r="C1219" s="1" t="s">
        <v>52</v>
      </c>
      <c r="D1219" s="1" t="s">
        <v>107</v>
      </c>
      <c r="E1219" s="1" t="s">
        <v>108</v>
      </c>
      <c r="F1219" s="1" t="s">
        <v>109</v>
      </c>
      <c r="G1219" s="1" t="s">
        <v>47</v>
      </c>
      <c r="H1219" s="1" t="s">
        <v>66</v>
      </c>
      <c r="I1219" s="1" t="s">
        <v>1188</v>
      </c>
      <c r="J1219" s="1">
        <v>17.024000000000001</v>
      </c>
      <c r="K1219" s="1">
        <f>Aya_Gomaa[[#This Row],[Quantity]]*150</f>
        <v>300</v>
      </c>
      <c r="L1219" s="1">
        <v>2</v>
      </c>
      <c r="M1219" s="1">
        <v>0.2</v>
      </c>
      <c r="N1219" s="2">
        <v>1.7024000000000008</v>
      </c>
      <c r="O1219" s="2">
        <f>Aya_Gomaa[[#This Row],[Profit]]-(Aya_Gomaa[[#This Row],[Profit]]*Aya_Gomaa[[#This Row],[Discount]])</f>
        <v>1.3619200000000007</v>
      </c>
      <c r="P1219" s="1">
        <f>Aya_Gomaa[[#This Row],[Quantity]]*150</f>
        <v>300</v>
      </c>
      <c r="R12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20" spans="1:18" x14ac:dyDescent="0.3">
      <c r="A1220" s="1">
        <v>1219</v>
      </c>
      <c r="B1220" s="1" t="s">
        <v>59</v>
      </c>
      <c r="C1220" s="1" t="s">
        <v>52</v>
      </c>
      <c r="D1220" s="1" t="s">
        <v>107</v>
      </c>
      <c r="E1220" s="1" t="s">
        <v>108</v>
      </c>
      <c r="F1220" s="1" t="s">
        <v>109</v>
      </c>
      <c r="G1220" s="1" t="s">
        <v>78</v>
      </c>
      <c r="H1220" s="1" t="s">
        <v>113</v>
      </c>
      <c r="I1220" s="1" t="s">
        <v>883</v>
      </c>
      <c r="J1220" s="1">
        <v>258.69600000000003</v>
      </c>
      <c r="K1220" s="1">
        <f>Aya_Gomaa[[#This Row],[Quantity]]*150</f>
        <v>450</v>
      </c>
      <c r="L1220" s="1">
        <v>3</v>
      </c>
      <c r="M1220" s="1">
        <v>0.2</v>
      </c>
      <c r="N1220" s="2">
        <v>64.674000000000007</v>
      </c>
      <c r="O1220" s="2">
        <f>Aya_Gomaa[[#This Row],[Profit]]-(Aya_Gomaa[[#This Row],[Profit]]*Aya_Gomaa[[#This Row],[Discount]])</f>
        <v>51.739200000000004</v>
      </c>
      <c r="P1220" s="1">
        <f>Aya_Gomaa[[#This Row],[Quantity]]*150</f>
        <v>450</v>
      </c>
      <c r="R12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21" spans="1:18" x14ac:dyDescent="0.3">
      <c r="A1221" s="1">
        <v>1220</v>
      </c>
      <c r="B1221" s="1" t="s">
        <v>59</v>
      </c>
      <c r="C1221" s="1" t="s">
        <v>52</v>
      </c>
      <c r="D1221" s="1" t="s">
        <v>107</v>
      </c>
      <c r="E1221" s="1" t="s">
        <v>108</v>
      </c>
      <c r="F1221" s="1" t="s">
        <v>109</v>
      </c>
      <c r="G1221" s="1" t="s">
        <v>78</v>
      </c>
      <c r="H1221" s="1" t="s">
        <v>71</v>
      </c>
      <c r="I1221" s="1" t="s">
        <v>1189</v>
      </c>
      <c r="J1221" s="1">
        <v>1931.9579999999999</v>
      </c>
      <c r="K1221" s="1">
        <f>Aya_Gomaa[[#This Row],[Quantity]]*150</f>
        <v>1050</v>
      </c>
      <c r="L1221" s="1">
        <v>7</v>
      </c>
      <c r="M1221" s="1">
        <v>0.4</v>
      </c>
      <c r="N1221" s="2">
        <v>-386.3915999999997</v>
      </c>
      <c r="O1221" s="2">
        <f>Aya_Gomaa[[#This Row],[Profit]]-(Aya_Gomaa[[#This Row],[Profit]]*Aya_Gomaa[[#This Row],[Discount]])</f>
        <v>-231.8349599999998</v>
      </c>
      <c r="P1221" s="1">
        <f>Aya_Gomaa[[#This Row],[Quantity]]*150</f>
        <v>1050</v>
      </c>
      <c r="R12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22" spans="1:18" x14ac:dyDescent="0.3">
      <c r="A1222" s="1">
        <v>1221</v>
      </c>
      <c r="B1222" s="1" t="s">
        <v>59</v>
      </c>
      <c r="C1222" s="1" t="s">
        <v>87</v>
      </c>
      <c r="D1222" s="1" t="s">
        <v>53</v>
      </c>
      <c r="E1222" s="1" t="s">
        <v>54</v>
      </c>
      <c r="F1222" s="1" t="s">
        <v>55</v>
      </c>
      <c r="G1222" s="1" t="s">
        <v>56</v>
      </c>
      <c r="H1222" s="1" t="s">
        <v>64</v>
      </c>
      <c r="I1222" s="1" t="s">
        <v>98</v>
      </c>
      <c r="J1222" s="1">
        <v>249.75</v>
      </c>
      <c r="K1222" s="1">
        <f>Aya_Gomaa[[#This Row],[Quantity]]*150</f>
        <v>1350</v>
      </c>
      <c r="L1222" s="1">
        <v>9</v>
      </c>
      <c r="M1222" s="1">
        <v>0</v>
      </c>
      <c r="N1222" s="2">
        <v>44.954999999999977</v>
      </c>
      <c r="O1222" s="2">
        <f>Aya_Gomaa[[#This Row],[Profit]]-(Aya_Gomaa[[#This Row],[Profit]]*Aya_Gomaa[[#This Row],[Discount]])</f>
        <v>44.954999999999977</v>
      </c>
      <c r="P1222" s="1">
        <f>Aya_Gomaa[[#This Row],[Quantity]]*150</f>
        <v>1350</v>
      </c>
      <c r="R12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23" spans="1:18" x14ac:dyDescent="0.3">
      <c r="A1223" s="1">
        <v>1222</v>
      </c>
      <c r="B1223" s="1" t="s">
        <v>59</v>
      </c>
      <c r="C1223" s="1" t="s">
        <v>87</v>
      </c>
      <c r="D1223" s="1" t="s">
        <v>53</v>
      </c>
      <c r="E1223" s="1" t="s">
        <v>54</v>
      </c>
      <c r="F1223" s="1" t="s">
        <v>55</v>
      </c>
      <c r="G1223" s="1" t="s">
        <v>78</v>
      </c>
      <c r="H1223" s="1" t="s">
        <v>71</v>
      </c>
      <c r="I1223" s="1" t="s">
        <v>1190</v>
      </c>
      <c r="J1223" s="1">
        <v>255.93600000000004</v>
      </c>
      <c r="K1223" s="1">
        <f>Aya_Gomaa[[#This Row],[Quantity]]*150</f>
        <v>1200</v>
      </c>
      <c r="L1223" s="1">
        <v>8</v>
      </c>
      <c r="M1223" s="1">
        <v>0.2</v>
      </c>
      <c r="N1223" s="2">
        <v>28.792799999999971</v>
      </c>
      <c r="O1223" s="2">
        <f>Aya_Gomaa[[#This Row],[Profit]]-(Aya_Gomaa[[#This Row],[Profit]]*Aya_Gomaa[[#This Row],[Discount]])</f>
        <v>23.034239999999976</v>
      </c>
      <c r="P1223" s="1">
        <f>Aya_Gomaa[[#This Row],[Quantity]]*150</f>
        <v>1200</v>
      </c>
      <c r="R12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24" spans="1:18" x14ac:dyDescent="0.3">
      <c r="A1224" s="1">
        <v>1223</v>
      </c>
      <c r="B1224" s="1" t="s">
        <v>125</v>
      </c>
      <c r="C1224" s="1" t="s">
        <v>43</v>
      </c>
      <c r="D1224" s="1" t="s">
        <v>156</v>
      </c>
      <c r="E1224" s="1" t="s">
        <v>157</v>
      </c>
      <c r="F1224" s="1" t="s">
        <v>109</v>
      </c>
      <c r="G1224" s="1" t="s">
        <v>47</v>
      </c>
      <c r="H1224" s="1" t="s">
        <v>66</v>
      </c>
      <c r="I1224" s="1" t="s">
        <v>1055</v>
      </c>
      <c r="J1224" s="1">
        <v>113.78999999999999</v>
      </c>
      <c r="K1224" s="1">
        <f>Aya_Gomaa[[#This Row],[Quantity]]*150</f>
        <v>450</v>
      </c>
      <c r="L1224" s="1">
        <v>3</v>
      </c>
      <c r="M1224" s="1">
        <v>0</v>
      </c>
      <c r="N1224" s="2">
        <v>20.482199999999992</v>
      </c>
      <c r="O1224" s="2">
        <f>Aya_Gomaa[[#This Row],[Profit]]-(Aya_Gomaa[[#This Row],[Profit]]*Aya_Gomaa[[#This Row],[Discount]])</f>
        <v>20.482199999999992</v>
      </c>
      <c r="P1224" s="1">
        <f>Aya_Gomaa[[#This Row],[Quantity]]*150</f>
        <v>450</v>
      </c>
      <c r="R12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25" spans="1:18" x14ac:dyDescent="0.3">
      <c r="A1225" s="1">
        <v>1224</v>
      </c>
      <c r="B1225" s="1" t="s">
        <v>125</v>
      </c>
      <c r="C1225" s="1" t="s">
        <v>43</v>
      </c>
      <c r="D1225" s="1" t="s">
        <v>156</v>
      </c>
      <c r="E1225" s="1" t="s">
        <v>157</v>
      </c>
      <c r="F1225" s="1" t="s">
        <v>109</v>
      </c>
      <c r="G1225" s="1" t="s">
        <v>78</v>
      </c>
      <c r="H1225" s="1" t="s">
        <v>113</v>
      </c>
      <c r="I1225" s="1" t="s">
        <v>713</v>
      </c>
      <c r="J1225" s="1">
        <v>78.150000000000006</v>
      </c>
      <c r="K1225" s="1">
        <f>Aya_Gomaa[[#This Row],[Quantity]]*150</f>
        <v>150</v>
      </c>
      <c r="L1225" s="1">
        <v>1</v>
      </c>
      <c r="M1225" s="1">
        <v>0</v>
      </c>
      <c r="N1225" s="2">
        <v>34.38600000000001</v>
      </c>
      <c r="O1225" s="2">
        <f>Aya_Gomaa[[#This Row],[Profit]]-(Aya_Gomaa[[#This Row],[Profit]]*Aya_Gomaa[[#This Row],[Discount]])</f>
        <v>34.38600000000001</v>
      </c>
      <c r="P1225" s="1">
        <f>Aya_Gomaa[[#This Row],[Quantity]]*150</f>
        <v>150</v>
      </c>
      <c r="R12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26" spans="1:18" x14ac:dyDescent="0.3">
      <c r="A1226" s="1">
        <v>1225</v>
      </c>
      <c r="B1226" s="1" t="s">
        <v>125</v>
      </c>
      <c r="C1226" s="1" t="s">
        <v>43</v>
      </c>
      <c r="D1226" s="1" t="s">
        <v>156</v>
      </c>
      <c r="E1226" s="1" t="s">
        <v>157</v>
      </c>
      <c r="F1226" s="1" t="s">
        <v>109</v>
      </c>
      <c r="G1226" s="1" t="s">
        <v>56</v>
      </c>
      <c r="H1226" s="1" t="s">
        <v>73</v>
      </c>
      <c r="I1226" s="1" t="s">
        <v>1175</v>
      </c>
      <c r="J1226" s="1">
        <v>1.7280000000000002</v>
      </c>
      <c r="K1226" s="1">
        <f>Aya_Gomaa[[#This Row],[Quantity]]*150</f>
        <v>150</v>
      </c>
      <c r="L1226" s="1">
        <v>1</v>
      </c>
      <c r="M1226" s="1">
        <v>0.2</v>
      </c>
      <c r="N1226" s="2">
        <v>0.60479999999999989</v>
      </c>
      <c r="O1226" s="2">
        <f>Aya_Gomaa[[#This Row],[Profit]]-(Aya_Gomaa[[#This Row],[Profit]]*Aya_Gomaa[[#This Row],[Discount]])</f>
        <v>0.48383999999999994</v>
      </c>
      <c r="P1226" s="1">
        <f>Aya_Gomaa[[#This Row],[Quantity]]*150</f>
        <v>150</v>
      </c>
      <c r="R12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27" spans="1:18" x14ac:dyDescent="0.3">
      <c r="A1227" s="1">
        <v>1226</v>
      </c>
      <c r="B1227" s="1" t="s">
        <v>125</v>
      </c>
      <c r="C1227" s="1" t="s">
        <v>43</v>
      </c>
      <c r="D1227" s="1" t="s">
        <v>156</v>
      </c>
      <c r="E1227" s="1" t="s">
        <v>157</v>
      </c>
      <c r="F1227" s="1" t="s">
        <v>109</v>
      </c>
      <c r="G1227" s="1" t="s">
        <v>56</v>
      </c>
      <c r="H1227" s="1" t="s">
        <v>82</v>
      </c>
      <c r="I1227" s="1" t="s">
        <v>124</v>
      </c>
      <c r="J1227" s="1">
        <v>40.56</v>
      </c>
      <c r="K1227" s="1">
        <f>Aya_Gomaa[[#This Row],[Quantity]]*150</f>
        <v>600</v>
      </c>
      <c r="L1227" s="1">
        <v>4</v>
      </c>
      <c r="M1227" s="1">
        <v>0</v>
      </c>
      <c r="N1227" s="2">
        <v>19.874400000000001</v>
      </c>
      <c r="O1227" s="2">
        <f>Aya_Gomaa[[#This Row],[Profit]]-(Aya_Gomaa[[#This Row],[Profit]]*Aya_Gomaa[[#This Row],[Discount]])</f>
        <v>19.874400000000001</v>
      </c>
      <c r="P1227" s="1">
        <f>Aya_Gomaa[[#This Row],[Quantity]]*150</f>
        <v>600</v>
      </c>
      <c r="R12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28" spans="1:18" x14ac:dyDescent="0.3">
      <c r="A1228" s="1">
        <v>1227</v>
      </c>
      <c r="B1228" s="1" t="s">
        <v>125</v>
      </c>
      <c r="C1228" s="1" t="s">
        <v>43</v>
      </c>
      <c r="D1228" s="1" t="s">
        <v>156</v>
      </c>
      <c r="E1228" s="1" t="s">
        <v>157</v>
      </c>
      <c r="F1228" s="1" t="s">
        <v>109</v>
      </c>
      <c r="G1228" s="1" t="s">
        <v>56</v>
      </c>
      <c r="H1228" s="1" t="s">
        <v>64</v>
      </c>
      <c r="I1228" s="1" t="s">
        <v>1191</v>
      </c>
      <c r="J1228" s="1">
        <v>182.94</v>
      </c>
      <c r="K1228" s="1">
        <f>Aya_Gomaa[[#This Row],[Quantity]]*150</f>
        <v>450</v>
      </c>
      <c r="L1228" s="1">
        <v>3</v>
      </c>
      <c r="M1228" s="1">
        <v>0</v>
      </c>
      <c r="N1228" s="2">
        <v>3.6587999999999994</v>
      </c>
      <c r="O1228" s="2">
        <f>Aya_Gomaa[[#This Row],[Profit]]-(Aya_Gomaa[[#This Row],[Profit]]*Aya_Gomaa[[#This Row],[Discount]])</f>
        <v>3.6587999999999994</v>
      </c>
      <c r="P1228" s="1">
        <f>Aya_Gomaa[[#This Row],[Quantity]]*150</f>
        <v>450</v>
      </c>
      <c r="R12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29" spans="1:18" x14ac:dyDescent="0.3">
      <c r="A1229" s="1">
        <v>1228</v>
      </c>
      <c r="B1229" s="1" t="s">
        <v>125</v>
      </c>
      <c r="C1229" s="1" t="s">
        <v>43</v>
      </c>
      <c r="D1229" s="1" t="s">
        <v>156</v>
      </c>
      <c r="E1229" s="1" t="s">
        <v>157</v>
      </c>
      <c r="F1229" s="1" t="s">
        <v>109</v>
      </c>
      <c r="G1229" s="1" t="s">
        <v>56</v>
      </c>
      <c r="H1229" s="1" t="s">
        <v>64</v>
      </c>
      <c r="I1229" s="1" t="s">
        <v>1192</v>
      </c>
      <c r="J1229" s="1">
        <v>193.86</v>
      </c>
      <c r="K1229" s="1">
        <f>Aya_Gomaa[[#This Row],[Quantity]]*150</f>
        <v>300</v>
      </c>
      <c r="L1229" s="1">
        <v>2</v>
      </c>
      <c r="M1229" s="1">
        <v>0</v>
      </c>
      <c r="N1229" s="2">
        <v>11.631599999999992</v>
      </c>
      <c r="O1229" s="2">
        <f>Aya_Gomaa[[#This Row],[Profit]]-(Aya_Gomaa[[#This Row],[Profit]]*Aya_Gomaa[[#This Row],[Discount]])</f>
        <v>11.631599999999992</v>
      </c>
      <c r="P1229" s="1">
        <f>Aya_Gomaa[[#This Row],[Quantity]]*150</f>
        <v>300</v>
      </c>
      <c r="R12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30" spans="1:18" x14ac:dyDescent="0.3">
      <c r="A1230" s="1">
        <v>1229</v>
      </c>
      <c r="B1230" s="1" t="s">
        <v>59</v>
      </c>
      <c r="C1230" s="1" t="s">
        <v>43</v>
      </c>
      <c r="D1230" s="1" t="s">
        <v>53</v>
      </c>
      <c r="E1230" s="1" t="s">
        <v>54</v>
      </c>
      <c r="F1230" s="1" t="s">
        <v>55</v>
      </c>
      <c r="G1230" s="1" t="s">
        <v>56</v>
      </c>
      <c r="H1230" s="1" t="s">
        <v>118</v>
      </c>
      <c r="I1230" s="1" t="s">
        <v>845</v>
      </c>
      <c r="J1230" s="1">
        <v>15.28</v>
      </c>
      <c r="K1230" s="1">
        <f>Aya_Gomaa[[#This Row],[Quantity]]*150</f>
        <v>300</v>
      </c>
      <c r="L1230" s="1">
        <v>2</v>
      </c>
      <c r="M1230" s="1">
        <v>0</v>
      </c>
      <c r="N1230" s="2">
        <v>7.4871999999999996</v>
      </c>
      <c r="O1230" s="2">
        <f>Aya_Gomaa[[#This Row],[Profit]]-(Aya_Gomaa[[#This Row],[Profit]]*Aya_Gomaa[[#This Row],[Discount]])</f>
        <v>7.4871999999999996</v>
      </c>
      <c r="P1230" s="1">
        <f>Aya_Gomaa[[#This Row],[Quantity]]*150</f>
        <v>300</v>
      </c>
      <c r="R12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31" spans="1:18" x14ac:dyDescent="0.3">
      <c r="A1231" s="1">
        <v>1230</v>
      </c>
      <c r="B1231" s="1" t="s">
        <v>59</v>
      </c>
      <c r="C1231" s="1" t="s">
        <v>43</v>
      </c>
      <c r="D1231" s="1" t="s">
        <v>53</v>
      </c>
      <c r="E1231" s="1" t="s">
        <v>54</v>
      </c>
      <c r="F1231" s="1" t="s">
        <v>55</v>
      </c>
      <c r="G1231" s="1" t="s">
        <v>47</v>
      </c>
      <c r="H1231" s="1" t="s">
        <v>66</v>
      </c>
      <c r="I1231" s="1" t="s">
        <v>975</v>
      </c>
      <c r="J1231" s="1">
        <v>8.73</v>
      </c>
      <c r="K1231" s="1">
        <f>Aya_Gomaa[[#This Row],[Quantity]]*150</f>
        <v>150</v>
      </c>
      <c r="L1231" s="1">
        <v>1</v>
      </c>
      <c r="M1231" s="1">
        <v>0</v>
      </c>
      <c r="N1231" s="2">
        <v>2.9681999999999995</v>
      </c>
      <c r="O1231" s="2">
        <f>Aya_Gomaa[[#This Row],[Profit]]-(Aya_Gomaa[[#This Row],[Profit]]*Aya_Gomaa[[#This Row],[Discount]])</f>
        <v>2.9681999999999995</v>
      </c>
      <c r="P1231" s="1">
        <f>Aya_Gomaa[[#This Row],[Quantity]]*150</f>
        <v>150</v>
      </c>
      <c r="R12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32" spans="1:18" x14ac:dyDescent="0.3">
      <c r="A1232" s="1">
        <v>1231</v>
      </c>
      <c r="B1232" s="1" t="s">
        <v>59</v>
      </c>
      <c r="C1232" s="1" t="s">
        <v>43</v>
      </c>
      <c r="D1232" s="1" t="s">
        <v>53</v>
      </c>
      <c r="E1232" s="1" t="s">
        <v>54</v>
      </c>
      <c r="F1232" s="1" t="s">
        <v>55</v>
      </c>
      <c r="G1232" s="1" t="s">
        <v>56</v>
      </c>
      <c r="H1232" s="1" t="s">
        <v>68</v>
      </c>
      <c r="I1232" s="1" t="s">
        <v>1193</v>
      </c>
      <c r="J1232" s="1">
        <v>5.68</v>
      </c>
      <c r="K1232" s="1">
        <f>Aya_Gomaa[[#This Row],[Quantity]]*150</f>
        <v>300</v>
      </c>
      <c r="L1232" s="1">
        <v>2</v>
      </c>
      <c r="M1232" s="1">
        <v>0</v>
      </c>
      <c r="N1232" s="2">
        <v>1.7607999999999997</v>
      </c>
      <c r="O1232" s="2">
        <f>Aya_Gomaa[[#This Row],[Profit]]-(Aya_Gomaa[[#This Row],[Profit]]*Aya_Gomaa[[#This Row],[Discount]])</f>
        <v>1.7607999999999997</v>
      </c>
      <c r="P1232" s="1">
        <f>Aya_Gomaa[[#This Row],[Quantity]]*150</f>
        <v>300</v>
      </c>
      <c r="R12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33" spans="1:18" x14ac:dyDescent="0.3">
      <c r="A1233" s="1">
        <v>1232</v>
      </c>
      <c r="B1233" s="1" t="s">
        <v>42</v>
      </c>
      <c r="C1233" s="1" t="s">
        <v>43</v>
      </c>
      <c r="D1233" s="1" t="s">
        <v>1194</v>
      </c>
      <c r="E1233" s="1" t="s">
        <v>157</v>
      </c>
      <c r="F1233" s="1" t="s">
        <v>109</v>
      </c>
      <c r="G1233" s="1" t="s">
        <v>56</v>
      </c>
      <c r="H1233" s="1" t="s">
        <v>68</v>
      </c>
      <c r="I1233" s="1" t="s">
        <v>599</v>
      </c>
      <c r="J1233" s="1">
        <v>2.78</v>
      </c>
      <c r="K1233" s="1">
        <f>Aya_Gomaa[[#This Row],[Quantity]]*150</f>
        <v>300</v>
      </c>
      <c r="L1233" s="1">
        <v>2</v>
      </c>
      <c r="M1233" s="1">
        <v>0</v>
      </c>
      <c r="N1233" s="2">
        <v>0.72279999999999989</v>
      </c>
      <c r="O1233" s="2">
        <f>Aya_Gomaa[[#This Row],[Profit]]-(Aya_Gomaa[[#This Row],[Profit]]*Aya_Gomaa[[#This Row],[Discount]])</f>
        <v>0.72279999999999989</v>
      </c>
      <c r="P1233" s="1">
        <f>Aya_Gomaa[[#This Row],[Quantity]]*150</f>
        <v>300</v>
      </c>
      <c r="R12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34" spans="1:18" x14ac:dyDescent="0.3">
      <c r="A1234" s="1">
        <v>1233</v>
      </c>
      <c r="B1234" s="1" t="s">
        <v>42</v>
      </c>
      <c r="C1234" s="1" t="s">
        <v>43</v>
      </c>
      <c r="D1234" s="1" t="s">
        <v>1194</v>
      </c>
      <c r="E1234" s="1" t="s">
        <v>157</v>
      </c>
      <c r="F1234" s="1" t="s">
        <v>109</v>
      </c>
      <c r="G1234" s="1" t="s">
        <v>56</v>
      </c>
      <c r="H1234" s="1" t="s">
        <v>118</v>
      </c>
      <c r="I1234" s="1" t="s">
        <v>1195</v>
      </c>
      <c r="J1234" s="1">
        <v>79.959999999999994</v>
      </c>
      <c r="K1234" s="1">
        <f>Aya_Gomaa[[#This Row],[Quantity]]*150</f>
        <v>300</v>
      </c>
      <c r="L1234" s="1">
        <v>2</v>
      </c>
      <c r="M1234" s="1">
        <v>0</v>
      </c>
      <c r="N1234" s="2">
        <v>35.981999999999992</v>
      </c>
      <c r="O1234" s="2">
        <f>Aya_Gomaa[[#This Row],[Profit]]-(Aya_Gomaa[[#This Row],[Profit]]*Aya_Gomaa[[#This Row],[Discount]])</f>
        <v>35.981999999999992</v>
      </c>
      <c r="P1234" s="1">
        <f>Aya_Gomaa[[#This Row],[Quantity]]*150</f>
        <v>300</v>
      </c>
      <c r="R12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35" spans="1:18" x14ac:dyDescent="0.3">
      <c r="A1235" s="1">
        <v>1234</v>
      </c>
      <c r="B1235" s="1" t="s">
        <v>125</v>
      </c>
      <c r="C1235" s="1" t="s">
        <v>52</v>
      </c>
      <c r="D1235" s="1" t="s">
        <v>421</v>
      </c>
      <c r="E1235" s="1" t="s">
        <v>243</v>
      </c>
      <c r="F1235" s="1" t="s">
        <v>109</v>
      </c>
      <c r="G1235" s="1" t="s">
        <v>78</v>
      </c>
      <c r="H1235" s="1" t="s">
        <v>497</v>
      </c>
      <c r="I1235" s="1" t="s">
        <v>1196</v>
      </c>
      <c r="J1235" s="1">
        <v>839.98799999999994</v>
      </c>
      <c r="K1235" s="1">
        <f>Aya_Gomaa[[#This Row],[Quantity]]*150</f>
        <v>300</v>
      </c>
      <c r="L1235" s="1">
        <v>2</v>
      </c>
      <c r="M1235" s="1">
        <v>0.4</v>
      </c>
      <c r="N1235" s="2">
        <v>69.99899999999991</v>
      </c>
      <c r="O1235" s="2">
        <f>Aya_Gomaa[[#This Row],[Profit]]-(Aya_Gomaa[[#This Row],[Profit]]*Aya_Gomaa[[#This Row],[Discount]])</f>
        <v>41.999399999999945</v>
      </c>
      <c r="P1235" s="1">
        <f>Aya_Gomaa[[#This Row],[Quantity]]*150</f>
        <v>300</v>
      </c>
      <c r="R12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36" spans="1:18" x14ac:dyDescent="0.3">
      <c r="A1236" s="1">
        <v>1235</v>
      </c>
      <c r="B1236" s="1" t="s">
        <v>523</v>
      </c>
      <c r="C1236" s="1" t="s">
        <v>43</v>
      </c>
      <c r="D1236" s="1" t="s">
        <v>1197</v>
      </c>
      <c r="E1236" s="1" t="s">
        <v>61</v>
      </c>
      <c r="F1236" s="1" t="s">
        <v>46</v>
      </c>
      <c r="G1236" s="1" t="s">
        <v>47</v>
      </c>
      <c r="H1236" s="1" t="s">
        <v>66</v>
      </c>
      <c r="I1236" s="1" t="s">
        <v>1198</v>
      </c>
      <c r="J1236" s="1">
        <v>47.952000000000005</v>
      </c>
      <c r="K1236" s="1">
        <f>Aya_Gomaa[[#This Row],[Quantity]]*150</f>
        <v>450</v>
      </c>
      <c r="L1236" s="1">
        <v>3</v>
      </c>
      <c r="M1236" s="1">
        <v>0.2</v>
      </c>
      <c r="N1236" s="2">
        <v>13.786200000000006</v>
      </c>
      <c r="O1236" s="2">
        <f>Aya_Gomaa[[#This Row],[Profit]]-(Aya_Gomaa[[#This Row],[Profit]]*Aya_Gomaa[[#This Row],[Discount]])</f>
        <v>11.028960000000005</v>
      </c>
      <c r="P1236" s="1">
        <f>Aya_Gomaa[[#This Row],[Quantity]]*150</f>
        <v>450</v>
      </c>
      <c r="R12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37" spans="1:18" x14ac:dyDescent="0.3">
      <c r="A1237" s="1">
        <v>1236</v>
      </c>
      <c r="B1237" s="1" t="s">
        <v>523</v>
      </c>
      <c r="C1237" s="1" t="s">
        <v>43</v>
      </c>
      <c r="D1237" s="1" t="s">
        <v>1197</v>
      </c>
      <c r="E1237" s="1" t="s">
        <v>61</v>
      </c>
      <c r="F1237" s="1" t="s">
        <v>46</v>
      </c>
      <c r="G1237" s="1" t="s">
        <v>56</v>
      </c>
      <c r="H1237" s="1" t="s">
        <v>73</v>
      </c>
      <c r="I1237" s="1" t="s">
        <v>967</v>
      </c>
      <c r="J1237" s="1">
        <v>37.425000000000004</v>
      </c>
      <c r="K1237" s="1">
        <f>Aya_Gomaa[[#This Row],[Quantity]]*150</f>
        <v>750</v>
      </c>
      <c r="L1237" s="1">
        <v>5</v>
      </c>
      <c r="M1237" s="1">
        <v>0.7</v>
      </c>
      <c r="N1237" s="2">
        <v>-29.940000000000012</v>
      </c>
      <c r="O1237" s="2">
        <f>Aya_Gomaa[[#This Row],[Profit]]-(Aya_Gomaa[[#This Row],[Profit]]*Aya_Gomaa[[#This Row],[Discount]])</f>
        <v>-8.9820000000000064</v>
      </c>
      <c r="P1237" s="1">
        <f>Aya_Gomaa[[#This Row],[Quantity]]*150</f>
        <v>750</v>
      </c>
      <c r="R12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38" spans="1:18" x14ac:dyDescent="0.3">
      <c r="A1238" s="1">
        <v>1237</v>
      </c>
      <c r="B1238" s="1" t="s">
        <v>523</v>
      </c>
      <c r="C1238" s="1" t="s">
        <v>43</v>
      </c>
      <c r="D1238" s="1" t="s">
        <v>1197</v>
      </c>
      <c r="E1238" s="1" t="s">
        <v>61</v>
      </c>
      <c r="F1238" s="1" t="s">
        <v>46</v>
      </c>
      <c r="G1238" s="1" t="s">
        <v>47</v>
      </c>
      <c r="H1238" s="1" t="s">
        <v>66</v>
      </c>
      <c r="I1238" s="1" t="s">
        <v>1199</v>
      </c>
      <c r="J1238" s="1">
        <v>63.967999999999996</v>
      </c>
      <c r="K1238" s="1">
        <f>Aya_Gomaa[[#This Row],[Quantity]]*150</f>
        <v>300</v>
      </c>
      <c r="L1238" s="1">
        <v>2</v>
      </c>
      <c r="M1238" s="1">
        <v>0.2</v>
      </c>
      <c r="N1238" s="2">
        <v>0</v>
      </c>
      <c r="O1238" s="2">
        <f>Aya_Gomaa[[#This Row],[Profit]]-(Aya_Gomaa[[#This Row],[Profit]]*Aya_Gomaa[[#This Row],[Discount]])</f>
        <v>0</v>
      </c>
      <c r="P1238" s="1">
        <f>Aya_Gomaa[[#This Row],[Quantity]]*150</f>
        <v>300</v>
      </c>
      <c r="R12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39" spans="1:18" x14ac:dyDescent="0.3">
      <c r="A1239" s="1">
        <v>1238</v>
      </c>
      <c r="B1239" s="1" t="s">
        <v>523</v>
      </c>
      <c r="C1239" s="1" t="s">
        <v>43</v>
      </c>
      <c r="D1239" s="1" t="s">
        <v>1197</v>
      </c>
      <c r="E1239" s="1" t="s">
        <v>61</v>
      </c>
      <c r="F1239" s="1" t="s">
        <v>46</v>
      </c>
      <c r="G1239" s="1" t="s">
        <v>47</v>
      </c>
      <c r="H1239" s="1" t="s">
        <v>66</v>
      </c>
      <c r="I1239" s="1" t="s">
        <v>820</v>
      </c>
      <c r="J1239" s="1">
        <v>165.048</v>
      </c>
      <c r="K1239" s="1">
        <f>Aya_Gomaa[[#This Row],[Quantity]]*150</f>
        <v>450</v>
      </c>
      <c r="L1239" s="1">
        <v>3</v>
      </c>
      <c r="M1239" s="1">
        <v>0.2</v>
      </c>
      <c r="N1239" s="2">
        <v>41.262</v>
      </c>
      <c r="O1239" s="2">
        <f>Aya_Gomaa[[#This Row],[Profit]]-(Aya_Gomaa[[#This Row],[Profit]]*Aya_Gomaa[[#This Row],[Discount]])</f>
        <v>33.009599999999999</v>
      </c>
      <c r="P1239" s="1">
        <f>Aya_Gomaa[[#This Row],[Quantity]]*150</f>
        <v>450</v>
      </c>
      <c r="R12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40" spans="1:18" x14ac:dyDescent="0.3">
      <c r="A1240" s="1">
        <v>1239</v>
      </c>
      <c r="B1240" s="1" t="s">
        <v>59</v>
      </c>
      <c r="C1240" s="1" t="s">
        <v>43</v>
      </c>
      <c r="D1240" s="1" t="s">
        <v>84</v>
      </c>
      <c r="E1240" s="1" t="s">
        <v>85</v>
      </c>
      <c r="F1240" s="1" t="s">
        <v>55</v>
      </c>
      <c r="G1240" s="1" t="s">
        <v>47</v>
      </c>
      <c r="H1240" s="1" t="s">
        <v>66</v>
      </c>
      <c r="I1240" s="1" t="s">
        <v>1200</v>
      </c>
      <c r="J1240" s="1">
        <v>12.35</v>
      </c>
      <c r="K1240" s="1">
        <f>Aya_Gomaa[[#This Row],[Quantity]]*150</f>
        <v>150</v>
      </c>
      <c r="L1240" s="1">
        <v>1</v>
      </c>
      <c r="M1240" s="1">
        <v>0</v>
      </c>
      <c r="N1240" s="2">
        <v>5.4340000000000002</v>
      </c>
      <c r="O1240" s="2">
        <f>Aya_Gomaa[[#This Row],[Profit]]-(Aya_Gomaa[[#This Row],[Profit]]*Aya_Gomaa[[#This Row],[Discount]])</f>
        <v>5.4340000000000002</v>
      </c>
      <c r="P1240" s="1">
        <f>Aya_Gomaa[[#This Row],[Quantity]]*150</f>
        <v>150</v>
      </c>
      <c r="R12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41" spans="1:18" x14ac:dyDescent="0.3">
      <c r="A1241" s="1">
        <v>1240</v>
      </c>
      <c r="B1241" s="1" t="s">
        <v>59</v>
      </c>
      <c r="C1241" s="1" t="s">
        <v>43</v>
      </c>
      <c r="D1241" s="1" t="s">
        <v>84</v>
      </c>
      <c r="E1241" s="1" t="s">
        <v>85</v>
      </c>
      <c r="F1241" s="1" t="s">
        <v>55</v>
      </c>
      <c r="G1241" s="1" t="s">
        <v>56</v>
      </c>
      <c r="H1241" s="1" t="s">
        <v>68</v>
      </c>
      <c r="I1241" s="1" t="s">
        <v>1201</v>
      </c>
      <c r="J1241" s="1">
        <v>40.97</v>
      </c>
      <c r="K1241" s="1">
        <f>Aya_Gomaa[[#This Row],[Quantity]]*150</f>
        <v>150</v>
      </c>
      <c r="L1241" s="1">
        <v>1</v>
      </c>
      <c r="M1241" s="1">
        <v>0</v>
      </c>
      <c r="N1241" s="2">
        <v>10.652200000000001</v>
      </c>
      <c r="O1241" s="2">
        <f>Aya_Gomaa[[#This Row],[Profit]]-(Aya_Gomaa[[#This Row],[Profit]]*Aya_Gomaa[[#This Row],[Discount]])</f>
        <v>10.652200000000001</v>
      </c>
      <c r="P1241" s="1">
        <f>Aya_Gomaa[[#This Row],[Quantity]]*150</f>
        <v>150</v>
      </c>
      <c r="R12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42" spans="1:18" x14ac:dyDescent="0.3">
      <c r="A1242" s="1">
        <v>1241</v>
      </c>
      <c r="B1242" s="1" t="s">
        <v>59</v>
      </c>
      <c r="C1242" s="1" t="s">
        <v>43</v>
      </c>
      <c r="D1242" s="1" t="s">
        <v>84</v>
      </c>
      <c r="E1242" s="1" t="s">
        <v>85</v>
      </c>
      <c r="F1242" s="1" t="s">
        <v>55</v>
      </c>
      <c r="G1242" s="1" t="s">
        <v>56</v>
      </c>
      <c r="H1242" s="1" t="s">
        <v>158</v>
      </c>
      <c r="I1242" s="1" t="s">
        <v>452</v>
      </c>
      <c r="J1242" s="1">
        <v>22.96</v>
      </c>
      <c r="K1242" s="1">
        <f>Aya_Gomaa[[#This Row],[Quantity]]*150</f>
        <v>300</v>
      </c>
      <c r="L1242" s="1">
        <v>2</v>
      </c>
      <c r="M1242" s="1">
        <v>0</v>
      </c>
      <c r="N1242" s="2">
        <v>10.7912</v>
      </c>
      <c r="O1242" s="2">
        <f>Aya_Gomaa[[#This Row],[Profit]]-(Aya_Gomaa[[#This Row],[Profit]]*Aya_Gomaa[[#This Row],[Discount]])</f>
        <v>10.7912</v>
      </c>
      <c r="P1242" s="1">
        <f>Aya_Gomaa[[#This Row],[Quantity]]*150</f>
        <v>300</v>
      </c>
      <c r="R12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43" spans="1:18" x14ac:dyDescent="0.3">
      <c r="A1243" s="1">
        <v>1242</v>
      </c>
      <c r="B1243" s="1" t="s">
        <v>59</v>
      </c>
      <c r="C1243" s="1" t="s">
        <v>87</v>
      </c>
      <c r="D1243" s="1" t="s">
        <v>156</v>
      </c>
      <c r="E1243" s="1" t="s">
        <v>157</v>
      </c>
      <c r="F1243" s="1" t="s">
        <v>109</v>
      </c>
      <c r="G1243" s="1" t="s">
        <v>78</v>
      </c>
      <c r="H1243" s="1" t="s">
        <v>71</v>
      </c>
      <c r="I1243" s="1" t="s">
        <v>1202</v>
      </c>
      <c r="J1243" s="1">
        <v>22</v>
      </c>
      <c r="K1243" s="1">
        <f>Aya_Gomaa[[#This Row],[Quantity]]*150</f>
        <v>600</v>
      </c>
      <c r="L1243" s="1">
        <v>4</v>
      </c>
      <c r="M1243" s="1">
        <v>0</v>
      </c>
      <c r="N1243" s="2">
        <v>5.5</v>
      </c>
      <c r="O1243" s="2">
        <f>Aya_Gomaa[[#This Row],[Profit]]-(Aya_Gomaa[[#This Row],[Profit]]*Aya_Gomaa[[#This Row],[Discount]])</f>
        <v>5.5</v>
      </c>
      <c r="P1243" s="1">
        <f>Aya_Gomaa[[#This Row],[Quantity]]*150</f>
        <v>600</v>
      </c>
      <c r="R12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44" spans="1:18" x14ac:dyDescent="0.3">
      <c r="A1244" s="1">
        <v>1243</v>
      </c>
      <c r="B1244" s="1" t="s">
        <v>59</v>
      </c>
      <c r="C1244" s="1" t="s">
        <v>43</v>
      </c>
      <c r="D1244" s="1" t="s">
        <v>156</v>
      </c>
      <c r="E1244" s="1" t="s">
        <v>157</v>
      </c>
      <c r="F1244" s="1" t="s">
        <v>109</v>
      </c>
      <c r="G1244" s="1" t="s">
        <v>56</v>
      </c>
      <c r="H1244" s="1" t="s">
        <v>73</v>
      </c>
      <c r="I1244" s="1" t="s">
        <v>1203</v>
      </c>
      <c r="J1244" s="1">
        <v>398.35199999999998</v>
      </c>
      <c r="K1244" s="1">
        <f>Aya_Gomaa[[#This Row],[Quantity]]*150</f>
        <v>450</v>
      </c>
      <c r="L1244" s="1">
        <v>3</v>
      </c>
      <c r="M1244" s="1">
        <v>0.2</v>
      </c>
      <c r="N1244" s="2">
        <v>124.48499999999999</v>
      </c>
      <c r="O1244" s="2">
        <f>Aya_Gomaa[[#This Row],[Profit]]-(Aya_Gomaa[[#This Row],[Profit]]*Aya_Gomaa[[#This Row],[Discount]])</f>
        <v>99.587999999999994</v>
      </c>
      <c r="P1244" s="1">
        <f>Aya_Gomaa[[#This Row],[Quantity]]*150</f>
        <v>450</v>
      </c>
      <c r="R12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45" spans="1:18" x14ac:dyDescent="0.3">
      <c r="A1245" s="1">
        <v>1244</v>
      </c>
      <c r="B1245" s="1" t="s">
        <v>59</v>
      </c>
      <c r="C1245" s="1" t="s">
        <v>43</v>
      </c>
      <c r="D1245" s="1" t="s">
        <v>156</v>
      </c>
      <c r="E1245" s="1" t="s">
        <v>157</v>
      </c>
      <c r="F1245" s="1" t="s">
        <v>109</v>
      </c>
      <c r="G1245" s="1" t="s">
        <v>56</v>
      </c>
      <c r="H1245" s="1" t="s">
        <v>158</v>
      </c>
      <c r="I1245" s="1" t="s">
        <v>159</v>
      </c>
      <c r="J1245" s="1">
        <v>8.7200000000000006</v>
      </c>
      <c r="K1245" s="1">
        <f>Aya_Gomaa[[#This Row],[Quantity]]*150</f>
        <v>600</v>
      </c>
      <c r="L1245" s="1">
        <v>4</v>
      </c>
      <c r="M1245" s="1">
        <v>0</v>
      </c>
      <c r="N1245" s="2">
        <v>3.5752000000000006</v>
      </c>
      <c r="O1245" s="2">
        <f>Aya_Gomaa[[#This Row],[Profit]]-(Aya_Gomaa[[#This Row],[Profit]]*Aya_Gomaa[[#This Row],[Discount]])</f>
        <v>3.5752000000000006</v>
      </c>
      <c r="P1245" s="1">
        <f>Aya_Gomaa[[#This Row],[Quantity]]*150</f>
        <v>600</v>
      </c>
      <c r="R12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46" spans="1:18" x14ac:dyDescent="0.3">
      <c r="A1246" s="1">
        <v>1245</v>
      </c>
      <c r="B1246" s="1" t="s">
        <v>59</v>
      </c>
      <c r="C1246" s="1" t="s">
        <v>43</v>
      </c>
      <c r="D1246" s="1" t="s">
        <v>1204</v>
      </c>
      <c r="E1246" s="1" t="s">
        <v>592</v>
      </c>
      <c r="F1246" s="1" t="s">
        <v>46</v>
      </c>
      <c r="G1246" s="1" t="s">
        <v>56</v>
      </c>
      <c r="H1246" s="1" t="s">
        <v>118</v>
      </c>
      <c r="I1246" s="1" t="s">
        <v>1205</v>
      </c>
      <c r="J1246" s="1">
        <v>48.69</v>
      </c>
      <c r="K1246" s="1">
        <f>Aya_Gomaa[[#This Row],[Quantity]]*150</f>
        <v>1350</v>
      </c>
      <c r="L1246" s="1">
        <v>9</v>
      </c>
      <c r="M1246" s="1">
        <v>0</v>
      </c>
      <c r="N1246" s="2">
        <v>23.8581</v>
      </c>
      <c r="O1246" s="2">
        <f>Aya_Gomaa[[#This Row],[Profit]]-(Aya_Gomaa[[#This Row],[Profit]]*Aya_Gomaa[[#This Row],[Discount]])</f>
        <v>23.8581</v>
      </c>
      <c r="P1246" s="1">
        <f>Aya_Gomaa[[#This Row],[Quantity]]*150</f>
        <v>1350</v>
      </c>
      <c r="R12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47" spans="1:18" x14ac:dyDescent="0.3">
      <c r="A1247" s="1">
        <v>1246</v>
      </c>
      <c r="B1247" s="1" t="s">
        <v>42</v>
      </c>
      <c r="C1247" s="1" t="s">
        <v>43</v>
      </c>
      <c r="D1247" s="1" t="s">
        <v>1206</v>
      </c>
      <c r="E1247" s="1" t="s">
        <v>54</v>
      </c>
      <c r="F1247" s="1" t="s">
        <v>55</v>
      </c>
      <c r="G1247" s="1" t="s">
        <v>47</v>
      </c>
      <c r="H1247" s="1" t="s">
        <v>62</v>
      </c>
      <c r="I1247" s="1" t="s">
        <v>1207</v>
      </c>
      <c r="J1247" s="1">
        <v>764.6880000000001</v>
      </c>
      <c r="K1247" s="1">
        <f>Aya_Gomaa[[#This Row],[Quantity]]*150</f>
        <v>900</v>
      </c>
      <c r="L1247" s="1">
        <v>6</v>
      </c>
      <c r="M1247" s="1">
        <v>0.2</v>
      </c>
      <c r="N1247" s="2">
        <v>95.585999999999899</v>
      </c>
      <c r="O1247" s="2">
        <f>Aya_Gomaa[[#This Row],[Profit]]-(Aya_Gomaa[[#This Row],[Profit]]*Aya_Gomaa[[#This Row],[Discount]])</f>
        <v>76.468799999999916</v>
      </c>
      <c r="P1247" s="1">
        <f>Aya_Gomaa[[#This Row],[Quantity]]*150</f>
        <v>900</v>
      </c>
      <c r="R12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48" spans="1:18" x14ac:dyDescent="0.3">
      <c r="A1248" s="1">
        <v>1247</v>
      </c>
      <c r="B1248" s="1" t="s">
        <v>42</v>
      </c>
      <c r="C1248" s="1" t="s">
        <v>43</v>
      </c>
      <c r="D1248" s="1" t="s">
        <v>1206</v>
      </c>
      <c r="E1248" s="1" t="s">
        <v>54</v>
      </c>
      <c r="F1248" s="1" t="s">
        <v>55</v>
      </c>
      <c r="G1248" s="1" t="s">
        <v>47</v>
      </c>
      <c r="H1248" s="1" t="s">
        <v>62</v>
      </c>
      <c r="I1248" s="1" t="s">
        <v>387</v>
      </c>
      <c r="J1248" s="1">
        <v>3610.848</v>
      </c>
      <c r="K1248" s="1">
        <f>Aya_Gomaa[[#This Row],[Quantity]]*150</f>
        <v>1800</v>
      </c>
      <c r="L1248" s="1">
        <v>12</v>
      </c>
      <c r="M1248" s="1">
        <v>0.2</v>
      </c>
      <c r="N1248" s="2">
        <v>135.4068000000002</v>
      </c>
      <c r="O1248" s="2">
        <f>Aya_Gomaa[[#This Row],[Profit]]-(Aya_Gomaa[[#This Row],[Profit]]*Aya_Gomaa[[#This Row],[Discount]])</f>
        <v>108.32544000000016</v>
      </c>
      <c r="P1248" s="1">
        <f>Aya_Gomaa[[#This Row],[Quantity]]*150</f>
        <v>1800</v>
      </c>
      <c r="R12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49" spans="1:18" x14ac:dyDescent="0.3">
      <c r="A1249" s="1">
        <v>1248</v>
      </c>
      <c r="B1249" s="1" t="s">
        <v>42</v>
      </c>
      <c r="C1249" s="1" t="s">
        <v>43</v>
      </c>
      <c r="D1249" s="1" t="s">
        <v>1206</v>
      </c>
      <c r="E1249" s="1" t="s">
        <v>54</v>
      </c>
      <c r="F1249" s="1" t="s">
        <v>55</v>
      </c>
      <c r="G1249" s="1" t="s">
        <v>47</v>
      </c>
      <c r="H1249" s="1" t="s">
        <v>48</v>
      </c>
      <c r="I1249" s="1" t="s">
        <v>1208</v>
      </c>
      <c r="J1249" s="1">
        <v>254.97449999999998</v>
      </c>
      <c r="K1249" s="1">
        <f>Aya_Gomaa[[#This Row],[Quantity]]*150</f>
        <v>450</v>
      </c>
      <c r="L1249" s="1">
        <v>3</v>
      </c>
      <c r="M1249" s="1">
        <v>0.15</v>
      </c>
      <c r="N1249" s="2">
        <v>11.998799999999989</v>
      </c>
      <c r="O1249" s="2">
        <f>Aya_Gomaa[[#This Row],[Profit]]-(Aya_Gomaa[[#This Row],[Profit]]*Aya_Gomaa[[#This Row],[Discount]])</f>
        <v>10.19897999999999</v>
      </c>
      <c r="P1249" s="1">
        <f>Aya_Gomaa[[#This Row],[Quantity]]*150</f>
        <v>450</v>
      </c>
      <c r="R12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50" spans="1:18" x14ac:dyDescent="0.3">
      <c r="A1250" s="1">
        <v>1249</v>
      </c>
      <c r="B1250" s="1" t="s">
        <v>59</v>
      </c>
      <c r="C1250" s="1" t="s">
        <v>43</v>
      </c>
      <c r="D1250" s="1" t="s">
        <v>156</v>
      </c>
      <c r="E1250" s="1" t="s">
        <v>157</v>
      </c>
      <c r="F1250" s="1" t="s">
        <v>109</v>
      </c>
      <c r="G1250" s="1" t="s">
        <v>56</v>
      </c>
      <c r="H1250" s="1" t="s">
        <v>68</v>
      </c>
      <c r="I1250" s="1" t="s">
        <v>1063</v>
      </c>
      <c r="J1250" s="1">
        <v>38.82</v>
      </c>
      <c r="K1250" s="1">
        <f>Aya_Gomaa[[#This Row],[Quantity]]*150</f>
        <v>900</v>
      </c>
      <c r="L1250" s="1">
        <v>6</v>
      </c>
      <c r="M1250" s="1">
        <v>0</v>
      </c>
      <c r="N1250" s="2">
        <v>17.468999999999998</v>
      </c>
      <c r="O1250" s="2">
        <f>Aya_Gomaa[[#This Row],[Profit]]-(Aya_Gomaa[[#This Row],[Profit]]*Aya_Gomaa[[#This Row],[Discount]])</f>
        <v>17.468999999999998</v>
      </c>
      <c r="P1250" s="1">
        <f>Aya_Gomaa[[#This Row],[Quantity]]*150</f>
        <v>900</v>
      </c>
      <c r="R12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51" spans="1:18" x14ac:dyDescent="0.3">
      <c r="A1251" s="1">
        <v>1250</v>
      </c>
      <c r="B1251" s="1" t="s">
        <v>59</v>
      </c>
      <c r="C1251" s="1" t="s">
        <v>43</v>
      </c>
      <c r="D1251" s="1" t="s">
        <v>156</v>
      </c>
      <c r="E1251" s="1" t="s">
        <v>157</v>
      </c>
      <c r="F1251" s="1" t="s">
        <v>109</v>
      </c>
      <c r="G1251" s="1" t="s">
        <v>47</v>
      </c>
      <c r="H1251" s="1" t="s">
        <v>50</v>
      </c>
      <c r="I1251" s="1" t="s">
        <v>1209</v>
      </c>
      <c r="J1251" s="1">
        <v>1141.9379999999999</v>
      </c>
      <c r="K1251" s="1">
        <f>Aya_Gomaa[[#This Row],[Quantity]]*150</f>
        <v>1350</v>
      </c>
      <c r="L1251" s="1">
        <v>9</v>
      </c>
      <c r="M1251" s="1">
        <v>0.1</v>
      </c>
      <c r="N1251" s="2">
        <v>139.57019999999989</v>
      </c>
      <c r="O1251" s="2">
        <f>Aya_Gomaa[[#This Row],[Profit]]-(Aya_Gomaa[[#This Row],[Profit]]*Aya_Gomaa[[#This Row],[Discount]])</f>
        <v>125.6131799999999</v>
      </c>
      <c r="P1251" s="1">
        <f>Aya_Gomaa[[#This Row],[Quantity]]*150</f>
        <v>1350</v>
      </c>
      <c r="R12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52" spans="1:18" x14ac:dyDescent="0.3">
      <c r="A1252" s="1">
        <v>1251</v>
      </c>
      <c r="B1252" s="1" t="s">
        <v>59</v>
      </c>
      <c r="C1252" s="1" t="s">
        <v>43</v>
      </c>
      <c r="D1252" s="1" t="s">
        <v>156</v>
      </c>
      <c r="E1252" s="1" t="s">
        <v>157</v>
      </c>
      <c r="F1252" s="1" t="s">
        <v>109</v>
      </c>
      <c r="G1252" s="1" t="s">
        <v>56</v>
      </c>
      <c r="H1252" s="1" t="s">
        <v>75</v>
      </c>
      <c r="I1252" s="1" t="s">
        <v>318</v>
      </c>
      <c r="J1252" s="1">
        <v>1704.56</v>
      </c>
      <c r="K1252" s="1">
        <f>Aya_Gomaa[[#This Row],[Quantity]]*150</f>
        <v>1950</v>
      </c>
      <c r="L1252" s="1">
        <v>13</v>
      </c>
      <c r="M1252" s="1">
        <v>0</v>
      </c>
      <c r="N1252" s="2">
        <v>511.36799999999999</v>
      </c>
      <c r="O1252" s="2">
        <f>Aya_Gomaa[[#This Row],[Profit]]-(Aya_Gomaa[[#This Row],[Profit]]*Aya_Gomaa[[#This Row],[Discount]])</f>
        <v>511.36799999999999</v>
      </c>
      <c r="P1252" s="1">
        <f>Aya_Gomaa[[#This Row],[Quantity]]*150</f>
        <v>1950</v>
      </c>
      <c r="R12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53" spans="1:18" x14ac:dyDescent="0.3">
      <c r="A1253" s="1">
        <v>1252</v>
      </c>
      <c r="B1253" s="1" t="s">
        <v>59</v>
      </c>
      <c r="C1253" s="1" t="s">
        <v>43</v>
      </c>
      <c r="D1253" s="1" t="s">
        <v>156</v>
      </c>
      <c r="E1253" s="1" t="s">
        <v>157</v>
      </c>
      <c r="F1253" s="1" t="s">
        <v>109</v>
      </c>
      <c r="G1253" s="1" t="s">
        <v>56</v>
      </c>
      <c r="H1253" s="1" t="s">
        <v>68</v>
      </c>
      <c r="I1253" s="1" t="s">
        <v>1210</v>
      </c>
      <c r="J1253" s="1">
        <v>3.2</v>
      </c>
      <c r="K1253" s="1">
        <f>Aya_Gomaa[[#This Row],[Quantity]]*150</f>
        <v>300</v>
      </c>
      <c r="L1253" s="1">
        <v>2</v>
      </c>
      <c r="M1253" s="1">
        <v>0</v>
      </c>
      <c r="N1253" s="2">
        <v>1.3760000000000003</v>
      </c>
      <c r="O1253" s="2">
        <f>Aya_Gomaa[[#This Row],[Profit]]-(Aya_Gomaa[[#This Row],[Profit]]*Aya_Gomaa[[#This Row],[Discount]])</f>
        <v>1.3760000000000003</v>
      </c>
      <c r="P1253" s="1">
        <f>Aya_Gomaa[[#This Row],[Quantity]]*150</f>
        <v>300</v>
      </c>
      <c r="R12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54" spans="1:18" x14ac:dyDescent="0.3">
      <c r="A1254" s="1">
        <v>1253</v>
      </c>
      <c r="B1254" s="1" t="s">
        <v>59</v>
      </c>
      <c r="C1254" s="1" t="s">
        <v>43</v>
      </c>
      <c r="D1254" s="1" t="s">
        <v>922</v>
      </c>
      <c r="E1254" s="1" t="s">
        <v>94</v>
      </c>
      <c r="F1254" s="1" t="s">
        <v>90</v>
      </c>
      <c r="G1254" s="1" t="s">
        <v>78</v>
      </c>
      <c r="H1254" s="1" t="s">
        <v>71</v>
      </c>
      <c r="I1254" s="1" t="s">
        <v>1211</v>
      </c>
      <c r="J1254" s="1">
        <v>1099.96</v>
      </c>
      <c r="K1254" s="1">
        <f>Aya_Gomaa[[#This Row],[Quantity]]*150</f>
        <v>600</v>
      </c>
      <c r="L1254" s="1">
        <v>4</v>
      </c>
      <c r="M1254" s="1">
        <v>0</v>
      </c>
      <c r="N1254" s="2">
        <v>285.9896</v>
      </c>
      <c r="O1254" s="2">
        <f>Aya_Gomaa[[#This Row],[Profit]]-(Aya_Gomaa[[#This Row],[Profit]]*Aya_Gomaa[[#This Row],[Discount]])</f>
        <v>285.9896</v>
      </c>
      <c r="P1254" s="1">
        <f>Aya_Gomaa[[#This Row],[Quantity]]*150</f>
        <v>600</v>
      </c>
      <c r="R12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55" spans="1:18" x14ac:dyDescent="0.3">
      <c r="A1255" s="1">
        <v>1254</v>
      </c>
      <c r="B1255" s="1" t="s">
        <v>59</v>
      </c>
      <c r="C1255" s="1" t="s">
        <v>87</v>
      </c>
      <c r="D1255" s="1" t="s">
        <v>833</v>
      </c>
      <c r="E1255" s="1" t="s">
        <v>108</v>
      </c>
      <c r="F1255" s="1" t="s">
        <v>109</v>
      </c>
      <c r="G1255" s="1" t="s">
        <v>56</v>
      </c>
      <c r="H1255" s="1" t="s">
        <v>68</v>
      </c>
      <c r="I1255" s="1" t="s">
        <v>962</v>
      </c>
      <c r="J1255" s="1">
        <v>5.2480000000000002</v>
      </c>
      <c r="K1255" s="1">
        <f>Aya_Gomaa[[#This Row],[Quantity]]*150</f>
        <v>300</v>
      </c>
      <c r="L1255" s="1">
        <v>2</v>
      </c>
      <c r="M1255" s="1">
        <v>0.2</v>
      </c>
      <c r="N1255" s="2">
        <v>0.59039999999999915</v>
      </c>
      <c r="O1255" s="2">
        <f>Aya_Gomaa[[#This Row],[Profit]]-(Aya_Gomaa[[#This Row],[Profit]]*Aya_Gomaa[[#This Row],[Discount]])</f>
        <v>0.4723199999999993</v>
      </c>
      <c r="P1255" s="1">
        <f>Aya_Gomaa[[#This Row],[Quantity]]*150</f>
        <v>300</v>
      </c>
      <c r="R12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56" spans="1:18" x14ac:dyDescent="0.3">
      <c r="A1256" s="1">
        <v>1255</v>
      </c>
      <c r="B1256" s="1" t="s">
        <v>59</v>
      </c>
      <c r="C1256" s="1" t="s">
        <v>87</v>
      </c>
      <c r="D1256" s="1" t="s">
        <v>833</v>
      </c>
      <c r="E1256" s="1" t="s">
        <v>108</v>
      </c>
      <c r="F1256" s="1" t="s">
        <v>109</v>
      </c>
      <c r="G1256" s="1" t="s">
        <v>78</v>
      </c>
      <c r="H1256" s="1" t="s">
        <v>71</v>
      </c>
      <c r="I1256" s="1" t="s">
        <v>648</v>
      </c>
      <c r="J1256" s="1">
        <v>35.909999999999997</v>
      </c>
      <c r="K1256" s="1">
        <f>Aya_Gomaa[[#This Row],[Quantity]]*150</f>
        <v>450</v>
      </c>
      <c r="L1256" s="1">
        <v>3</v>
      </c>
      <c r="M1256" s="1">
        <v>0.4</v>
      </c>
      <c r="N1256" s="2">
        <v>-8.3790000000000031</v>
      </c>
      <c r="O1256" s="2">
        <f>Aya_Gomaa[[#This Row],[Profit]]-(Aya_Gomaa[[#This Row],[Profit]]*Aya_Gomaa[[#This Row],[Discount]])</f>
        <v>-5.0274000000000019</v>
      </c>
      <c r="P1256" s="1">
        <f>Aya_Gomaa[[#This Row],[Quantity]]*150</f>
        <v>450</v>
      </c>
      <c r="R12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57" spans="1:18" x14ac:dyDescent="0.3">
      <c r="A1257" s="1">
        <v>1256</v>
      </c>
      <c r="B1257" s="1" t="s">
        <v>59</v>
      </c>
      <c r="C1257" s="1" t="s">
        <v>87</v>
      </c>
      <c r="D1257" s="1" t="s">
        <v>833</v>
      </c>
      <c r="E1257" s="1" t="s">
        <v>108</v>
      </c>
      <c r="F1257" s="1" t="s">
        <v>109</v>
      </c>
      <c r="G1257" s="1" t="s">
        <v>47</v>
      </c>
      <c r="H1257" s="1" t="s">
        <v>66</v>
      </c>
      <c r="I1257" s="1" t="s">
        <v>1212</v>
      </c>
      <c r="J1257" s="1">
        <v>6.6959999999999997</v>
      </c>
      <c r="K1257" s="1">
        <f>Aya_Gomaa[[#This Row],[Quantity]]*150</f>
        <v>150</v>
      </c>
      <c r="L1257" s="1">
        <v>1</v>
      </c>
      <c r="M1257" s="1">
        <v>0.2</v>
      </c>
      <c r="N1257" s="2">
        <v>0.50219999999999976</v>
      </c>
      <c r="O1257" s="2">
        <f>Aya_Gomaa[[#This Row],[Profit]]-(Aya_Gomaa[[#This Row],[Profit]]*Aya_Gomaa[[#This Row],[Discount]])</f>
        <v>0.40175999999999978</v>
      </c>
      <c r="P1257" s="1">
        <f>Aya_Gomaa[[#This Row],[Quantity]]*150</f>
        <v>150</v>
      </c>
      <c r="R12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58" spans="1:18" x14ac:dyDescent="0.3">
      <c r="A1258" s="1">
        <v>1257</v>
      </c>
      <c r="B1258" s="1" t="s">
        <v>59</v>
      </c>
      <c r="C1258" s="1" t="s">
        <v>87</v>
      </c>
      <c r="D1258" s="1" t="s">
        <v>833</v>
      </c>
      <c r="E1258" s="1" t="s">
        <v>108</v>
      </c>
      <c r="F1258" s="1" t="s">
        <v>109</v>
      </c>
      <c r="G1258" s="1" t="s">
        <v>47</v>
      </c>
      <c r="H1258" s="1" t="s">
        <v>66</v>
      </c>
      <c r="I1258" s="1" t="s">
        <v>1213</v>
      </c>
      <c r="J1258" s="1">
        <v>43.872000000000007</v>
      </c>
      <c r="K1258" s="1">
        <f>Aya_Gomaa[[#This Row],[Quantity]]*150</f>
        <v>300</v>
      </c>
      <c r="L1258" s="1">
        <v>2</v>
      </c>
      <c r="M1258" s="1">
        <v>0.2</v>
      </c>
      <c r="N1258" s="2">
        <v>11.516399999999999</v>
      </c>
      <c r="O1258" s="2">
        <f>Aya_Gomaa[[#This Row],[Profit]]-(Aya_Gomaa[[#This Row],[Profit]]*Aya_Gomaa[[#This Row],[Discount]])</f>
        <v>9.21312</v>
      </c>
      <c r="P1258" s="1">
        <f>Aya_Gomaa[[#This Row],[Quantity]]*150</f>
        <v>300</v>
      </c>
      <c r="R12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59" spans="1:18" x14ac:dyDescent="0.3">
      <c r="A1259" s="1">
        <v>1258</v>
      </c>
      <c r="B1259" s="1" t="s">
        <v>42</v>
      </c>
      <c r="C1259" s="1" t="s">
        <v>87</v>
      </c>
      <c r="D1259" s="1" t="s">
        <v>231</v>
      </c>
      <c r="E1259" s="1" t="s">
        <v>81</v>
      </c>
      <c r="F1259" s="1" t="s">
        <v>46</v>
      </c>
      <c r="G1259" s="1" t="s">
        <v>56</v>
      </c>
      <c r="H1259" s="1" t="s">
        <v>73</v>
      </c>
      <c r="I1259" s="1" t="s">
        <v>837</v>
      </c>
      <c r="J1259" s="1">
        <v>27.882000000000005</v>
      </c>
      <c r="K1259" s="1">
        <f>Aya_Gomaa[[#This Row],[Quantity]]*150</f>
        <v>450</v>
      </c>
      <c r="L1259" s="1">
        <v>3</v>
      </c>
      <c r="M1259" s="1">
        <v>0.7</v>
      </c>
      <c r="N1259" s="2">
        <v>-20.446799999999996</v>
      </c>
      <c r="O1259" s="2">
        <f>Aya_Gomaa[[#This Row],[Profit]]-(Aya_Gomaa[[#This Row],[Profit]]*Aya_Gomaa[[#This Row],[Discount]])</f>
        <v>-6.1340400000000006</v>
      </c>
      <c r="P1259" s="1">
        <f>Aya_Gomaa[[#This Row],[Quantity]]*150</f>
        <v>450</v>
      </c>
      <c r="R12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60" spans="1:18" x14ac:dyDescent="0.3">
      <c r="A1260" s="1">
        <v>1259</v>
      </c>
      <c r="B1260" s="1" t="s">
        <v>42</v>
      </c>
      <c r="C1260" s="1" t="s">
        <v>87</v>
      </c>
      <c r="D1260" s="1" t="s">
        <v>231</v>
      </c>
      <c r="E1260" s="1" t="s">
        <v>81</v>
      </c>
      <c r="F1260" s="1" t="s">
        <v>46</v>
      </c>
      <c r="G1260" s="1" t="s">
        <v>56</v>
      </c>
      <c r="H1260" s="1" t="s">
        <v>64</v>
      </c>
      <c r="I1260" s="1" t="s">
        <v>1214</v>
      </c>
      <c r="J1260" s="1">
        <v>540.048</v>
      </c>
      <c r="K1260" s="1">
        <f>Aya_Gomaa[[#This Row],[Quantity]]*150</f>
        <v>450</v>
      </c>
      <c r="L1260" s="1">
        <v>3</v>
      </c>
      <c r="M1260" s="1">
        <v>0.2</v>
      </c>
      <c r="N1260" s="2">
        <v>-47.254199999999997</v>
      </c>
      <c r="O1260" s="2">
        <f>Aya_Gomaa[[#This Row],[Profit]]-(Aya_Gomaa[[#This Row],[Profit]]*Aya_Gomaa[[#This Row],[Discount]])</f>
        <v>-37.803359999999998</v>
      </c>
      <c r="P1260" s="1">
        <f>Aya_Gomaa[[#This Row],[Quantity]]*150</f>
        <v>450</v>
      </c>
      <c r="R12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61" spans="1:18" x14ac:dyDescent="0.3">
      <c r="A1261" s="1">
        <v>1260</v>
      </c>
      <c r="B1261" s="1" t="s">
        <v>42</v>
      </c>
      <c r="C1261" s="1" t="s">
        <v>87</v>
      </c>
      <c r="D1261" s="1" t="s">
        <v>231</v>
      </c>
      <c r="E1261" s="1" t="s">
        <v>81</v>
      </c>
      <c r="F1261" s="1" t="s">
        <v>46</v>
      </c>
      <c r="G1261" s="1" t="s">
        <v>78</v>
      </c>
      <c r="H1261" s="1" t="s">
        <v>113</v>
      </c>
      <c r="I1261" s="1" t="s">
        <v>416</v>
      </c>
      <c r="J1261" s="1">
        <v>255.68000000000004</v>
      </c>
      <c r="K1261" s="1">
        <f>Aya_Gomaa[[#This Row],[Quantity]]*150</f>
        <v>1200</v>
      </c>
      <c r="L1261" s="1">
        <v>8</v>
      </c>
      <c r="M1261" s="1">
        <v>0.2</v>
      </c>
      <c r="N1261" s="2">
        <v>76.704000000000008</v>
      </c>
      <c r="O1261" s="2">
        <f>Aya_Gomaa[[#This Row],[Profit]]-(Aya_Gomaa[[#This Row],[Profit]]*Aya_Gomaa[[#This Row],[Discount]])</f>
        <v>61.363200000000006</v>
      </c>
      <c r="P1261" s="1">
        <f>Aya_Gomaa[[#This Row],[Quantity]]*150</f>
        <v>1200</v>
      </c>
      <c r="R12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62" spans="1:18" x14ac:dyDescent="0.3">
      <c r="A1262" s="1">
        <v>1261</v>
      </c>
      <c r="B1262" s="1" t="s">
        <v>59</v>
      </c>
      <c r="C1262" s="1" t="s">
        <v>43</v>
      </c>
      <c r="D1262" s="1" t="s">
        <v>604</v>
      </c>
      <c r="E1262" s="1" t="s">
        <v>61</v>
      </c>
      <c r="F1262" s="1" t="s">
        <v>46</v>
      </c>
      <c r="G1262" s="1" t="s">
        <v>78</v>
      </c>
      <c r="H1262" s="1" t="s">
        <v>71</v>
      </c>
      <c r="I1262" s="1" t="s">
        <v>1215</v>
      </c>
      <c r="J1262" s="1">
        <v>863.87999999999988</v>
      </c>
      <c r="K1262" s="1">
        <f>Aya_Gomaa[[#This Row],[Quantity]]*150</f>
        <v>450</v>
      </c>
      <c r="L1262" s="1">
        <v>3</v>
      </c>
      <c r="M1262" s="1">
        <v>0.2</v>
      </c>
      <c r="N1262" s="2">
        <v>107.98499999999996</v>
      </c>
      <c r="O1262" s="2">
        <f>Aya_Gomaa[[#This Row],[Profit]]-(Aya_Gomaa[[#This Row],[Profit]]*Aya_Gomaa[[#This Row],[Discount]])</f>
        <v>86.387999999999963</v>
      </c>
      <c r="P1262" s="1">
        <f>Aya_Gomaa[[#This Row],[Quantity]]*150</f>
        <v>450</v>
      </c>
      <c r="R12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63" spans="1:18" x14ac:dyDescent="0.3">
      <c r="A1263" s="1">
        <v>1262</v>
      </c>
      <c r="B1263" s="1" t="s">
        <v>59</v>
      </c>
      <c r="C1263" s="1" t="s">
        <v>52</v>
      </c>
      <c r="D1263" s="1" t="s">
        <v>1216</v>
      </c>
      <c r="E1263" s="1" t="s">
        <v>81</v>
      </c>
      <c r="F1263" s="1" t="s">
        <v>46</v>
      </c>
      <c r="G1263" s="1" t="s">
        <v>56</v>
      </c>
      <c r="H1263" s="1" t="s">
        <v>73</v>
      </c>
      <c r="I1263" s="1" t="s">
        <v>1217</v>
      </c>
      <c r="J1263" s="1">
        <v>17.616000000000003</v>
      </c>
      <c r="K1263" s="1">
        <f>Aya_Gomaa[[#This Row],[Quantity]]*150</f>
        <v>600</v>
      </c>
      <c r="L1263" s="1">
        <v>4</v>
      </c>
      <c r="M1263" s="1">
        <v>0.7</v>
      </c>
      <c r="N1263" s="2">
        <v>-14.0928</v>
      </c>
      <c r="O1263" s="2">
        <f>Aya_Gomaa[[#This Row],[Profit]]-(Aya_Gomaa[[#This Row],[Profit]]*Aya_Gomaa[[#This Row],[Discount]])</f>
        <v>-4.2278400000000005</v>
      </c>
      <c r="P1263" s="1">
        <f>Aya_Gomaa[[#This Row],[Quantity]]*150</f>
        <v>600</v>
      </c>
      <c r="R12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64" spans="1:18" x14ac:dyDescent="0.3">
      <c r="A1264" s="1">
        <v>1263</v>
      </c>
      <c r="B1264" s="1" t="s">
        <v>42</v>
      </c>
      <c r="C1264" s="1" t="s">
        <v>43</v>
      </c>
      <c r="D1264" s="1" t="s">
        <v>482</v>
      </c>
      <c r="E1264" s="1" t="s">
        <v>157</v>
      </c>
      <c r="F1264" s="1" t="s">
        <v>109</v>
      </c>
      <c r="G1264" s="1" t="s">
        <v>56</v>
      </c>
      <c r="H1264" s="1" t="s">
        <v>73</v>
      </c>
      <c r="I1264" s="1" t="s">
        <v>112</v>
      </c>
      <c r="J1264" s="1">
        <v>17.472000000000001</v>
      </c>
      <c r="K1264" s="1">
        <f>Aya_Gomaa[[#This Row],[Quantity]]*150</f>
        <v>450</v>
      </c>
      <c r="L1264" s="1">
        <v>3</v>
      </c>
      <c r="M1264" s="1">
        <v>0.2</v>
      </c>
      <c r="N1264" s="2">
        <v>6.3336000000000006</v>
      </c>
      <c r="O1264" s="2">
        <f>Aya_Gomaa[[#This Row],[Profit]]-(Aya_Gomaa[[#This Row],[Profit]]*Aya_Gomaa[[#This Row],[Discount]])</f>
        <v>5.0668800000000003</v>
      </c>
      <c r="P1264" s="1">
        <f>Aya_Gomaa[[#This Row],[Quantity]]*150</f>
        <v>450</v>
      </c>
      <c r="R12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65" spans="1:18" x14ac:dyDescent="0.3">
      <c r="A1265" s="1">
        <v>1264</v>
      </c>
      <c r="B1265" s="1" t="s">
        <v>125</v>
      </c>
      <c r="C1265" s="1" t="s">
        <v>43</v>
      </c>
      <c r="D1265" s="1" t="s">
        <v>1139</v>
      </c>
      <c r="E1265" s="1" t="s">
        <v>151</v>
      </c>
      <c r="F1265" s="1" t="s">
        <v>90</v>
      </c>
      <c r="G1265" s="1" t="s">
        <v>78</v>
      </c>
      <c r="H1265" s="1" t="s">
        <v>71</v>
      </c>
      <c r="I1265" s="1" t="s">
        <v>285</v>
      </c>
      <c r="J1265" s="1">
        <v>69.900000000000006</v>
      </c>
      <c r="K1265" s="1">
        <f>Aya_Gomaa[[#This Row],[Quantity]]*150</f>
        <v>300</v>
      </c>
      <c r="L1265" s="1">
        <v>2</v>
      </c>
      <c r="M1265" s="1">
        <v>0</v>
      </c>
      <c r="N1265" s="2">
        <v>18.873000000000005</v>
      </c>
      <c r="O1265" s="2">
        <f>Aya_Gomaa[[#This Row],[Profit]]-(Aya_Gomaa[[#This Row],[Profit]]*Aya_Gomaa[[#This Row],[Discount]])</f>
        <v>18.873000000000005</v>
      </c>
      <c r="P1265" s="1">
        <f>Aya_Gomaa[[#This Row],[Quantity]]*150</f>
        <v>300</v>
      </c>
      <c r="R12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66" spans="1:18" x14ac:dyDescent="0.3">
      <c r="A1266" s="1">
        <v>1265</v>
      </c>
      <c r="B1266" s="1" t="s">
        <v>125</v>
      </c>
      <c r="C1266" s="1" t="s">
        <v>43</v>
      </c>
      <c r="D1266" s="1" t="s">
        <v>1139</v>
      </c>
      <c r="E1266" s="1" t="s">
        <v>151</v>
      </c>
      <c r="F1266" s="1" t="s">
        <v>90</v>
      </c>
      <c r="G1266" s="1" t="s">
        <v>47</v>
      </c>
      <c r="H1266" s="1" t="s">
        <v>66</v>
      </c>
      <c r="I1266" s="1" t="s">
        <v>1212</v>
      </c>
      <c r="J1266" s="1">
        <v>41.849999999999994</v>
      </c>
      <c r="K1266" s="1">
        <f>Aya_Gomaa[[#This Row],[Quantity]]*150</f>
        <v>750</v>
      </c>
      <c r="L1266" s="1">
        <v>5</v>
      </c>
      <c r="M1266" s="1">
        <v>0</v>
      </c>
      <c r="N1266" s="2">
        <v>10.880999999999998</v>
      </c>
      <c r="O1266" s="2">
        <f>Aya_Gomaa[[#This Row],[Profit]]-(Aya_Gomaa[[#This Row],[Profit]]*Aya_Gomaa[[#This Row],[Discount]])</f>
        <v>10.880999999999998</v>
      </c>
      <c r="P1266" s="1">
        <f>Aya_Gomaa[[#This Row],[Quantity]]*150</f>
        <v>750</v>
      </c>
      <c r="R12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67" spans="1:18" x14ac:dyDescent="0.3">
      <c r="A1267" s="1">
        <v>1266</v>
      </c>
      <c r="B1267" s="1" t="s">
        <v>59</v>
      </c>
      <c r="C1267" s="1" t="s">
        <v>43</v>
      </c>
      <c r="D1267" s="1" t="s">
        <v>99</v>
      </c>
      <c r="E1267" s="1" t="s">
        <v>54</v>
      </c>
      <c r="F1267" s="1" t="s">
        <v>55</v>
      </c>
      <c r="G1267" s="1" t="s">
        <v>56</v>
      </c>
      <c r="H1267" s="1" t="s">
        <v>68</v>
      </c>
      <c r="I1267" s="1" t="s">
        <v>1218</v>
      </c>
      <c r="J1267" s="1">
        <v>6.57</v>
      </c>
      <c r="K1267" s="1">
        <f>Aya_Gomaa[[#This Row],[Quantity]]*150</f>
        <v>450</v>
      </c>
      <c r="L1267" s="1">
        <v>3</v>
      </c>
      <c r="M1267" s="1">
        <v>0</v>
      </c>
      <c r="N1267" s="2">
        <v>1.7738999999999998</v>
      </c>
      <c r="O1267" s="2">
        <f>Aya_Gomaa[[#This Row],[Profit]]-(Aya_Gomaa[[#This Row],[Profit]]*Aya_Gomaa[[#This Row],[Discount]])</f>
        <v>1.7738999999999998</v>
      </c>
      <c r="P1267" s="1">
        <f>Aya_Gomaa[[#This Row],[Quantity]]*150</f>
        <v>450</v>
      </c>
      <c r="R12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68" spans="1:18" x14ac:dyDescent="0.3">
      <c r="A1268" s="1">
        <v>1267</v>
      </c>
      <c r="B1268" s="1" t="s">
        <v>59</v>
      </c>
      <c r="C1268" s="1" t="s">
        <v>52</v>
      </c>
      <c r="D1268" s="1" t="s">
        <v>53</v>
      </c>
      <c r="E1268" s="1" t="s">
        <v>54</v>
      </c>
      <c r="F1268" s="1" t="s">
        <v>55</v>
      </c>
      <c r="G1268" s="1" t="s">
        <v>56</v>
      </c>
      <c r="H1268" s="1" t="s">
        <v>64</v>
      </c>
      <c r="I1268" s="1" t="s">
        <v>603</v>
      </c>
      <c r="J1268" s="1">
        <v>142.86000000000001</v>
      </c>
      <c r="K1268" s="1">
        <f>Aya_Gomaa[[#This Row],[Quantity]]*150</f>
        <v>150</v>
      </c>
      <c r="L1268" s="1">
        <v>1</v>
      </c>
      <c r="M1268" s="1">
        <v>0</v>
      </c>
      <c r="N1268" s="2">
        <v>41.429399999999987</v>
      </c>
      <c r="O1268" s="2">
        <f>Aya_Gomaa[[#This Row],[Profit]]-(Aya_Gomaa[[#This Row],[Profit]]*Aya_Gomaa[[#This Row],[Discount]])</f>
        <v>41.429399999999987</v>
      </c>
      <c r="P1268" s="1">
        <f>Aya_Gomaa[[#This Row],[Quantity]]*150</f>
        <v>150</v>
      </c>
      <c r="R12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69" spans="1:18" x14ac:dyDescent="0.3">
      <c r="A1269" s="1">
        <v>1268</v>
      </c>
      <c r="B1269" s="1" t="s">
        <v>59</v>
      </c>
      <c r="C1269" s="1" t="s">
        <v>52</v>
      </c>
      <c r="D1269" s="1" t="s">
        <v>53</v>
      </c>
      <c r="E1269" s="1" t="s">
        <v>54</v>
      </c>
      <c r="F1269" s="1" t="s">
        <v>55</v>
      </c>
      <c r="G1269" s="1" t="s">
        <v>47</v>
      </c>
      <c r="H1269" s="1" t="s">
        <v>50</v>
      </c>
      <c r="I1269" s="1" t="s">
        <v>173</v>
      </c>
      <c r="J1269" s="1">
        <v>292.27200000000005</v>
      </c>
      <c r="K1269" s="1">
        <f>Aya_Gomaa[[#This Row],[Quantity]]*150</f>
        <v>900</v>
      </c>
      <c r="L1269" s="1">
        <v>6</v>
      </c>
      <c r="M1269" s="1">
        <v>0.2</v>
      </c>
      <c r="N1269" s="2">
        <v>18.266999999999967</v>
      </c>
      <c r="O1269" s="2">
        <f>Aya_Gomaa[[#This Row],[Profit]]-(Aya_Gomaa[[#This Row],[Profit]]*Aya_Gomaa[[#This Row],[Discount]])</f>
        <v>14.613599999999973</v>
      </c>
      <c r="P1269" s="1">
        <f>Aya_Gomaa[[#This Row],[Quantity]]*150</f>
        <v>900</v>
      </c>
      <c r="R12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70" spans="1:18" x14ac:dyDescent="0.3">
      <c r="A1270" s="1">
        <v>1269</v>
      </c>
      <c r="B1270" s="1" t="s">
        <v>59</v>
      </c>
      <c r="C1270" s="1" t="s">
        <v>52</v>
      </c>
      <c r="D1270" s="1" t="s">
        <v>587</v>
      </c>
      <c r="E1270" s="1" t="s">
        <v>227</v>
      </c>
      <c r="F1270" s="1" t="s">
        <v>55</v>
      </c>
      <c r="G1270" s="1" t="s">
        <v>47</v>
      </c>
      <c r="H1270" s="1" t="s">
        <v>66</v>
      </c>
      <c r="I1270" s="1" t="s">
        <v>610</v>
      </c>
      <c r="J1270" s="1">
        <v>29.328000000000003</v>
      </c>
      <c r="K1270" s="1">
        <f>Aya_Gomaa[[#This Row],[Quantity]]*150</f>
        <v>450</v>
      </c>
      <c r="L1270" s="1">
        <v>3</v>
      </c>
      <c r="M1270" s="1">
        <v>0.2</v>
      </c>
      <c r="N1270" s="2">
        <v>3.665999999999995</v>
      </c>
      <c r="O1270" s="2">
        <f>Aya_Gomaa[[#This Row],[Profit]]-(Aya_Gomaa[[#This Row],[Profit]]*Aya_Gomaa[[#This Row],[Discount]])</f>
        <v>2.9327999999999959</v>
      </c>
      <c r="P1270" s="1">
        <f>Aya_Gomaa[[#This Row],[Quantity]]*150</f>
        <v>450</v>
      </c>
      <c r="R12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71" spans="1:18" x14ac:dyDescent="0.3">
      <c r="A1271" s="1">
        <v>1270</v>
      </c>
      <c r="B1271" s="1" t="s">
        <v>59</v>
      </c>
      <c r="C1271" s="1" t="s">
        <v>43</v>
      </c>
      <c r="D1271" s="1" t="s">
        <v>933</v>
      </c>
      <c r="E1271" s="1" t="s">
        <v>194</v>
      </c>
      <c r="F1271" s="1" t="s">
        <v>46</v>
      </c>
      <c r="G1271" s="1" t="s">
        <v>56</v>
      </c>
      <c r="H1271" s="1" t="s">
        <v>82</v>
      </c>
      <c r="I1271" s="1" t="s">
        <v>1219</v>
      </c>
      <c r="J1271" s="1">
        <v>12.48</v>
      </c>
      <c r="K1271" s="1">
        <f>Aya_Gomaa[[#This Row],[Quantity]]*150</f>
        <v>300</v>
      </c>
      <c r="L1271" s="1">
        <v>2</v>
      </c>
      <c r="M1271" s="1">
        <v>0</v>
      </c>
      <c r="N1271" s="2">
        <v>5.6159999999999997</v>
      </c>
      <c r="O1271" s="2">
        <f>Aya_Gomaa[[#This Row],[Profit]]-(Aya_Gomaa[[#This Row],[Profit]]*Aya_Gomaa[[#This Row],[Discount]])</f>
        <v>5.6159999999999997</v>
      </c>
      <c r="P1271" s="1">
        <f>Aya_Gomaa[[#This Row],[Quantity]]*150</f>
        <v>300</v>
      </c>
      <c r="R12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72" spans="1:18" x14ac:dyDescent="0.3">
      <c r="A1272" s="1">
        <v>1271</v>
      </c>
      <c r="B1272" s="1" t="s">
        <v>59</v>
      </c>
      <c r="C1272" s="1" t="s">
        <v>52</v>
      </c>
      <c r="D1272" s="1" t="s">
        <v>172</v>
      </c>
      <c r="E1272" s="1" t="s">
        <v>134</v>
      </c>
      <c r="F1272" s="1" t="s">
        <v>90</v>
      </c>
      <c r="G1272" s="1" t="s">
        <v>56</v>
      </c>
      <c r="H1272" s="1" t="s">
        <v>64</v>
      </c>
      <c r="I1272" s="1" t="s">
        <v>1220</v>
      </c>
      <c r="J1272" s="1">
        <v>102.33600000000001</v>
      </c>
      <c r="K1272" s="1">
        <f>Aya_Gomaa[[#This Row],[Quantity]]*150</f>
        <v>600</v>
      </c>
      <c r="L1272" s="1">
        <v>4</v>
      </c>
      <c r="M1272" s="1">
        <v>0.2</v>
      </c>
      <c r="N1272" s="2">
        <v>-12.792000000000002</v>
      </c>
      <c r="O1272" s="2">
        <f>Aya_Gomaa[[#This Row],[Profit]]-(Aya_Gomaa[[#This Row],[Profit]]*Aya_Gomaa[[#This Row],[Discount]])</f>
        <v>-10.233600000000001</v>
      </c>
      <c r="P1272" s="1">
        <f>Aya_Gomaa[[#This Row],[Quantity]]*150</f>
        <v>600</v>
      </c>
      <c r="R12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73" spans="1:18" x14ac:dyDescent="0.3">
      <c r="A1273" s="1">
        <v>1272</v>
      </c>
      <c r="B1273" s="1" t="s">
        <v>59</v>
      </c>
      <c r="C1273" s="1" t="s">
        <v>52</v>
      </c>
      <c r="D1273" s="1" t="s">
        <v>172</v>
      </c>
      <c r="E1273" s="1" t="s">
        <v>134</v>
      </c>
      <c r="F1273" s="1" t="s">
        <v>90</v>
      </c>
      <c r="G1273" s="1" t="s">
        <v>56</v>
      </c>
      <c r="H1273" s="1" t="s">
        <v>75</v>
      </c>
      <c r="I1273" s="1" t="s">
        <v>1003</v>
      </c>
      <c r="J1273" s="1">
        <v>48.791999999999987</v>
      </c>
      <c r="K1273" s="1">
        <f>Aya_Gomaa[[#This Row],[Quantity]]*150</f>
        <v>450</v>
      </c>
      <c r="L1273" s="1">
        <v>3</v>
      </c>
      <c r="M1273" s="1">
        <v>0.8</v>
      </c>
      <c r="N1273" s="2">
        <v>-126.85920000000002</v>
      </c>
      <c r="O1273" s="2">
        <f>Aya_Gomaa[[#This Row],[Profit]]-(Aya_Gomaa[[#This Row],[Profit]]*Aya_Gomaa[[#This Row],[Discount]])</f>
        <v>-25.371839999999992</v>
      </c>
      <c r="P1273" s="1">
        <f>Aya_Gomaa[[#This Row],[Quantity]]*150</f>
        <v>450</v>
      </c>
      <c r="R12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74" spans="1:18" x14ac:dyDescent="0.3">
      <c r="A1274" s="1">
        <v>1273</v>
      </c>
      <c r="B1274" s="1" t="s">
        <v>59</v>
      </c>
      <c r="C1274" s="1" t="s">
        <v>52</v>
      </c>
      <c r="D1274" s="1" t="s">
        <v>172</v>
      </c>
      <c r="E1274" s="1" t="s">
        <v>134</v>
      </c>
      <c r="F1274" s="1" t="s">
        <v>90</v>
      </c>
      <c r="G1274" s="1" t="s">
        <v>56</v>
      </c>
      <c r="H1274" s="1" t="s">
        <v>73</v>
      </c>
      <c r="I1274" s="1" t="s">
        <v>1221</v>
      </c>
      <c r="J1274" s="1">
        <v>44.847999999999992</v>
      </c>
      <c r="K1274" s="1">
        <f>Aya_Gomaa[[#This Row],[Quantity]]*150</f>
        <v>1200</v>
      </c>
      <c r="L1274" s="1">
        <v>8</v>
      </c>
      <c r="M1274" s="1">
        <v>0.8</v>
      </c>
      <c r="N1274" s="2">
        <v>-67.27200000000002</v>
      </c>
      <c r="O1274" s="2">
        <f>Aya_Gomaa[[#This Row],[Profit]]-(Aya_Gomaa[[#This Row],[Profit]]*Aya_Gomaa[[#This Row],[Discount]])</f>
        <v>-13.4544</v>
      </c>
      <c r="P1274" s="1">
        <f>Aya_Gomaa[[#This Row],[Quantity]]*150</f>
        <v>1200</v>
      </c>
      <c r="R12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75" spans="1:18" x14ac:dyDescent="0.3">
      <c r="A1275" s="1">
        <v>1274</v>
      </c>
      <c r="B1275" s="1" t="s">
        <v>523</v>
      </c>
      <c r="C1275" s="1" t="s">
        <v>43</v>
      </c>
      <c r="D1275" s="1" t="s">
        <v>88</v>
      </c>
      <c r="E1275" s="1" t="s">
        <v>89</v>
      </c>
      <c r="F1275" s="1" t="s">
        <v>90</v>
      </c>
      <c r="G1275" s="1" t="s">
        <v>56</v>
      </c>
      <c r="H1275" s="1" t="s">
        <v>82</v>
      </c>
      <c r="I1275" s="1" t="s">
        <v>1032</v>
      </c>
      <c r="J1275" s="1">
        <v>10.368000000000002</v>
      </c>
      <c r="K1275" s="1">
        <f>Aya_Gomaa[[#This Row],[Quantity]]*150</f>
        <v>300</v>
      </c>
      <c r="L1275" s="1">
        <v>2</v>
      </c>
      <c r="M1275" s="1">
        <v>0.2</v>
      </c>
      <c r="N1275" s="2">
        <v>3.6288</v>
      </c>
      <c r="O1275" s="2">
        <f>Aya_Gomaa[[#This Row],[Profit]]-(Aya_Gomaa[[#This Row],[Profit]]*Aya_Gomaa[[#This Row],[Discount]])</f>
        <v>2.9030399999999998</v>
      </c>
      <c r="P1275" s="1">
        <f>Aya_Gomaa[[#This Row],[Quantity]]*150</f>
        <v>300</v>
      </c>
      <c r="R12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76" spans="1:18" x14ac:dyDescent="0.3">
      <c r="A1276" s="1">
        <v>1275</v>
      </c>
      <c r="B1276" s="1" t="s">
        <v>523</v>
      </c>
      <c r="C1276" s="1" t="s">
        <v>43</v>
      </c>
      <c r="D1276" s="1" t="s">
        <v>88</v>
      </c>
      <c r="E1276" s="1" t="s">
        <v>89</v>
      </c>
      <c r="F1276" s="1" t="s">
        <v>90</v>
      </c>
      <c r="G1276" s="1" t="s">
        <v>47</v>
      </c>
      <c r="H1276" s="1" t="s">
        <v>50</v>
      </c>
      <c r="I1276" s="1" t="s">
        <v>1222</v>
      </c>
      <c r="J1276" s="1">
        <v>388.42999999999995</v>
      </c>
      <c r="K1276" s="1">
        <f>Aya_Gomaa[[#This Row],[Quantity]]*150</f>
        <v>750</v>
      </c>
      <c r="L1276" s="1">
        <v>5</v>
      </c>
      <c r="M1276" s="1">
        <v>0.3</v>
      </c>
      <c r="N1276" s="2">
        <v>-88.783999999999978</v>
      </c>
      <c r="O1276" s="2">
        <f>Aya_Gomaa[[#This Row],[Profit]]-(Aya_Gomaa[[#This Row],[Profit]]*Aya_Gomaa[[#This Row],[Discount]])</f>
        <v>-62.14879999999998</v>
      </c>
      <c r="P1276" s="1">
        <f>Aya_Gomaa[[#This Row],[Quantity]]*150</f>
        <v>750</v>
      </c>
      <c r="R12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77" spans="1:18" x14ac:dyDescent="0.3">
      <c r="A1277" s="1">
        <v>1276</v>
      </c>
      <c r="B1277" s="1" t="s">
        <v>523</v>
      </c>
      <c r="C1277" s="1" t="s">
        <v>43</v>
      </c>
      <c r="D1277" s="1" t="s">
        <v>88</v>
      </c>
      <c r="E1277" s="1" t="s">
        <v>89</v>
      </c>
      <c r="F1277" s="1" t="s">
        <v>90</v>
      </c>
      <c r="G1277" s="1" t="s">
        <v>56</v>
      </c>
      <c r="H1277" s="1" t="s">
        <v>82</v>
      </c>
      <c r="I1277" s="1" t="s">
        <v>225</v>
      </c>
      <c r="J1277" s="1">
        <v>14.352000000000002</v>
      </c>
      <c r="K1277" s="1">
        <f>Aya_Gomaa[[#This Row],[Quantity]]*150</f>
        <v>450</v>
      </c>
      <c r="L1277" s="1">
        <v>3</v>
      </c>
      <c r="M1277" s="1">
        <v>0.2</v>
      </c>
      <c r="N1277" s="2">
        <v>5.2026000000000003</v>
      </c>
      <c r="O1277" s="2">
        <f>Aya_Gomaa[[#This Row],[Profit]]-(Aya_Gomaa[[#This Row],[Profit]]*Aya_Gomaa[[#This Row],[Discount]])</f>
        <v>4.1620800000000004</v>
      </c>
      <c r="P1277" s="1">
        <f>Aya_Gomaa[[#This Row],[Quantity]]*150</f>
        <v>450</v>
      </c>
      <c r="R12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78" spans="1:18" x14ac:dyDescent="0.3">
      <c r="A1278" s="1">
        <v>1277</v>
      </c>
      <c r="B1278" s="1" t="s">
        <v>523</v>
      </c>
      <c r="C1278" s="1" t="s">
        <v>43</v>
      </c>
      <c r="D1278" s="1" t="s">
        <v>88</v>
      </c>
      <c r="E1278" s="1" t="s">
        <v>89</v>
      </c>
      <c r="F1278" s="1" t="s">
        <v>90</v>
      </c>
      <c r="G1278" s="1" t="s">
        <v>78</v>
      </c>
      <c r="H1278" s="1" t="s">
        <v>113</v>
      </c>
      <c r="I1278" s="1" t="s">
        <v>1223</v>
      </c>
      <c r="J1278" s="1">
        <v>63.991999999999997</v>
      </c>
      <c r="K1278" s="1">
        <f>Aya_Gomaa[[#This Row],[Quantity]]*150</f>
        <v>150</v>
      </c>
      <c r="L1278" s="1">
        <v>1</v>
      </c>
      <c r="M1278" s="1">
        <v>0.2</v>
      </c>
      <c r="N1278" s="2">
        <v>-7.1990999999999961</v>
      </c>
      <c r="O1278" s="2">
        <f>Aya_Gomaa[[#This Row],[Profit]]-(Aya_Gomaa[[#This Row],[Profit]]*Aya_Gomaa[[#This Row],[Discount]])</f>
        <v>-5.7592799999999968</v>
      </c>
      <c r="P1278" s="1">
        <f>Aya_Gomaa[[#This Row],[Quantity]]*150</f>
        <v>150</v>
      </c>
      <c r="R12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79" spans="1:18" x14ac:dyDescent="0.3">
      <c r="A1279" s="1">
        <v>1278</v>
      </c>
      <c r="B1279" s="1" t="s">
        <v>59</v>
      </c>
      <c r="C1279" s="1" t="s">
        <v>43</v>
      </c>
      <c r="D1279" s="1" t="s">
        <v>123</v>
      </c>
      <c r="E1279" s="1" t="s">
        <v>89</v>
      </c>
      <c r="F1279" s="1" t="s">
        <v>90</v>
      </c>
      <c r="G1279" s="1" t="s">
        <v>56</v>
      </c>
      <c r="H1279" s="1" t="s">
        <v>68</v>
      </c>
      <c r="I1279" s="1" t="s">
        <v>1224</v>
      </c>
      <c r="J1279" s="1">
        <v>86.352000000000004</v>
      </c>
      <c r="K1279" s="1">
        <f>Aya_Gomaa[[#This Row],[Quantity]]*150</f>
        <v>450</v>
      </c>
      <c r="L1279" s="1">
        <v>3</v>
      </c>
      <c r="M1279" s="1">
        <v>0.2</v>
      </c>
      <c r="N1279" s="2">
        <v>5.3969999999999914</v>
      </c>
      <c r="O1279" s="2">
        <f>Aya_Gomaa[[#This Row],[Profit]]-(Aya_Gomaa[[#This Row],[Profit]]*Aya_Gomaa[[#This Row],[Discount]])</f>
        <v>4.3175999999999934</v>
      </c>
      <c r="P1279" s="1">
        <f>Aya_Gomaa[[#This Row],[Quantity]]*150</f>
        <v>450</v>
      </c>
      <c r="R12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80" spans="1:18" x14ac:dyDescent="0.3">
      <c r="A1280" s="1">
        <v>1279</v>
      </c>
      <c r="B1280" s="1" t="s">
        <v>125</v>
      </c>
      <c r="C1280" s="1" t="s">
        <v>52</v>
      </c>
      <c r="D1280" s="1" t="s">
        <v>1225</v>
      </c>
      <c r="E1280" s="1" t="s">
        <v>517</v>
      </c>
      <c r="F1280" s="1" t="s">
        <v>46</v>
      </c>
      <c r="G1280" s="1" t="s">
        <v>78</v>
      </c>
      <c r="H1280" s="1" t="s">
        <v>113</v>
      </c>
      <c r="I1280" s="1" t="s">
        <v>1226</v>
      </c>
      <c r="J1280" s="1">
        <v>32.97</v>
      </c>
      <c r="K1280" s="1">
        <f>Aya_Gomaa[[#This Row],[Quantity]]*150</f>
        <v>450</v>
      </c>
      <c r="L1280" s="1">
        <v>3</v>
      </c>
      <c r="M1280" s="1">
        <v>0</v>
      </c>
      <c r="N1280" s="2">
        <v>12.8583</v>
      </c>
      <c r="O1280" s="2">
        <f>Aya_Gomaa[[#This Row],[Profit]]-(Aya_Gomaa[[#This Row],[Profit]]*Aya_Gomaa[[#This Row],[Discount]])</f>
        <v>12.8583</v>
      </c>
      <c r="P1280" s="1">
        <f>Aya_Gomaa[[#This Row],[Quantity]]*150</f>
        <v>450</v>
      </c>
      <c r="R12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81" spans="1:18" x14ac:dyDescent="0.3">
      <c r="A1281" s="1">
        <v>1280</v>
      </c>
      <c r="B1281" s="1" t="s">
        <v>125</v>
      </c>
      <c r="C1281" s="1" t="s">
        <v>52</v>
      </c>
      <c r="D1281" s="1" t="s">
        <v>1225</v>
      </c>
      <c r="E1281" s="1" t="s">
        <v>517</v>
      </c>
      <c r="F1281" s="1" t="s">
        <v>46</v>
      </c>
      <c r="G1281" s="1" t="s">
        <v>78</v>
      </c>
      <c r="H1281" s="1" t="s">
        <v>113</v>
      </c>
      <c r="I1281" s="1" t="s">
        <v>1227</v>
      </c>
      <c r="J1281" s="1">
        <v>83.88</v>
      </c>
      <c r="K1281" s="1">
        <f>Aya_Gomaa[[#This Row],[Quantity]]*150</f>
        <v>600</v>
      </c>
      <c r="L1281" s="1">
        <v>4</v>
      </c>
      <c r="M1281" s="1">
        <v>0</v>
      </c>
      <c r="N1281" s="2">
        <v>30.196799999999996</v>
      </c>
      <c r="O1281" s="2">
        <f>Aya_Gomaa[[#This Row],[Profit]]-(Aya_Gomaa[[#This Row],[Profit]]*Aya_Gomaa[[#This Row],[Discount]])</f>
        <v>30.196799999999996</v>
      </c>
      <c r="P1281" s="1">
        <f>Aya_Gomaa[[#This Row],[Quantity]]*150</f>
        <v>600</v>
      </c>
      <c r="R12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82" spans="1:18" x14ac:dyDescent="0.3">
      <c r="A1282" s="1">
        <v>1281</v>
      </c>
      <c r="B1282" s="1" t="s">
        <v>125</v>
      </c>
      <c r="C1282" s="1" t="s">
        <v>43</v>
      </c>
      <c r="D1282" s="1" t="s">
        <v>1228</v>
      </c>
      <c r="E1282" s="1" t="s">
        <v>239</v>
      </c>
      <c r="F1282" s="1" t="s">
        <v>90</v>
      </c>
      <c r="G1282" s="1" t="s">
        <v>78</v>
      </c>
      <c r="H1282" s="1" t="s">
        <v>71</v>
      </c>
      <c r="I1282" s="1" t="s">
        <v>1229</v>
      </c>
      <c r="J1282" s="1">
        <v>278.39999999999998</v>
      </c>
      <c r="K1282" s="1">
        <f>Aya_Gomaa[[#This Row],[Quantity]]*150</f>
        <v>450</v>
      </c>
      <c r="L1282" s="1">
        <v>3</v>
      </c>
      <c r="M1282" s="1">
        <v>0</v>
      </c>
      <c r="N1282" s="2">
        <v>80.735999999999976</v>
      </c>
      <c r="O1282" s="2">
        <f>Aya_Gomaa[[#This Row],[Profit]]-(Aya_Gomaa[[#This Row],[Profit]]*Aya_Gomaa[[#This Row],[Discount]])</f>
        <v>80.735999999999976</v>
      </c>
      <c r="P1282" s="1">
        <f>Aya_Gomaa[[#This Row],[Quantity]]*150</f>
        <v>450</v>
      </c>
      <c r="R12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83" spans="1:18" x14ac:dyDescent="0.3">
      <c r="A1283" s="1">
        <v>1282</v>
      </c>
      <c r="B1283" s="1" t="s">
        <v>125</v>
      </c>
      <c r="C1283" s="1" t="s">
        <v>43</v>
      </c>
      <c r="D1283" s="1" t="s">
        <v>604</v>
      </c>
      <c r="E1283" s="1" t="s">
        <v>61</v>
      </c>
      <c r="F1283" s="1" t="s">
        <v>46</v>
      </c>
      <c r="G1283" s="1" t="s">
        <v>56</v>
      </c>
      <c r="H1283" s="1" t="s">
        <v>57</v>
      </c>
      <c r="I1283" s="1" t="s">
        <v>1230</v>
      </c>
      <c r="J1283" s="1">
        <v>15.120000000000001</v>
      </c>
      <c r="K1283" s="1">
        <f>Aya_Gomaa[[#This Row],[Quantity]]*150</f>
        <v>450</v>
      </c>
      <c r="L1283" s="1">
        <v>3</v>
      </c>
      <c r="M1283" s="1">
        <v>0.2</v>
      </c>
      <c r="N1283" s="2">
        <v>4.9139999999999988</v>
      </c>
      <c r="O1283" s="2">
        <f>Aya_Gomaa[[#This Row],[Profit]]-(Aya_Gomaa[[#This Row],[Profit]]*Aya_Gomaa[[#This Row],[Discount]])</f>
        <v>3.9311999999999991</v>
      </c>
      <c r="P1283" s="1">
        <f>Aya_Gomaa[[#This Row],[Quantity]]*150</f>
        <v>450</v>
      </c>
      <c r="R12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84" spans="1:18" x14ac:dyDescent="0.3">
      <c r="A1284" s="1">
        <v>1283</v>
      </c>
      <c r="B1284" s="1" t="s">
        <v>125</v>
      </c>
      <c r="C1284" s="1" t="s">
        <v>43</v>
      </c>
      <c r="D1284" s="1" t="s">
        <v>604</v>
      </c>
      <c r="E1284" s="1" t="s">
        <v>61</v>
      </c>
      <c r="F1284" s="1" t="s">
        <v>46</v>
      </c>
      <c r="G1284" s="1" t="s">
        <v>56</v>
      </c>
      <c r="H1284" s="1" t="s">
        <v>73</v>
      </c>
      <c r="I1284" s="1" t="s">
        <v>1231</v>
      </c>
      <c r="J1284" s="1">
        <v>17.430000000000003</v>
      </c>
      <c r="K1284" s="1">
        <f>Aya_Gomaa[[#This Row],[Quantity]]*150</f>
        <v>150</v>
      </c>
      <c r="L1284" s="1">
        <v>1</v>
      </c>
      <c r="M1284" s="1">
        <v>0.7</v>
      </c>
      <c r="N1284" s="2">
        <v>-13.363000000000003</v>
      </c>
      <c r="O1284" s="2">
        <f>Aya_Gomaa[[#This Row],[Profit]]-(Aya_Gomaa[[#This Row],[Profit]]*Aya_Gomaa[[#This Row],[Discount]])</f>
        <v>-4.0089000000000024</v>
      </c>
      <c r="P1284" s="1">
        <f>Aya_Gomaa[[#This Row],[Quantity]]*150</f>
        <v>150</v>
      </c>
      <c r="R12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85" spans="1:18" x14ac:dyDescent="0.3">
      <c r="A1285" s="1">
        <v>1284</v>
      </c>
      <c r="B1285" s="1" t="s">
        <v>125</v>
      </c>
      <c r="C1285" s="1" t="s">
        <v>43</v>
      </c>
      <c r="D1285" s="1" t="s">
        <v>604</v>
      </c>
      <c r="E1285" s="1" t="s">
        <v>61</v>
      </c>
      <c r="F1285" s="1" t="s">
        <v>46</v>
      </c>
      <c r="G1285" s="1" t="s">
        <v>56</v>
      </c>
      <c r="H1285" s="1" t="s">
        <v>82</v>
      </c>
      <c r="I1285" s="1" t="s">
        <v>1232</v>
      </c>
      <c r="J1285" s="1">
        <v>251.64</v>
      </c>
      <c r="K1285" s="1">
        <f>Aya_Gomaa[[#This Row],[Quantity]]*150</f>
        <v>450</v>
      </c>
      <c r="L1285" s="1">
        <v>3</v>
      </c>
      <c r="M1285" s="1">
        <v>0.2</v>
      </c>
      <c r="N1285" s="2">
        <v>88.073999999999984</v>
      </c>
      <c r="O1285" s="2">
        <f>Aya_Gomaa[[#This Row],[Profit]]-(Aya_Gomaa[[#This Row],[Profit]]*Aya_Gomaa[[#This Row],[Discount]])</f>
        <v>70.459199999999981</v>
      </c>
      <c r="P1285" s="1">
        <f>Aya_Gomaa[[#This Row],[Quantity]]*150</f>
        <v>450</v>
      </c>
      <c r="R12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86" spans="1:18" x14ac:dyDescent="0.3">
      <c r="A1286" s="1">
        <v>1285</v>
      </c>
      <c r="B1286" s="1" t="s">
        <v>59</v>
      </c>
      <c r="C1286" s="1" t="s">
        <v>43</v>
      </c>
      <c r="D1286" s="1" t="s">
        <v>506</v>
      </c>
      <c r="E1286" s="1" t="s">
        <v>89</v>
      </c>
      <c r="F1286" s="1" t="s">
        <v>90</v>
      </c>
      <c r="G1286" s="1" t="s">
        <v>56</v>
      </c>
      <c r="H1286" s="1" t="s">
        <v>73</v>
      </c>
      <c r="I1286" s="1" t="s">
        <v>1233</v>
      </c>
      <c r="J1286" s="1">
        <v>2.7719999999999994</v>
      </c>
      <c r="K1286" s="1">
        <f>Aya_Gomaa[[#This Row],[Quantity]]*150</f>
        <v>1050</v>
      </c>
      <c r="L1286" s="1">
        <v>7</v>
      </c>
      <c r="M1286" s="1">
        <v>0.8</v>
      </c>
      <c r="N1286" s="2">
        <v>-4.8510000000000009</v>
      </c>
      <c r="O1286" s="2">
        <f>Aya_Gomaa[[#This Row],[Profit]]-(Aya_Gomaa[[#This Row],[Profit]]*Aya_Gomaa[[#This Row],[Discount]])</f>
        <v>-0.97020000000000017</v>
      </c>
      <c r="P1286" s="1">
        <f>Aya_Gomaa[[#This Row],[Quantity]]*150</f>
        <v>1050</v>
      </c>
      <c r="R12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87" spans="1:18" x14ac:dyDescent="0.3">
      <c r="A1287" s="1">
        <v>1286</v>
      </c>
      <c r="B1287" s="1" t="s">
        <v>59</v>
      </c>
      <c r="C1287" s="1" t="s">
        <v>43</v>
      </c>
      <c r="D1287" s="1" t="s">
        <v>1234</v>
      </c>
      <c r="E1287" s="1" t="s">
        <v>560</v>
      </c>
      <c r="F1287" s="1" t="s">
        <v>109</v>
      </c>
      <c r="G1287" s="1" t="s">
        <v>56</v>
      </c>
      <c r="H1287" s="1" t="s">
        <v>64</v>
      </c>
      <c r="I1287" s="1" t="s">
        <v>602</v>
      </c>
      <c r="J1287" s="1">
        <v>14.9</v>
      </c>
      <c r="K1287" s="1">
        <f>Aya_Gomaa[[#This Row],[Quantity]]*150</f>
        <v>750</v>
      </c>
      <c r="L1287" s="1">
        <v>5</v>
      </c>
      <c r="M1287" s="1">
        <v>0</v>
      </c>
      <c r="N1287" s="2">
        <v>1.0429999999999984</v>
      </c>
      <c r="O1287" s="2">
        <f>Aya_Gomaa[[#This Row],[Profit]]-(Aya_Gomaa[[#This Row],[Profit]]*Aya_Gomaa[[#This Row],[Discount]])</f>
        <v>1.0429999999999984</v>
      </c>
      <c r="P1287" s="1">
        <f>Aya_Gomaa[[#This Row],[Quantity]]*150</f>
        <v>750</v>
      </c>
      <c r="R12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88" spans="1:18" x14ac:dyDescent="0.3">
      <c r="A1288" s="1">
        <v>1287</v>
      </c>
      <c r="B1288" s="1" t="s">
        <v>59</v>
      </c>
      <c r="C1288" s="1" t="s">
        <v>87</v>
      </c>
      <c r="D1288" s="1" t="s">
        <v>156</v>
      </c>
      <c r="E1288" s="1" t="s">
        <v>157</v>
      </c>
      <c r="F1288" s="1" t="s">
        <v>109</v>
      </c>
      <c r="G1288" s="1" t="s">
        <v>56</v>
      </c>
      <c r="H1288" s="1" t="s">
        <v>68</v>
      </c>
      <c r="I1288" s="1" t="s">
        <v>1235</v>
      </c>
      <c r="J1288" s="1">
        <v>15.48</v>
      </c>
      <c r="K1288" s="1">
        <f>Aya_Gomaa[[#This Row],[Quantity]]*150</f>
        <v>450</v>
      </c>
      <c r="L1288" s="1">
        <v>3</v>
      </c>
      <c r="M1288" s="1">
        <v>0</v>
      </c>
      <c r="N1288" s="2">
        <v>4.4891999999999985</v>
      </c>
      <c r="O1288" s="2">
        <f>Aya_Gomaa[[#This Row],[Profit]]-(Aya_Gomaa[[#This Row],[Profit]]*Aya_Gomaa[[#This Row],[Discount]])</f>
        <v>4.4891999999999985</v>
      </c>
      <c r="P1288" s="1">
        <f>Aya_Gomaa[[#This Row],[Quantity]]*150</f>
        <v>450</v>
      </c>
      <c r="R12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89" spans="1:18" x14ac:dyDescent="0.3">
      <c r="A1289" s="1">
        <v>1288</v>
      </c>
      <c r="B1289" s="1" t="s">
        <v>59</v>
      </c>
      <c r="C1289" s="1" t="s">
        <v>52</v>
      </c>
      <c r="D1289" s="1" t="s">
        <v>156</v>
      </c>
      <c r="E1289" s="1" t="s">
        <v>157</v>
      </c>
      <c r="F1289" s="1" t="s">
        <v>109</v>
      </c>
      <c r="G1289" s="1" t="s">
        <v>47</v>
      </c>
      <c r="H1289" s="1" t="s">
        <v>66</v>
      </c>
      <c r="I1289" s="1" t="s">
        <v>171</v>
      </c>
      <c r="J1289" s="1">
        <v>39.880000000000003</v>
      </c>
      <c r="K1289" s="1">
        <f>Aya_Gomaa[[#This Row],[Quantity]]*150</f>
        <v>300</v>
      </c>
      <c r="L1289" s="1">
        <v>2</v>
      </c>
      <c r="M1289" s="1">
        <v>0</v>
      </c>
      <c r="N1289" s="2">
        <v>11.166400000000003</v>
      </c>
      <c r="O1289" s="2">
        <f>Aya_Gomaa[[#This Row],[Profit]]-(Aya_Gomaa[[#This Row],[Profit]]*Aya_Gomaa[[#This Row],[Discount]])</f>
        <v>11.166400000000003</v>
      </c>
      <c r="P1289" s="1">
        <f>Aya_Gomaa[[#This Row],[Quantity]]*150</f>
        <v>300</v>
      </c>
      <c r="R12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90" spans="1:18" x14ac:dyDescent="0.3">
      <c r="A1290" s="1">
        <v>1289</v>
      </c>
      <c r="B1290" s="1" t="s">
        <v>59</v>
      </c>
      <c r="C1290" s="1" t="s">
        <v>52</v>
      </c>
      <c r="D1290" s="1" t="s">
        <v>156</v>
      </c>
      <c r="E1290" s="1" t="s">
        <v>157</v>
      </c>
      <c r="F1290" s="1" t="s">
        <v>109</v>
      </c>
      <c r="G1290" s="1" t="s">
        <v>56</v>
      </c>
      <c r="H1290" s="1" t="s">
        <v>73</v>
      </c>
      <c r="I1290" s="1" t="s">
        <v>779</v>
      </c>
      <c r="J1290" s="1">
        <v>12.192</v>
      </c>
      <c r="K1290" s="1">
        <f>Aya_Gomaa[[#This Row],[Quantity]]*150</f>
        <v>600</v>
      </c>
      <c r="L1290" s="1">
        <v>4</v>
      </c>
      <c r="M1290" s="1">
        <v>0.2</v>
      </c>
      <c r="N1290" s="2">
        <v>4.1147999999999989</v>
      </c>
      <c r="O1290" s="2">
        <f>Aya_Gomaa[[#This Row],[Profit]]-(Aya_Gomaa[[#This Row],[Profit]]*Aya_Gomaa[[#This Row],[Discount]])</f>
        <v>3.2918399999999992</v>
      </c>
      <c r="P1290" s="1">
        <f>Aya_Gomaa[[#This Row],[Quantity]]*150</f>
        <v>600</v>
      </c>
      <c r="R12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91" spans="1:18" x14ac:dyDescent="0.3">
      <c r="A1291" s="1">
        <v>1290</v>
      </c>
      <c r="B1291" s="1" t="s">
        <v>59</v>
      </c>
      <c r="C1291" s="1" t="s">
        <v>52</v>
      </c>
      <c r="D1291" s="1" t="s">
        <v>156</v>
      </c>
      <c r="E1291" s="1" t="s">
        <v>157</v>
      </c>
      <c r="F1291" s="1" t="s">
        <v>109</v>
      </c>
      <c r="G1291" s="1" t="s">
        <v>56</v>
      </c>
      <c r="H1291" s="1" t="s">
        <v>68</v>
      </c>
      <c r="I1291" s="1" t="s">
        <v>1236</v>
      </c>
      <c r="J1291" s="1">
        <v>20.82</v>
      </c>
      <c r="K1291" s="1">
        <f>Aya_Gomaa[[#This Row],[Quantity]]*150</f>
        <v>450</v>
      </c>
      <c r="L1291" s="1">
        <v>3</v>
      </c>
      <c r="M1291" s="1">
        <v>0</v>
      </c>
      <c r="N1291" s="2">
        <v>7.4952000000000005</v>
      </c>
      <c r="O1291" s="2">
        <f>Aya_Gomaa[[#This Row],[Profit]]-(Aya_Gomaa[[#This Row],[Profit]]*Aya_Gomaa[[#This Row],[Discount]])</f>
        <v>7.4952000000000005</v>
      </c>
      <c r="P1291" s="1">
        <f>Aya_Gomaa[[#This Row],[Quantity]]*150</f>
        <v>450</v>
      </c>
      <c r="R12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92" spans="1:18" x14ac:dyDescent="0.3">
      <c r="A1292" s="1">
        <v>1291</v>
      </c>
      <c r="B1292" s="1" t="s">
        <v>125</v>
      </c>
      <c r="C1292" s="1" t="s">
        <v>87</v>
      </c>
      <c r="D1292" s="1" t="s">
        <v>99</v>
      </c>
      <c r="E1292" s="1" t="s">
        <v>54</v>
      </c>
      <c r="F1292" s="1" t="s">
        <v>55</v>
      </c>
      <c r="G1292" s="1" t="s">
        <v>56</v>
      </c>
      <c r="H1292" s="1" t="s">
        <v>73</v>
      </c>
      <c r="I1292" s="1" t="s">
        <v>1237</v>
      </c>
      <c r="J1292" s="1">
        <v>13.216000000000001</v>
      </c>
      <c r="K1292" s="1">
        <f>Aya_Gomaa[[#This Row],[Quantity]]*150</f>
        <v>600</v>
      </c>
      <c r="L1292" s="1">
        <v>4</v>
      </c>
      <c r="M1292" s="1">
        <v>0.2</v>
      </c>
      <c r="N1292" s="2">
        <v>4.4603999999999999</v>
      </c>
      <c r="O1292" s="2">
        <f>Aya_Gomaa[[#This Row],[Profit]]-(Aya_Gomaa[[#This Row],[Profit]]*Aya_Gomaa[[#This Row],[Discount]])</f>
        <v>3.5683199999999999</v>
      </c>
      <c r="P1292" s="1">
        <f>Aya_Gomaa[[#This Row],[Quantity]]*150</f>
        <v>600</v>
      </c>
      <c r="R12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93" spans="1:18" x14ac:dyDescent="0.3">
      <c r="A1293" s="1">
        <v>1292</v>
      </c>
      <c r="B1293" s="1" t="s">
        <v>125</v>
      </c>
      <c r="C1293" s="1" t="s">
        <v>87</v>
      </c>
      <c r="D1293" s="1" t="s">
        <v>99</v>
      </c>
      <c r="E1293" s="1" t="s">
        <v>54</v>
      </c>
      <c r="F1293" s="1" t="s">
        <v>55</v>
      </c>
      <c r="G1293" s="1" t="s">
        <v>56</v>
      </c>
      <c r="H1293" s="1" t="s">
        <v>82</v>
      </c>
      <c r="I1293" s="1" t="s">
        <v>1163</v>
      </c>
      <c r="J1293" s="1">
        <v>32.400000000000006</v>
      </c>
      <c r="K1293" s="1">
        <f>Aya_Gomaa[[#This Row],[Quantity]]*150</f>
        <v>750</v>
      </c>
      <c r="L1293" s="1">
        <v>5</v>
      </c>
      <c r="M1293" s="1">
        <v>0</v>
      </c>
      <c r="N1293" s="2">
        <v>15.552000000000001</v>
      </c>
      <c r="O1293" s="2">
        <f>Aya_Gomaa[[#This Row],[Profit]]-(Aya_Gomaa[[#This Row],[Profit]]*Aya_Gomaa[[#This Row],[Discount]])</f>
        <v>15.552000000000001</v>
      </c>
      <c r="P1293" s="1">
        <f>Aya_Gomaa[[#This Row],[Quantity]]*150</f>
        <v>750</v>
      </c>
      <c r="R12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94" spans="1:18" x14ac:dyDescent="0.3">
      <c r="A1294" s="1">
        <v>1293</v>
      </c>
      <c r="B1294" s="1" t="s">
        <v>59</v>
      </c>
      <c r="C1294" s="1" t="s">
        <v>43</v>
      </c>
      <c r="D1294" s="1" t="s">
        <v>403</v>
      </c>
      <c r="E1294" s="1" t="s">
        <v>54</v>
      </c>
      <c r="F1294" s="1" t="s">
        <v>55</v>
      </c>
      <c r="G1294" s="1" t="s">
        <v>56</v>
      </c>
      <c r="H1294" s="1" t="s">
        <v>273</v>
      </c>
      <c r="I1294" s="1" t="s">
        <v>274</v>
      </c>
      <c r="J1294" s="1">
        <v>32.94</v>
      </c>
      <c r="K1294" s="1">
        <f>Aya_Gomaa[[#This Row],[Quantity]]*150</f>
        <v>450</v>
      </c>
      <c r="L1294" s="1">
        <v>3</v>
      </c>
      <c r="M1294" s="1">
        <v>0</v>
      </c>
      <c r="N1294" s="2">
        <v>9.2232000000000021</v>
      </c>
      <c r="O1294" s="2">
        <f>Aya_Gomaa[[#This Row],[Profit]]-(Aya_Gomaa[[#This Row],[Profit]]*Aya_Gomaa[[#This Row],[Discount]])</f>
        <v>9.2232000000000021</v>
      </c>
      <c r="P1294" s="1">
        <f>Aya_Gomaa[[#This Row],[Quantity]]*150</f>
        <v>450</v>
      </c>
      <c r="R12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95" spans="1:18" x14ac:dyDescent="0.3">
      <c r="A1295" s="1">
        <v>1294</v>
      </c>
      <c r="B1295" s="1" t="s">
        <v>59</v>
      </c>
      <c r="C1295" s="1" t="s">
        <v>43</v>
      </c>
      <c r="D1295" s="1" t="s">
        <v>403</v>
      </c>
      <c r="E1295" s="1" t="s">
        <v>54</v>
      </c>
      <c r="F1295" s="1" t="s">
        <v>55</v>
      </c>
      <c r="G1295" s="1" t="s">
        <v>56</v>
      </c>
      <c r="H1295" s="1" t="s">
        <v>82</v>
      </c>
      <c r="I1295" s="1" t="s">
        <v>1238</v>
      </c>
      <c r="J1295" s="1">
        <v>114.2</v>
      </c>
      <c r="K1295" s="1">
        <f>Aya_Gomaa[[#This Row],[Quantity]]*150</f>
        <v>750</v>
      </c>
      <c r="L1295" s="1">
        <v>5</v>
      </c>
      <c r="M1295" s="1">
        <v>0</v>
      </c>
      <c r="N1295" s="2">
        <v>52.531999999999996</v>
      </c>
      <c r="O1295" s="2">
        <f>Aya_Gomaa[[#This Row],[Profit]]-(Aya_Gomaa[[#This Row],[Profit]]*Aya_Gomaa[[#This Row],[Discount]])</f>
        <v>52.531999999999996</v>
      </c>
      <c r="P1295" s="1">
        <f>Aya_Gomaa[[#This Row],[Quantity]]*150</f>
        <v>750</v>
      </c>
      <c r="R12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96" spans="1:18" x14ac:dyDescent="0.3">
      <c r="A1296" s="1">
        <v>1295</v>
      </c>
      <c r="B1296" s="1" t="s">
        <v>59</v>
      </c>
      <c r="C1296" s="1" t="s">
        <v>43</v>
      </c>
      <c r="D1296" s="1" t="s">
        <v>403</v>
      </c>
      <c r="E1296" s="1" t="s">
        <v>54</v>
      </c>
      <c r="F1296" s="1" t="s">
        <v>55</v>
      </c>
      <c r="G1296" s="1" t="s">
        <v>56</v>
      </c>
      <c r="H1296" s="1" t="s">
        <v>57</v>
      </c>
      <c r="I1296" s="1" t="s">
        <v>207</v>
      </c>
      <c r="J1296" s="1">
        <v>3.08</v>
      </c>
      <c r="K1296" s="1">
        <f>Aya_Gomaa[[#This Row],[Quantity]]*150</f>
        <v>150</v>
      </c>
      <c r="L1296" s="1">
        <v>1</v>
      </c>
      <c r="M1296" s="1">
        <v>0</v>
      </c>
      <c r="N1296" s="2">
        <v>1.4783999999999999</v>
      </c>
      <c r="O1296" s="2">
        <f>Aya_Gomaa[[#This Row],[Profit]]-(Aya_Gomaa[[#This Row],[Profit]]*Aya_Gomaa[[#This Row],[Discount]])</f>
        <v>1.4783999999999999</v>
      </c>
      <c r="P1296" s="1">
        <f>Aya_Gomaa[[#This Row],[Quantity]]*150</f>
        <v>150</v>
      </c>
      <c r="R12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97" spans="1:18" x14ac:dyDescent="0.3">
      <c r="A1297" s="1">
        <v>1296</v>
      </c>
      <c r="B1297" s="1" t="s">
        <v>59</v>
      </c>
      <c r="C1297" s="1" t="s">
        <v>43</v>
      </c>
      <c r="D1297" s="1" t="s">
        <v>1239</v>
      </c>
      <c r="E1297" s="1" t="s">
        <v>227</v>
      </c>
      <c r="F1297" s="1" t="s">
        <v>55</v>
      </c>
      <c r="G1297" s="1" t="s">
        <v>56</v>
      </c>
      <c r="H1297" s="1" t="s">
        <v>75</v>
      </c>
      <c r="I1297" s="1" t="s">
        <v>1003</v>
      </c>
      <c r="J1297" s="1">
        <v>845.72799999999995</v>
      </c>
      <c r="K1297" s="1">
        <f>Aya_Gomaa[[#This Row],[Quantity]]*150</f>
        <v>1950</v>
      </c>
      <c r="L1297" s="1">
        <v>13</v>
      </c>
      <c r="M1297" s="1">
        <v>0.2</v>
      </c>
      <c r="N1297" s="2">
        <v>84.572799999999944</v>
      </c>
      <c r="O1297" s="2">
        <f>Aya_Gomaa[[#This Row],[Profit]]-(Aya_Gomaa[[#This Row],[Profit]]*Aya_Gomaa[[#This Row],[Discount]])</f>
        <v>67.65823999999995</v>
      </c>
      <c r="P1297" s="1">
        <f>Aya_Gomaa[[#This Row],[Quantity]]*150</f>
        <v>1950</v>
      </c>
      <c r="R12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98" spans="1:18" x14ac:dyDescent="0.3">
      <c r="A1298" s="1">
        <v>1297</v>
      </c>
      <c r="B1298" s="1" t="s">
        <v>59</v>
      </c>
      <c r="C1298" s="1" t="s">
        <v>52</v>
      </c>
      <c r="D1298" s="1" t="s">
        <v>331</v>
      </c>
      <c r="E1298" s="1" t="s">
        <v>54</v>
      </c>
      <c r="F1298" s="1" t="s">
        <v>55</v>
      </c>
      <c r="G1298" s="1" t="s">
        <v>56</v>
      </c>
      <c r="H1298" s="1" t="s">
        <v>73</v>
      </c>
      <c r="I1298" s="1" t="s">
        <v>772</v>
      </c>
      <c r="J1298" s="1">
        <v>13.904</v>
      </c>
      <c r="K1298" s="1">
        <f>Aya_Gomaa[[#This Row],[Quantity]]*150</f>
        <v>300</v>
      </c>
      <c r="L1298" s="1">
        <v>2</v>
      </c>
      <c r="M1298" s="1">
        <v>0.2</v>
      </c>
      <c r="N1298" s="2">
        <v>4.5187999999999997</v>
      </c>
      <c r="O1298" s="2">
        <f>Aya_Gomaa[[#This Row],[Profit]]-(Aya_Gomaa[[#This Row],[Profit]]*Aya_Gomaa[[#This Row],[Discount]])</f>
        <v>3.6150399999999996</v>
      </c>
      <c r="P1298" s="1">
        <f>Aya_Gomaa[[#This Row],[Quantity]]*150</f>
        <v>300</v>
      </c>
      <c r="R12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299" spans="1:18" x14ac:dyDescent="0.3">
      <c r="A1299" s="1">
        <v>1298</v>
      </c>
      <c r="B1299" s="1" t="s">
        <v>59</v>
      </c>
      <c r="C1299" s="1" t="s">
        <v>52</v>
      </c>
      <c r="D1299" s="1" t="s">
        <v>331</v>
      </c>
      <c r="E1299" s="1" t="s">
        <v>54</v>
      </c>
      <c r="F1299" s="1" t="s">
        <v>55</v>
      </c>
      <c r="G1299" s="1" t="s">
        <v>56</v>
      </c>
      <c r="H1299" s="1" t="s">
        <v>73</v>
      </c>
      <c r="I1299" s="1" t="s">
        <v>1240</v>
      </c>
      <c r="J1299" s="1">
        <v>20.72</v>
      </c>
      <c r="K1299" s="1">
        <f>Aya_Gomaa[[#This Row],[Quantity]]*150</f>
        <v>300</v>
      </c>
      <c r="L1299" s="1">
        <v>2</v>
      </c>
      <c r="M1299" s="1">
        <v>0.2</v>
      </c>
      <c r="N1299" s="2">
        <v>6.4749999999999979</v>
      </c>
      <c r="O1299" s="2">
        <f>Aya_Gomaa[[#This Row],[Profit]]-(Aya_Gomaa[[#This Row],[Profit]]*Aya_Gomaa[[#This Row],[Discount]])</f>
        <v>5.1799999999999979</v>
      </c>
      <c r="P1299" s="1">
        <f>Aya_Gomaa[[#This Row],[Quantity]]*150</f>
        <v>300</v>
      </c>
      <c r="R12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00" spans="1:18" x14ac:dyDescent="0.3">
      <c r="A1300" s="1">
        <v>1299</v>
      </c>
      <c r="B1300" s="1" t="s">
        <v>42</v>
      </c>
      <c r="C1300" s="1" t="s">
        <v>52</v>
      </c>
      <c r="D1300" s="1" t="s">
        <v>220</v>
      </c>
      <c r="E1300" s="1" t="s">
        <v>140</v>
      </c>
      <c r="F1300" s="1" t="s">
        <v>90</v>
      </c>
      <c r="G1300" s="1" t="s">
        <v>78</v>
      </c>
      <c r="H1300" s="1" t="s">
        <v>71</v>
      </c>
      <c r="I1300" s="1" t="s">
        <v>695</v>
      </c>
      <c r="J1300" s="1">
        <v>114.94999999999999</v>
      </c>
      <c r="K1300" s="1">
        <f>Aya_Gomaa[[#This Row],[Quantity]]*150</f>
        <v>750</v>
      </c>
      <c r="L1300" s="1">
        <v>5</v>
      </c>
      <c r="M1300" s="1">
        <v>0</v>
      </c>
      <c r="N1300" s="2">
        <v>2.2990000000000066</v>
      </c>
      <c r="O1300" s="2">
        <f>Aya_Gomaa[[#This Row],[Profit]]-(Aya_Gomaa[[#This Row],[Profit]]*Aya_Gomaa[[#This Row],[Discount]])</f>
        <v>2.2990000000000066</v>
      </c>
      <c r="P1300" s="1">
        <f>Aya_Gomaa[[#This Row],[Quantity]]*150</f>
        <v>750</v>
      </c>
      <c r="R13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01" spans="1:18" x14ac:dyDescent="0.3">
      <c r="A1301" s="1">
        <v>1300</v>
      </c>
      <c r="B1301" s="1" t="s">
        <v>125</v>
      </c>
      <c r="C1301" s="1" t="s">
        <v>43</v>
      </c>
      <c r="D1301" s="1" t="s">
        <v>99</v>
      </c>
      <c r="E1301" s="1" t="s">
        <v>54</v>
      </c>
      <c r="F1301" s="1" t="s">
        <v>55</v>
      </c>
      <c r="G1301" s="1" t="s">
        <v>56</v>
      </c>
      <c r="H1301" s="1" t="s">
        <v>64</v>
      </c>
      <c r="I1301" s="1" t="s">
        <v>294</v>
      </c>
      <c r="J1301" s="1">
        <v>26.96</v>
      </c>
      <c r="K1301" s="1">
        <f>Aya_Gomaa[[#This Row],[Quantity]]*150</f>
        <v>300</v>
      </c>
      <c r="L1301" s="1">
        <v>2</v>
      </c>
      <c r="M1301" s="1">
        <v>0</v>
      </c>
      <c r="N1301" s="2">
        <v>7.0095999999999989</v>
      </c>
      <c r="O1301" s="2">
        <f>Aya_Gomaa[[#This Row],[Profit]]-(Aya_Gomaa[[#This Row],[Profit]]*Aya_Gomaa[[#This Row],[Discount]])</f>
        <v>7.0095999999999989</v>
      </c>
      <c r="P1301" s="1">
        <f>Aya_Gomaa[[#This Row],[Quantity]]*150</f>
        <v>300</v>
      </c>
      <c r="R13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02" spans="1:18" x14ac:dyDescent="0.3">
      <c r="A1302" s="1">
        <v>1301</v>
      </c>
      <c r="B1302" s="1" t="s">
        <v>42</v>
      </c>
      <c r="C1302" s="1" t="s">
        <v>43</v>
      </c>
      <c r="D1302" s="1" t="s">
        <v>178</v>
      </c>
      <c r="E1302" s="1" t="s">
        <v>179</v>
      </c>
      <c r="F1302" s="1" t="s">
        <v>46</v>
      </c>
      <c r="G1302" s="1" t="s">
        <v>47</v>
      </c>
      <c r="H1302" s="1" t="s">
        <v>66</v>
      </c>
      <c r="I1302" s="1" t="s">
        <v>128</v>
      </c>
      <c r="J1302" s="1">
        <v>572.76</v>
      </c>
      <c r="K1302" s="1">
        <f>Aya_Gomaa[[#This Row],[Quantity]]*150</f>
        <v>900</v>
      </c>
      <c r="L1302" s="1">
        <v>6</v>
      </c>
      <c r="M1302" s="1">
        <v>0</v>
      </c>
      <c r="N1302" s="2">
        <v>166.10039999999995</v>
      </c>
      <c r="O1302" s="2">
        <f>Aya_Gomaa[[#This Row],[Profit]]-(Aya_Gomaa[[#This Row],[Profit]]*Aya_Gomaa[[#This Row],[Discount]])</f>
        <v>166.10039999999995</v>
      </c>
      <c r="P1302" s="1">
        <f>Aya_Gomaa[[#This Row],[Quantity]]*150</f>
        <v>900</v>
      </c>
      <c r="R13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03" spans="1:18" x14ac:dyDescent="0.3">
      <c r="A1303" s="1">
        <v>1302</v>
      </c>
      <c r="B1303" s="1" t="s">
        <v>42</v>
      </c>
      <c r="C1303" s="1" t="s">
        <v>43</v>
      </c>
      <c r="D1303" s="1" t="s">
        <v>178</v>
      </c>
      <c r="E1303" s="1" t="s">
        <v>179</v>
      </c>
      <c r="F1303" s="1" t="s">
        <v>46</v>
      </c>
      <c r="G1303" s="1" t="s">
        <v>47</v>
      </c>
      <c r="H1303" s="1" t="s">
        <v>66</v>
      </c>
      <c r="I1303" s="1" t="s">
        <v>128</v>
      </c>
      <c r="J1303" s="1">
        <v>286.38</v>
      </c>
      <c r="K1303" s="1">
        <f>Aya_Gomaa[[#This Row],[Quantity]]*150</f>
        <v>450</v>
      </c>
      <c r="L1303" s="1">
        <v>3</v>
      </c>
      <c r="M1303" s="1">
        <v>0</v>
      </c>
      <c r="N1303" s="2">
        <v>83.050199999999975</v>
      </c>
      <c r="O1303" s="2">
        <f>Aya_Gomaa[[#This Row],[Profit]]-(Aya_Gomaa[[#This Row],[Profit]]*Aya_Gomaa[[#This Row],[Discount]])</f>
        <v>83.050199999999975</v>
      </c>
      <c r="P1303" s="1">
        <f>Aya_Gomaa[[#This Row],[Quantity]]*150</f>
        <v>450</v>
      </c>
      <c r="R13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04" spans="1:18" x14ac:dyDescent="0.3">
      <c r="A1304" s="1">
        <v>1303</v>
      </c>
      <c r="B1304" s="1" t="s">
        <v>42</v>
      </c>
      <c r="C1304" s="1" t="s">
        <v>87</v>
      </c>
      <c r="D1304" s="1" t="s">
        <v>466</v>
      </c>
      <c r="E1304" s="1" t="s">
        <v>179</v>
      </c>
      <c r="F1304" s="1" t="s">
        <v>46</v>
      </c>
      <c r="G1304" s="1" t="s">
        <v>47</v>
      </c>
      <c r="H1304" s="1" t="s">
        <v>48</v>
      </c>
      <c r="I1304" s="1" t="s">
        <v>1241</v>
      </c>
      <c r="J1304" s="1">
        <v>61.96</v>
      </c>
      <c r="K1304" s="1">
        <f>Aya_Gomaa[[#This Row],[Quantity]]*150</f>
        <v>300</v>
      </c>
      <c r="L1304" s="1">
        <v>2</v>
      </c>
      <c r="M1304" s="1">
        <v>0</v>
      </c>
      <c r="N1304" s="2">
        <v>4.3371999999999957</v>
      </c>
      <c r="O1304" s="2">
        <f>Aya_Gomaa[[#This Row],[Profit]]-(Aya_Gomaa[[#This Row],[Profit]]*Aya_Gomaa[[#This Row],[Discount]])</f>
        <v>4.3371999999999957</v>
      </c>
      <c r="P1304" s="1">
        <f>Aya_Gomaa[[#This Row],[Quantity]]*150</f>
        <v>300</v>
      </c>
      <c r="R13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05" spans="1:18" x14ac:dyDescent="0.3">
      <c r="A1305" s="1">
        <v>1304</v>
      </c>
      <c r="B1305" s="1" t="s">
        <v>59</v>
      </c>
      <c r="C1305" s="1" t="s">
        <v>43</v>
      </c>
      <c r="D1305" s="1" t="s">
        <v>242</v>
      </c>
      <c r="E1305" s="1" t="s">
        <v>517</v>
      </c>
      <c r="F1305" s="1" t="s">
        <v>46</v>
      </c>
      <c r="G1305" s="1" t="s">
        <v>47</v>
      </c>
      <c r="H1305" s="1" t="s">
        <v>66</v>
      </c>
      <c r="I1305" s="1" t="s">
        <v>1242</v>
      </c>
      <c r="J1305" s="1">
        <v>23.99</v>
      </c>
      <c r="K1305" s="1">
        <f>Aya_Gomaa[[#This Row],[Quantity]]*150</f>
        <v>150</v>
      </c>
      <c r="L1305" s="1">
        <v>1</v>
      </c>
      <c r="M1305" s="1">
        <v>0</v>
      </c>
      <c r="N1305" s="2">
        <v>5.5176999999999978</v>
      </c>
      <c r="O1305" s="2">
        <f>Aya_Gomaa[[#This Row],[Profit]]-(Aya_Gomaa[[#This Row],[Profit]]*Aya_Gomaa[[#This Row],[Discount]])</f>
        <v>5.5176999999999978</v>
      </c>
      <c r="P1305" s="1">
        <f>Aya_Gomaa[[#This Row],[Quantity]]*150</f>
        <v>150</v>
      </c>
      <c r="R13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06" spans="1:18" x14ac:dyDescent="0.3">
      <c r="A1306" s="1">
        <v>1305</v>
      </c>
      <c r="B1306" s="1" t="s">
        <v>59</v>
      </c>
      <c r="C1306" s="1" t="s">
        <v>43</v>
      </c>
      <c r="D1306" s="1" t="s">
        <v>242</v>
      </c>
      <c r="E1306" s="1" t="s">
        <v>517</v>
      </c>
      <c r="F1306" s="1" t="s">
        <v>46</v>
      </c>
      <c r="G1306" s="1" t="s">
        <v>78</v>
      </c>
      <c r="H1306" s="1" t="s">
        <v>71</v>
      </c>
      <c r="I1306" s="1" t="s">
        <v>936</v>
      </c>
      <c r="J1306" s="1">
        <v>287.96999999999997</v>
      </c>
      <c r="K1306" s="1">
        <f>Aya_Gomaa[[#This Row],[Quantity]]*150</f>
        <v>450</v>
      </c>
      <c r="L1306" s="1">
        <v>3</v>
      </c>
      <c r="M1306" s="1">
        <v>0</v>
      </c>
      <c r="N1306" s="2">
        <v>77.751899999999992</v>
      </c>
      <c r="O1306" s="2">
        <f>Aya_Gomaa[[#This Row],[Profit]]-(Aya_Gomaa[[#This Row],[Profit]]*Aya_Gomaa[[#This Row],[Discount]])</f>
        <v>77.751899999999992</v>
      </c>
      <c r="P1306" s="1">
        <f>Aya_Gomaa[[#This Row],[Quantity]]*150</f>
        <v>450</v>
      </c>
      <c r="R13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07" spans="1:18" x14ac:dyDescent="0.3">
      <c r="A1307" s="1">
        <v>1306</v>
      </c>
      <c r="B1307" s="1" t="s">
        <v>42</v>
      </c>
      <c r="C1307" s="1" t="s">
        <v>43</v>
      </c>
      <c r="D1307" s="1" t="s">
        <v>123</v>
      </c>
      <c r="E1307" s="1" t="s">
        <v>89</v>
      </c>
      <c r="F1307" s="1" t="s">
        <v>90</v>
      </c>
      <c r="G1307" s="1" t="s">
        <v>78</v>
      </c>
      <c r="H1307" s="1" t="s">
        <v>71</v>
      </c>
      <c r="I1307" s="1" t="s">
        <v>1243</v>
      </c>
      <c r="J1307" s="1">
        <v>419.94399999999996</v>
      </c>
      <c r="K1307" s="1">
        <f>Aya_Gomaa[[#This Row],[Quantity]]*150</f>
        <v>1050</v>
      </c>
      <c r="L1307" s="1">
        <v>7</v>
      </c>
      <c r="M1307" s="1">
        <v>0.2</v>
      </c>
      <c r="N1307" s="2">
        <v>52.492999999999967</v>
      </c>
      <c r="O1307" s="2">
        <f>Aya_Gomaa[[#This Row],[Profit]]-(Aya_Gomaa[[#This Row],[Profit]]*Aya_Gomaa[[#This Row],[Discount]])</f>
        <v>41.99439999999997</v>
      </c>
      <c r="P1307" s="1">
        <f>Aya_Gomaa[[#This Row],[Quantity]]*150</f>
        <v>1050</v>
      </c>
      <c r="R13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08" spans="1:18" x14ac:dyDescent="0.3">
      <c r="A1308" s="1">
        <v>1307</v>
      </c>
      <c r="B1308" s="1" t="s">
        <v>125</v>
      </c>
      <c r="C1308" s="1" t="s">
        <v>43</v>
      </c>
      <c r="D1308" s="1" t="s">
        <v>281</v>
      </c>
      <c r="E1308" s="1" t="s">
        <v>54</v>
      </c>
      <c r="F1308" s="1" t="s">
        <v>55</v>
      </c>
      <c r="G1308" s="1" t="s">
        <v>56</v>
      </c>
      <c r="H1308" s="1" t="s">
        <v>82</v>
      </c>
      <c r="I1308" s="1" t="s">
        <v>719</v>
      </c>
      <c r="J1308" s="1">
        <v>46.76</v>
      </c>
      <c r="K1308" s="1">
        <f>Aya_Gomaa[[#This Row],[Quantity]]*150</f>
        <v>1050</v>
      </c>
      <c r="L1308" s="1">
        <v>7</v>
      </c>
      <c r="M1308" s="1">
        <v>0</v>
      </c>
      <c r="N1308" s="2">
        <v>22.444800000000001</v>
      </c>
      <c r="O1308" s="2">
        <f>Aya_Gomaa[[#This Row],[Profit]]-(Aya_Gomaa[[#This Row],[Profit]]*Aya_Gomaa[[#This Row],[Discount]])</f>
        <v>22.444800000000001</v>
      </c>
      <c r="P1308" s="1">
        <f>Aya_Gomaa[[#This Row],[Quantity]]*150</f>
        <v>1050</v>
      </c>
      <c r="R13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09" spans="1:18" x14ac:dyDescent="0.3">
      <c r="A1309" s="1">
        <v>1308</v>
      </c>
      <c r="B1309" s="1" t="s">
        <v>125</v>
      </c>
      <c r="C1309" s="1" t="s">
        <v>43</v>
      </c>
      <c r="D1309" s="1" t="s">
        <v>281</v>
      </c>
      <c r="E1309" s="1" t="s">
        <v>54</v>
      </c>
      <c r="F1309" s="1" t="s">
        <v>55</v>
      </c>
      <c r="G1309" s="1" t="s">
        <v>56</v>
      </c>
      <c r="H1309" s="1" t="s">
        <v>73</v>
      </c>
      <c r="I1309" s="1" t="s">
        <v>1067</v>
      </c>
      <c r="J1309" s="1">
        <v>17.712</v>
      </c>
      <c r="K1309" s="1">
        <f>Aya_Gomaa[[#This Row],[Quantity]]*150</f>
        <v>450</v>
      </c>
      <c r="L1309" s="1">
        <v>3</v>
      </c>
      <c r="M1309" s="1">
        <v>0.2</v>
      </c>
      <c r="N1309" s="2">
        <v>6.4206000000000012</v>
      </c>
      <c r="O1309" s="2">
        <f>Aya_Gomaa[[#This Row],[Profit]]-(Aya_Gomaa[[#This Row],[Profit]]*Aya_Gomaa[[#This Row],[Discount]])</f>
        <v>5.1364800000000006</v>
      </c>
      <c r="P1309" s="1">
        <f>Aya_Gomaa[[#This Row],[Quantity]]*150</f>
        <v>450</v>
      </c>
      <c r="R13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10" spans="1:18" x14ac:dyDescent="0.3">
      <c r="A1310" s="1">
        <v>1309</v>
      </c>
      <c r="B1310" s="1" t="s">
        <v>125</v>
      </c>
      <c r="C1310" s="1" t="s">
        <v>43</v>
      </c>
      <c r="D1310" s="1" t="s">
        <v>281</v>
      </c>
      <c r="E1310" s="1" t="s">
        <v>54</v>
      </c>
      <c r="F1310" s="1" t="s">
        <v>55</v>
      </c>
      <c r="G1310" s="1" t="s">
        <v>56</v>
      </c>
      <c r="H1310" s="1" t="s">
        <v>75</v>
      </c>
      <c r="I1310" s="1" t="s">
        <v>1244</v>
      </c>
      <c r="J1310" s="1">
        <v>21.78</v>
      </c>
      <c r="K1310" s="1">
        <f>Aya_Gomaa[[#This Row],[Quantity]]*150</f>
        <v>300</v>
      </c>
      <c r="L1310" s="1">
        <v>2</v>
      </c>
      <c r="M1310" s="1">
        <v>0</v>
      </c>
      <c r="N1310" s="2">
        <v>5.6628000000000007</v>
      </c>
      <c r="O1310" s="2">
        <f>Aya_Gomaa[[#This Row],[Profit]]-(Aya_Gomaa[[#This Row],[Profit]]*Aya_Gomaa[[#This Row],[Discount]])</f>
        <v>5.6628000000000007</v>
      </c>
      <c r="P1310" s="1">
        <f>Aya_Gomaa[[#This Row],[Quantity]]*150</f>
        <v>300</v>
      </c>
      <c r="R13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11" spans="1:18" x14ac:dyDescent="0.3">
      <c r="A1311" s="1">
        <v>1310</v>
      </c>
      <c r="B1311" s="1" t="s">
        <v>125</v>
      </c>
      <c r="C1311" s="1" t="s">
        <v>43</v>
      </c>
      <c r="D1311" s="1" t="s">
        <v>281</v>
      </c>
      <c r="E1311" s="1" t="s">
        <v>54</v>
      </c>
      <c r="F1311" s="1" t="s">
        <v>55</v>
      </c>
      <c r="G1311" s="1" t="s">
        <v>56</v>
      </c>
      <c r="H1311" s="1" t="s">
        <v>64</v>
      </c>
      <c r="I1311" s="1" t="s">
        <v>619</v>
      </c>
      <c r="J1311" s="1">
        <v>161.94</v>
      </c>
      <c r="K1311" s="1">
        <f>Aya_Gomaa[[#This Row],[Quantity]]*150</f>
        <v>450</v>
      </c>
      <c r="L1311" s="1">
        <v>3</v>
      </c>
      <c r="M1311" s="1">
        <v>0</v>
      </c>
      <c r="N1311" s="2">
        <v>9.716399999999993</v>
      </c>
      <c r="O1311" s="2">
        <f>Aya_Gomaa[[#This Row],[Profit]]-(Aya_Gomaa[[#This Row],[Profit]]*Aya_Gomaa[[#This Row],[Discount]])</f>
        <v>9.716399999999993</v>
      </c>
      <c r="P1311" s="1">
        <f>Aya_Gomaa[[#This Row],[Quantity]]*150</f>
        <v>450</v>
      </c>
      <c r="R13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12" spans="1:18" x14ac:dyDescent="0.3">
      <c r="A1312" s="1">
        <v>1311</v>
      </c>
      <c r="B1312" s="1" t="s">
        <v>125</v>
      </c>
      <c r="C1312" s="1" t="s">
        <v>43</v>
      </c>
      <c r="D1312" s="1" t="s">
        <v>281</v>
      </c>
      <c r="E1312" s="1" t="s">
        <v>54</v>
      </c>
      <c r="F1312" s="1" t="s">
        <v>55</v>
      </c>
      <c r="G1312" s="1" t="s">
        <v>47</v>
      </c>
      <c r="H1312" s="1" t="s">
        <v>50</v>
      </c>
      <c r="I1312" s="1" t="s">
        <v>1245</v>
      </c>
      <c r="J1312" s="1">
        <v>161.56800000000001</v>
      </c>
      <c r="K1312" s="1">
        <f>Aya_Gomaa[[#This Row],[Quantity]]*150</f>
        <v>300</v>
      </c>
      <c r="L1312" s="1">
        <v>2</v>
      </c>
      <c r="M1312" s="1">
        <v>0.2</v>
      </c>
      <c r="N1312" s="2">
        <v>-8.0783999999999949</v>
      </c>
      <c r="O1312" s="2">
        <f>Aya_Gomaa[[#This Row],[Profit]]-(Aya_Gomaa[[#This Row],[Profit]]*Aya_Gomaa[[#This Row],[Discount]])</f>
        <v>-6.4627199999999956</v>
      </c>
      <c r="P1312" s="1">
        <f>Aya_Gomaa[[#This Row],[Quantity]]*150</f>
        <v>300</v>
      </c>
      <c r="R13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13" spans="1:18" x14ac:dyDescent="0.3">
      <c r="A1313" s="1">
        <v>1312</v>
      </c>
      <c r="B1313" s="1" t="s">
        <v>59</v>
      </c>
      <c r="C1313" s="1" t="s">
        <v>43</v>
      </c>
      <c r="D1313" s="1" t="s">
        <v>589</v>
      </c>
      <c r="E1313" s="1" t="s">
        <v>508</v>
      </c>
      <c r="F1313" s="1" t="s">
        <v>109</v>
      </c>
      <c r="G1313" s="1" t="s">
        <v>56</v>
      </c>
      <c r="H1313" s="1" t="s">
        <v>57</v>
      </c>
      <c r="I1313" s="1" t="s">
        <v>1246</v>
      </c>
      <c r="J1313" s="1">
        <v>3.69</v>
      </c>
      <c r="K1313" s="1">
        <f>Aya_Gomaa[[#This Row],[Quantity]]*150</f>
        <v>150</v>
      </c>
      <c r="L1313" s="1">
        <v>1</v>
      </c>
      <c r="M1313" s="1">
        <v>0</v>
      </c>
      <c r="N1313" s="2">
        <v>1.7343</v>
      </c>
      <c r="O1313" s="2">
        <f>Aya_Gomaa[[#This Row],[Profit]]-(Aya_Gomaa[[#This Row],[Profit]]*Aya_Gomaa[[#This Row],[Discount]])</f>
        <v>1.7343</v>
      </c>
      <c r="P1313" s="1">
        <f>Aya_Gomaa[[#This Row],[Quantity]]*150</f>
        <v>150</v>
      </c>
      <c r="R13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14" spans="1:18" x14ac:dyDescent="0.3">
      <c r="A1314" s="1">
        <v>1313</v>
      </c>
      <c r="B1314" s="1" t="s">
        <v>59</v>
      </c>
      <c r="C1314" s="1" t="s">
        <v>43</v>
      </c>
      <c r="D1314" s="1" t="s">
        <v>589</v>
      </c>
      <c r="E1314" s="1" t="s">
        <v>508</v>
      </c>
      <c r="F1314" s="1" t="s">
        <v>109</v>
      </c>
      <c r="G1314" s="1" t="s">
        <v>56</v>
      </c>
      <c r="H1314" s="1" t="s">
        <v>57</v>
      </c>
      <c r="I1314" s="1" t="s">
        <v>1247</v>
      </c>
      <c r="J1314" s="1">
        <v>122.12</v>
      </c>
      <c r="K1314" s="1">
        <f>Aya_Gomaa[[#This Row],[Quantity]]*150</f>
        <v>600</v>
      </c>
      <c r="L1314" s="1">
        <v>4</v>
      </c>
      <c r="M1314" s="1">
        <v>0</v>
      </c>
      <c r="N1314" s="2">
        <v>56.175200000000004</v>
      </c>
      <c r="O1314" s="2">
        <f>Aya_Gomaa[[#This Row],[Profit]]-(Aya_Gomaa[[#This Row],[Profit]]*Aya_Gomaa[[#This Row],[Discount]])</f>
        <v>56.175200000000004</v>
      </c>
      <c r="P1314" s="1">
        <f>Aya_Gomaa[[#This Row],[Quantity]]*150</f>
        <v>600</v>
      </c>
      <c r="R13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15" spans="1:18" x14ac:dyDescent="0.3">
      <c r="A1315" s="1">
        <v>1314</v>
      </c>
      <c r="B1315" s="1" t="s">
        <v>59</v>
      </c>
      <c r="C1315" s="1" t="s">
        <v>43</v>
      </c>
      <c r="D1315" s="1" t="s">
        <v>242</v>
      </c>
      <c r="E1315" s="1" t="s">
        <v>243</v>
      </c>
      <c r="F1315" s="1" t="s">
        <v>109</v>
      </c>
      <c r="G1315" s="1" t="s">
        <v>47</v>
      </c>
      <c r="H1315" s="1" t="s">
        <v>50</v>
      </c>
      <c r="I1315" s="1" t="s">
        <v>902</v>
      </c>
      <c r="J1315" s="1">
        <v>155.37199999999999</v>
      </c>
      <c r="K1315" s="1">
        <f>Aya_Gomaa[[#This Row],[Quantity]]*150</f>
        <v>300</v>
      </c>
      <c r="L1315" s="1">
        <v>2</v>
      </c>
      <c r="M1315" s="1">
        <v>0.3</v>
      </c>
      <c r="N1315" s="2">
        <v>-13.317599999999999</v>
      </c>
      <c r="O1315" s="2">
        <f>Aya_Gomaa[[#This Row],[Profit]]-(Aya_Gomaa[[#This Row],[Profit]]*Aya_Gomaa[[#This Row],[Discount]])</f>
        <v>-9.3223199999999995</v>
      </c>
      <c r="P1315" s="1">
        <f>Aya_Gomaa[[#This Row],[Quantity]]*150</f>
        <v>300</v>
      </c>
      <c r="R13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16" spans="1:18" x14ac:dyDescent="0.3">
      <c r="A1316" s="1">
        <v>1315</v>
      </c>
      <c r="B1316" s="1" t="s">
        <v>59</v>
      </c>
      <c r="C1316" s="1" t="s">
        <v>52</v>
      </c>
      <c r="D1316" s="1" t="s">
        <v>53</v>
      </c>
      <c r="E1316" s="1" t="s">
        <v>54</v>
      </c>
      <c r="F1316" s="1" t="s">
        <v>55</v>
      </c>
      <c r="G1316" s="1" t="s">
        <v>56</v>
      </c>
      <c r="H1316" s="1" t="s">
        <v>82</v>
      </c>
      <c r="I1316" s="1" t="s">
        <v>1248</v>
      </c>
      <c r="J1316" s="1">
        <v>38.880000000000003</v>
      </c>
      <c r="K1316" s="1">
        <f>Aya_Gomaa[[#This Row],[Quantity]]*150</f>
        <v>900</v>
      </c>
      <c r="L1316" s="1">
        <v>6</v>
      </c>
      <c r="M1316" s="1">
        <v>0</v>
      </c>
      <c r="N1316" s="2">
        <v>18.662400000000002</v>
      </c>
      <c r="O1316" s="2">
        <f>Aya_Gomaa[[#This Row],[Profit]]-(Aya_Gomaa[[#This Row],[Profit]]*Aya_Gomaa[[#This Row],[Discount]])</f>
        <v>18.662400000000002</v>
      </c>
      <c r="P1316" s="1">
        <f>Aya_Gomaa[[#This Row],[Quantity]]*150</f>
        <v>900</v>
      </c>
      <c r="R13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17" spans="1:18" x14ac:dyDescent="0.3">
      <c r="A1317" s="1">
        <v>1316</v>
      </c>
      <c r="B1317" s="1" t="s">
        <v>59</v>
      </c>
      <c r="C1317" s="1" t="s">
        <v>52</v>
      </c>
      <c r="D1317" s="1" t="s">
        <v>53</v>
      </c>
      <c r="E1317" s="1" t="s">
        <v>54</v>
      </c>
      <c r="F1317" s="1" t="s">
        <v>55</v>
      </c>
      <c r="G1317" s="1" t="s">
        <v>47</v>
      </c>
      <c r="H1317" s="1" t="s">
        <v>66</v>
      </c>
      <c r="I1317" s="1" t="s">
        <v>1249</v>
      </c>
      <c r="J1317" s="1">
        <v>183.84</v>
      </c>
      <c r="K1317" s="1">
        <f>Aya_Gomaa[[#This Row],[Quantity]]*150</f>
        <v>1200</v>
      </c>
      <c r="L1317" s="1">
        <v>8</v>
      </c>
      <c r="M1317" s="1">
        <v>0</v>
      </c>
      <c r="N1317" s="2">
        <v>62.505600000000001</v>
      </c>
      <c r="O1317" s="2">
        <f>Aya_Gomaa[[#This Row],[Profit]]-(Aya_Gomaa[[#This Row],[Profit]]*Aya_Gomaa[[#This Row],[Discount]])</f>
        <v>62.505600000000001</v>
      </c>
      <c r="P1317" s="1">
        <f>Aya_Gomaa[[#This Row],[Quantity]]*150</f>
        <v>1200</v>
      </c>
      <c r="R13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18" spans="1:18" x14ac:dyDescent="0.3">
      <c r="A1318" s="1">
        <v>1317</v>
      </c>
      <c r="B1318" s="1" t="s">
        <v>59</v>
      </c>
      <c r="C1318" s="1" t="s">
        <v>52</v>
      </c>
      <c r="D1318" s="1" t="s">
        <v>53</v>
      </c>
      <c r="E1318" s="1" t="s">
        <v>54</v>
      </c>
      <c r="F1318" s="1" t="s">
        <v>55</v>
      </c>
      <c r="G1318" s="1" t="s">
        <v>56</v>
      </c>
      <c r="H1318" s="1" t="s">
        <v>273</v>
      </c>
      <c r="I1318" s="1" t="s">
        <v>634</v>
      </c>
      <c r="J1318" s="1">
        <v>579.29999999999995</v>
      </c>
      <c r="K1318" s="1">
        <f>Aya_Gomaa[[#This Row],[Quantity]]*150</f>
        <v>750</v>
      </c>
      <c r="L1318" s="1">
        <v>5</v>
      </c>
      <c r="M1318" s="1">
        <v>0</v>
      </c>
      <c r="N1318" s="2">
        <v>28.964999999999961</v>
      </c>
      <c r="O1318" s="2">
        <f>Aya_Gomaa[[#This Row],[Profit]]-(Aya_Gomaa[[#This Row],[Profit]]*Aya_Gomaa[[#This Row],[Discount]])</f>
        <v>28.964999999999961</v>
      </c>
      <c r="P1318" s="1">
        <f>Aya_Gomaa[[#This Row],[Quantity]]*150</f>
        <v>750</v>
      </c>
      <c r="R13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19" spans="1:18" x14ac:dyDescent="0.3">
      <c r="A1319" s="1">
        <v>1318</v>
      </c>
      <c r="B1319" s="1" t="s">
        <v>59</v>
      </c>
      <c r="C1319" s="1" t="s">
        <v>43</v>
      </c>
      <c r="D1319" s="1" t="s">
        <v>107</v>
      </c>
      <c r="E1319" s="1" t="s">
        <v>108</v>
      </c>
      <c r="F1319" s="1" t="s">
        <v>109</v>
      </c>
      <c r="G1319" s="1" t="s">
        <v>78</v>
      </c>
      <c r="H1319" s="1" t="s">
        <v>113</v>
      </c>
      <c r="I1319" s="1" t="s">
        <v>1250</v>
      </c>
      <c r="J1319" s="1">
        <v>14.200000000000001</v>
      </c>
      <c r="K1319" s="1">
        <f>Aya_Gomaa[[#This Row],[Quantity]]*150</f>
        <v>150</v>
      </c>
      <c r="L1319" s="1">
        <v>1</v>
      </c>
      <c r="M1319" s="1">
        <v>0.2</v>
      </c>
      <c r="N1319" s="2">
        <v>3.3724999999999992</v>
      </c>
      <c r="O1319" s="2">
        <f>Aya_Gomaa[[#This Row],[Profit]]-(Aya_Gomaa[[#This Row],[Profit]]*Aya_Gomaa[[#This Row],[Discount]])</f>
        <v>2.6979999999999995</v>
      </c>
      <c r="P1319" s="1">
        <f>Aya_Gomaa[[#This Row],[Quantity]]*150</f>
        <v>150</v>
      </c>
      <c r="R13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20" spans="1:18" x14ac:dyDescent="0.3">
      <c r="A1320" s="1">
        <v>1319</v>
      </c>
      <c r="B1320" s="1" t="s">
        <v>59</v>
      </c>
      <c r="C1320" s="1" t="s">
        <v>52</v>
      </c>
      <c r="D1320" s="1" t="s">
        <v>1251</v>
      </c>
      <c r="E1320" s="1" t="s">
        <v>61</v>
      </c>
      <c r="F1320" s="1" t="s">
        <v>46</v>
      </c>
      <c r="G1320" s="1" t="s">
        <v>78</v>
      </c>
      <c r="H1320" s="1" t="s">
        <v>71</v>
      </c>
      <c r="I1320" s="1" t="s">
        <v>1215</v>
      </c>
      <c r="J1320" s="1">
        <v>575.91999999999996</v>
      </c>
      <c r="K1320" s="1">
        <f>Aya_Gomaa[[#This Row],[Quantity]]*150</f>
        <v>300</v>
      </c>
      <c r="L1320" s="1">
        <v>2</v>
      </c>
      <c r="M1320" s="1">
        <v>0.2</v>
      </c>
      <c r="N1320" s="2">
        <v>71.989999999999981</v>
      </c>
      <c r="O1320" s="2">
        <f>Aya_Gomaa[[#This Row],[Profit]]-(Aya_Gomaa[[#This Row],[Profit]]*Aya_Gomaa[[#This Row],[Discount]])</f>
        <v>57.591999999999985</v>
      </c>
      <c r="P1320" s="1">
        <f>Aya_Gomaa[[#This Row],[Quantity]]*150</f>
        <v>300</v>
      </c>
      <c r="R13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21" spans="1:18" x14ac:dyDescent="0.3">
      <c r="A1321" s="1">
        <v>1320</v>
      </c>
      <c r="B1321" s="1" t="s">
        <v>59</v>
      </c>
      <c r="C1321" s="1" t="s">
        <v>52</v>
      </c>
      <c r="D1321" s="1" t="s">
        <v>1251</v>
      </c>
      <c r="E1321" s="1" t="s">
        <v>61</v>
      </c>
      <c r="F1321" s="1" t="s">
        <v>46</v>
      </c>
      <c r="G1321" s="1" t="s">
        <v>56</v>
      </c>
      <c r="H1321" s="1" t="s">
        <v>73</v>
      </c>
      <c r="I1321" s="1" t="s">
        <v>876</v>
      </c>
      <c r="J1321" s="1">
        <v>5.1840000000000011</v>
      </c>
      <c r="K1321" s="1">
        <f>Aya_Gomaa[[#This Row],[Quantity]]*150</f>
        <v>900</v>
      </c>
      <c r="L1321" s="1">
        <v>6</v>
      </c>
      <c r="M1321" s="1">
        <v>0.7</v>
      </c>
      <c r="N1321" s="2">
        <v>-3.6288</v>
      </c>
      <c r="O1321" s="2">
        <f>Aya_Gomaa[[#This Row],[Profit]]-(Aya_Gomaa[[#This Row],[Profit]]*Aya_Gomaa[[#This Row],[Discount]])</f>
        <v>-1.0886400000000003</v>
      </c>
      <c r="P1321" s="1">
        <f>Aya_Gomaa[[#This Row],[Quantity]]*150</f>
        <v>900</v>
      </c>
      <c r="R13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22" spans="1:18" x14ac:dyDescent="0.3">
      <c r="A1322" s="1">
        <v>1321</v>
      </c>
      <c r="B1322" s="1" t="s">
        <v>59</v>
      </c>
      <c r="C1322" s="1" t="s">
        <v>43</v>
      </c>
      <c r="D1322" s="1" t="s">
        <v>421</v>
      </c>
      <c r="E1322" s="1" t="s">
        <v>243</v>
      </c>
      <c r="F1322" s="1" t="s">
        <v>109</v>
      </c>
      <c r="G1322" s="1" t="s">
        <v>56</v>
      </c>
      <c r="H1322" s="1" t="s">
        <v>73</v>
      </c>
      <c r="I1322" s="1" t="s">
        <v>976</v>
      </c>
      <c r="J1322" s="1">
        <v>5.2290000000000001</v>
      </c>
      <c r="K1322" s="1">
        <f>Aya_Gomaa[[#This Row],[Quantity]]*150</f>
        <v>450</v>
      </c>
      <c r="L1322" s="1">
        <v>3</v>
      </c>
      <c r="M1322" s="1">
        <v>0.7</v>
      </c>
      <c r="N1322" s="2">
        <v>-4.1831999999999976</v>
      </c>
      <c r="O1322" s="2">
        <f>Aya_Gomaa[[#This Row],[Profit]]-(Aya_Gomaa[[#This Row],[Profit]]*Aya_Gomaa[[#This Row],[Discount]])</f>
        <v>-1.2549599999999996</v>
      </c>
      <c r="P1322" s="1">
        <f>Aya_Gomaa[[#This Row],[Quantity]]*150</f>
        <v>450</v>
      </c>
      <c r="R13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23" spans="1:18" x14ac:dyDescent="0.3">
      <c r="A1323" s="1">
        <v>1322</v>
      </c>
      <c r="B1323" s="1" t="s">
        <v>59</v>
      </c>
      <c r="C1323" s="1" t="s">
        <v>43</v>
      </c>
      <c r="D1323" s="1" t="s">
        <v>421</v>
      </c>
      <c r="E1323" s="1" t="s">
        <v>243</v>
      </c>
      <c r="F1323" s="1" t="s">
        <v>109</v>
      </c>
      <c r="G1323" s="1" t="s">
        <v>56</v>
      </c>
      <c r="H1323" s="1" t="s">
        <v>64</v>
      </c>
      <c r="I1323" s="1" t="s">
        <v>759</v>
      </c>
      <c r="J1323" s="1">
        <v>285.55200000000002</v>
      </c>
      <c r="K1323" s="1">
        <f>Aya_Gomaa[[#This Row],[Quantity]]*150</f>
        <v>300</v>
      </c>
      <c r="L1323" s="1">
        <v>2</v>
      </c>
      <c r="M1323" s="1">
        <v>0.2</v>
      </c>
      <c r="N1323" s="2">
        <v>35.69399999999996</v>
      </c>
      <c r="O1323" s="2">
        <f>Aya_Gomaa[[#This Row],[Profit]]-(Aya_Gomaa[[#This Row],[Profit]]*Aya_Gomaa[[#This Row],[Discount]])</f>
        <v>28.555199999999967</v>
      </c>
      <c r="P1323" s="1">
        <f>Aya_Gomaa[[#This Row],[Quantity]]*150</f>
        <v>300</v>
      </c>
      <c r="R13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24" spans="1:18" x14ac:dyDescent="0.3">
      <c r="A1324" s="1">
        <v>1323</v>
      </c>
      <c r="B1324" s="1" t="s">
        <v>59</v>
      </c>
      <c r="C1324" s="1" t="s">
        <v>43</v>
      </c>
      <c r="D1324" s="1" t="s">
        <v>1252</v>
      </c>
      <c r="E1324" s="1" t="s">
        <v>45</v>
      </c>
      <c r="F1324" s="1" t="s">
        <v>46</v>
      </c>
      <c r="G1324" s="1" t="s">
        <v>56</v>
      </c>
      <c r="H1324" s="1" t="s">
        <v>75</v>
      </c>
      <c r="I1324" s="1" t="s">
        <v>1253</v>
      </c>
      <c r="J1324" s="1">
        <v>72.8</v>
      </c>
      <c r="K1324" s="1">
        <f>Aya_Gomaa[[#This Row],[Quantity]]*150</f>
        <v>750</v>
      </c>
      <c r="L1324" s="1">
        <v>5</v>
      </c>
      <c r="M1324" s="1">
        <v>0</v>
      </c>
      <c r="N1324" s="2">
        <v>19.656000000000002</v>
      </c>
      <c r="O1324" s="2">
        <f>Aya_Gomaa[[#This Row],[Profit]]-(Aya_Gomaa[[#This Row],[Profit]]*Aya_Gomaa[[#This Row],[Discount]])</f>
        <v>19.656000000000002</v>
      </c>
      <c r="P1324" s="1">
        <f>Aya_Gomaa[[#This Row],[Quantity]]*150</f>
        <v>750</v>
      </c>
      <c r="R13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25" spans="1:18" x14ac:dyDescent="0.3">
      <c r="A1325" s="1">
        <v>1324</v>
      </c>
      <c r="B1325" s="1" t="s">
        <v>125</v>
      </c>
      <c r="C1325" s="1" t="s">
        <v>43</v>
      </c>
      <c r="D1325" s="1" t="s">
        <v>251</v>
      </c>
      <c r="E1325" s="1" t="s">
        <v>81</v>
      </c>
      <c r="F1325" s="1" t="s">
        <v>46</v>
      </c>
      <c r="G1325" s="1" t="s">
        <v>56</v>
      </c>
      <c r="H1325" s="1" t="s">
        <v>82</v>
      </c>
      <c r="I1325" s="1" t="s">
        <v>1254</v>
      </c>
      <c r="J1325" s="1">
        <v>10.816000000000001</v>
      </c>
      <c r="K1325" s="1">
        <f>Aya_Gomaa[[#This Row],[Quantity]]*150</f>
        <v>600</v>
      </c>
      <c r="L1325" s="1">
        <v>4</v>
      </c>
      <c r="M1325" s="1">
        <v>0.2</v>
      </c>
      <c r="N1325" s="2">
        <v>3.5151999999999988</v>
      </c>
      <c r="O1325" s="2">
        <f>Aya_Gomaa[[#This Row],[Profit]]-(Aya_Gomaa[[#This Row],[Profit]]*Aya_Gomaa[[#This Row],[Discount]])</f>
        <v>2.8121599999999991</v>
      </c>
      <c r="P1325" s="1">
        <f>Aya_Gomaa[[#This Row],[Quantity]]*150</f>
        <v>600</v>
      </c>
      <c r="R13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26" spans="1:18" x14ac:dyDescent="0.3">
      <c r="A1326" s="1">
        <v>1325</v>
      </c>
      <c r="B1326" s="1" t="s">
        <v>59</v>
      </c>
      <c r="C1326" s="1" t="s">
        <v>52</v>
      </c>
      <c r="D1326" s="1" t="s">
        <v>589</v>
      </c>
      <c r="E1326" s="1" t="s">
        <v>508</v>
      </c>
      <c r="F1326" s="1" t="s">
        <v>109</v>
      </c>
      <c r="G1326" s="1" t="s">
        <v>56</v>
      </c>
      <c r="H1326" s="1" t="s">
        <v>64</v>
      </c>
      <c r="I1326" s="1" t="s">
        <v>645</v>
      </c>
      <c r="J1326" s="1">
        <v>46.26</v>
      </c>
      <c r="K1326" s="1">
        <f>Aya_Gomaa[[#This Row],[Quantity]]*150</f>
        <v>450</v>
      </c>
      <c r="L1326" s="1">
        <v>3</v>
      </c>
      <c r="M1326" s="1">
        <v>0</v>
      </c>
      <c r="N1326" s="2">
        <v>12.490200000000003</v>
      </c>
      <c r="O1326" s="2">
        <f>Aya_Gomaa[[#This Row],[Profit]]-(Aya_Gomaa[[#This Row],[Profit]]*Aya_Gomaa[[#This Row],[Discount]])</f>
        <v>12.490200000000003</v>
      </c>
      <c r="P1326" s="1">
        <f>Aya_Gomaa[[#This Row],[Quantity]]*150</f>
        <v>450</v>
      </c>
      <c r="R13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27" spans="1:18" x14ac:dyDescent="0.3">
      <c r="A1327" s="1">
        <v>1326</v>
      </c>
      <c r="B1327" s="1" t="s">
        <v>125</v>
      </c>
      <c r="C1327" s="1" t="s">
        <v>43</v>
      </c>
      <c r="D1327" s="1" t="s">
        <v>172</v>
      </c>
      <c r="E1327" s="1" t="s">
        <v>134</v>
      </c>
      <c r="F1327" s="1" t="s">
        <v>90</v>
      </c>
      <c r="G1327" s="1" t="s">
        <v>56</v>
      </c>
      <c r="H1327" s="1" t="s">
        <v>73</v>
      </c>
      <c r="I1327" s="1" t="s">
        <v>1255</v>
      </c>
      <c r="J1327" s="1">
        <v>17.459999999999997</v>
      </c>
      <c r="K1327" s="1">
        <f>Aya_Gomaa[[#This Row],[Quantity]]*150</f>
        <v>900</v>
      </c>
      <c r="L1327" s="1">
        <v>6</v>
      </c>
      <c r="M1327" s="1">
        <v>0.8</v>
      </c>
      <c r="N1327" s="2">
        <v>-30.555000000000007</v>
      </c>
      <c r="O1327" s="2">
        <f>Aya_Gomaa[[#This Row],[Profit]]-(Aya_Gomaa[[#This Row],[Profit]]*Aya_Gomaa[[#This Row],[Discount]])</f>
        <v>-6.1110000000000007</v>
      </c>
      <c r="P1327" s="1">
        <f>Aya_Gomaa[[#This Row],[Quantity]]*150</f>
        <v>900</v>
      </c>
      <c r="R13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28" spans="1:18" x14ac:dyDescent="0.3">
      <c r="A1328" s="1">
        <v>1327</v>
      </c>
      <c r="B1328" s="1" t="s">
        <v>59</v>
      </c>
      <c r="C1328" s="1" t="s">
        <v>87</v>
      </c>
      <c r="D1328" s="1" t="s">
        <v>107</v>
      </c>
      <c r="E1328" s="1" t="s">
        <v>108</v>
      </c>
      <c r="F1328" s="1" t="s">
        <v>109</v>
      </c>
      <c r="G1328" s="1" t="s">
        <v>47</v>
      </c>
      <c r="H1328" s="1" t="s">
        <v>66</v>
      </c>
      <c r="I1328" s="1" t="s">
        <v>1188</v>
      </c>
      <c r="J1328" s="1">
        <v>51.072000000000003</v>
      </c>
      <c r="K1328" s="1">
        <f>Aya_Gomaa[[#This Row],[Quantity]]*150</f>
        <v>900</v>
      </c>
      <c r="L1328" s="1">
        <v>6</v>
      </c>
      <c r="M1328" s="1">
        <v>0.2</v>
      </c>
      <c r="N1328" s="2">
        <v>5.1072000000000024</v>
      </c>
      <c r="O1328" s="2">
        <f>Aya_Gomaa[[#This Row],[Profit]]-(Aya_Gomaa[[#This Row],[Profit]]*Aya_Gomaa[[#This Row],[Discount]])</f>
        <v>4.0857600000000023</v>
      </c>
      <c r="P1328" s="1">
        <f>Aya_Gomaa[[#This Row],[Quantity]]*150</f>
        <v>900</v>
      </c>
      <c r="R13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29" spans="1:18" x14ac:dyDescent="0.3">
      <c r="A1329" s="1">
        <v>1328</v>
      </c>
      <c r="B1329" s="1" t="s">
        <v>125</v>
      </c>
      <c r="C1329" s="1" t="s">
        <v>52</v>
      </c>
      <c r="D1329" s="1" t="s">
        <v>997</v>
      </c>
      <c r="E1329" s="1" t="s">
        <v>332</v>
      </c>
      <c r="F1329" s="1" t="s">
        <v>109</v>
      </c>
      <c r="G1329" s="1" t="s">
        <v>56</v>
      </c>
      <c r="H1329" s="1" t="s">
        <v>82</v>
      </c>
      <c r="I1329" s="1" t="s">
        <v>1037</v>
      </c>
      <c r="J1329" s="1">
        <v>11.34</v>
      </c>
      <c r="K1329" s="1">
        <f>Aya_Gomaa[[#This Row],[Quantity]]*150</f>
        <v>150</v>
      </c>
      <c r="L1329" s="1">
        <v>1</v>
      </c>
      <c r="M1329" s="1">
        <v>0</v>
      </c>
      <c r="N1329" s="2">
        <v>5.5565999999999995</v>
      </c>
      <c r="O1329" s="2">
        <f>Aya_Gomaa[[#This Row],[Profit]]-(Aya_Gomaa[[#This Row],[Profit]]*Aya_Gomaa[[#This Row],[Discount]])</f>
        <v>5.5565999999999995</v>
      </c>
      <c r="P1329" s="1">
        <f>Aya_Gomaa[[#This Row],[Quantity]]*150</f>
        <v>150</v>
      </c>
      <c r="R13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30" spans="1:18" x14ac:dyDescent="0.3">
      <c r="A1330" s="1">
        <v>1329</v>
      </c>
      <c r="B1330" s="1" t="s">
        <v>42</v>
      </c>
      <c r="C1330" s="1" t="s">
        <v>87</v>
      </c>
      <c r="D1330" s="1" t="s">
        <v>99</v>
      </c>
      <c r="E1330" s="1" t="s">
        <v>54</v>
      </c>
      <c r="F1330" s="1" t="s">
        <v>55</v>
      </c>
      <c r="G1330" s="1" t="s">
        <v>56</v>
      </c>
      <c r="H1330" s="1" t="s">
        <v>68</v>
      </c>
      <c r="I1330" s="1" t="s">
        <v>1256</v>
      </c>
      <c r="J1330" s="1">
        <v>87.92</v>
      </c>
      <c r="K1330" s="1">
        <f>Aya_Gomaa[[#This Row],[Quantity]]*150</f>
        <v>600</v>
      </c>
      <c r="L1330" s="1">
        <v>4</v>
      </c>
      <c r="M1330" s="1">
        <v>0</v>
      </c>
      <c r="N1330" s="2">
        <v>26.375999999999998</v>
      </c>
      <c r="O1330" s="2">
        <f>Aya_Gomaa[[#This Row],[Profit]]-(Aya_Gomaa[[#This Row],[Profit]]*Aya_Gomaa[[#This Row],[Discount]])</f>
        <v>26.375999999999998</v>
      </c>
      <c r="P1330" s="1">
        <f>Aya_Gomaa[[#This Row],[Quantity]]*150</f>
        <v>600</v>
      </c>
      <c r="R13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31" spans="1:18" x14ac:dyDescent="0.3">
      <c r="A1331" s="1">
        <v>1330</v>
      </c>
      <c r="B1331" s="1" t="s">
        <v>59</v>
      </c>
      <c r="C1331" s="1" t="s">
        <v>43</v>
      </c>
      <c r="D1331" s="1" t="s">
        <v>99</v>
      </c>
      <c r="E1331" s="1" t="s">
        <v>54</v>
      </c>
      <c r="F1331" s="1" t="s">
        <v>55</v>
      </c>
      <c r="G1331" s="1" t="s">
        <v>47</v>
      </c>
      <c r="H1331" s="1" t="s">
        <v>66</v>
      </c>
      <c r="I1331" s="1" t="s">
        <v>1200</v>
      </c>
      <c r="J1331" s="1">
        <v>37.049999999999997</v>
      </c>
      <c r="K1331" s="1">
        <f>Aya_Gomaa[[#This Row],[Quantity]]*150</f>
        <v>450</v>
      </c>
      <c r="L1331" s="1">
        <v>3</v>
      </c>
      <c r="M1331" s="1">
        <v>0</v>
      </c>
      <c r="N1331" s="2">
        <v>16.302</v>
      </c>
      <c r="O1331" s="2">
        <f>Aya_Gomaa[[#This Row],[Profit]]-(Aya_Gomaa[[#This Row],[Profit]]*Aya_Gomaa[[#This Row],[Discount]])</f>
        <v>16.302</v>
      </c>
      <c r="P1331" s="1">
        <f>Aya_Gomaa[[#This Row],[Quantity]]*150</f>
        <v>450</v>
      </c>
      <c r="R13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32" spans="1:18" x14ac:dyDescent="0.3">
      <c r="A1332" s="1">
        <v>1331</v>
      </c>
      <c r="B1332" s="1" t="s">
        <v>59</v>
      </c>
      <c r="C1332" s="1" t="s">
        <v>87</v>
      </c>
      <c r="D1332" s="1" t="s">
        <v>949</v>
      </c>
      <c r="E1332" s="1" t="s">
        <v>243</v>
      </c>
      <c r="F1332" s="1" t="s">
        <v>109</v>
      </c>
      <c r="G1332" s="1" t="s">
        <v>78</v>
      </c>
      <c r="H1332" s="1" t="s">
        <v>71</v>
      </c>
      <c r="I1332" s="1" t="s">
        <v>738</v>
      </c>
      <c r="J1332" s="1">
        <v>2.97</v>
      </c>
      <c r="K1332" s="1">
        <f>Aya_Gomaa[[#This Row],[Quantity]]*150</f>
        <v>150</v>
      </c>
      <c r="L1332" s="1">
        <v>1</v>
      </c>
      <c r="M1332" s="1">
        <v>0.4</v>
      </c>
      <c r="N1332" s="2">
        <v>-0.64350000000000018</v>
      </c>
      <c r="O1332" s="2">
        <f>Aya_Gomaa[[#This Row],[Profit]]-(Aya_Gomaa[[#This Row],[Profit]]*Aya_Gomaa[[#This Row],[Discount]])</f>
        <v>-0.38610000000000011</v>
      </c>
      <c r="P1332" s="1">
        <f>Aya_Gomaa[[#This Row],[Quantity]]*150</f>
        <v>150</v>
      </c>
      <c r="R13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33" spans="1:18" x14ac:dyDescent="0.3">
      <c r="A1333" s="1">
        <v>1332</v>
      </c>
      <c r="B1333" s="1" t="s">
        <v>59</v>
      </c>
      <c r="C1333" s="1" t="s">
        <v>87</v>
      </c>
      <c r="D1333" s="1" t="s">
        <v>949</v>
      </c>
      <c r="E1333" s="1" t="s">
        <v>243</v>
      </c>
      <c r="F1333" s="1" t="s">
        <v>109</v>
      </c>
      <c r="G1333" s="1" t="s">
        <v>56</v>
      </c>
      <c r="H1333" s="1" t="s">
        <v>64</v>
      </c>
      <c r="I1333" s="1" t="s">
        <v>690</v>
      </c>
      <c r="J1333" s="1">
        <v>27.439999999999998</v>
      </c>
      <c r="K1333" s="1">
        <f>Aya_Gomaa[[#This Row],[Quantity]]*150</f>
        <v>300</v>
      </c>
      <c r="L1333" s="1">
        <v>2</v>
      </c>
      <c r="M1333" s="1">
        <v>0.2</v>
      </c>
      <c r="N1333" s="2">
        <v>2.4009999999999998</v>
      </c>
      <c r="O1333" s="2">
        <f>Aya_Gomaa[[#This Row],[Profit]]-(Aya_Gomaa[[#This Row],[Profit]]*Aya_Gomaa[[#This Row],[Discount]])</f>
        <v>1.9207999999999998</v>
      </c>
      <c r="P1333" s="1">
        <f>Aya_Gomaa[[#This Row],[Quantity]]*150</f>
        <v>300</v>
      </c>
      <c r="R13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34" spans="1:18" x14ac:dyDescent="0.3">
      <c r="A1334" s="1">
        <v>1333</v>
      </c>
      <c r="B1334" s="1" t="s">
        <v>59</v>
      </c>
      <c r="C1334" s="1" t="s">
        <v>43</v>
      </c>
      <c r="D1334" s="1" t="s">
        <v>355</v>
      </c>
      <c r="E1334" s="1" t="s">
        <v>89</v>
      </c>
      <c r="F1334" s="1" t="s">
        <v>90</v>
      </c>
      <c r="G1334" s="1" t="s">
        <v>56</v>
      </c>
      <c r="H1334" s="1" t="s">
        <v>73</v>
      </c>
      <c r="I1334" s="1" t="s">
        <v>1036</v>
      </c>
      <c r="J1334" s="1">
        <v>1.0799999999999998</v>
      </c>
      <c r="K1334" s="1">
        <f>Aya_Gomaa[[#This Row],[Quantity]]*150</f>
        <v>450</v>
      </c>
      <c r="L1334" s="1">
        <v>3</v>
      </c>
      <c r="M1334" s="1">
        <v>0.8</v>
      </c>
      <c r="N1334" s="2">
        <v>-1.7280000000000002</v>
      </c>
      <c r="O1334" s="2">
        <f>Aya_Gomaa[[#This Row],[Profit]]-(Aya_Gomaa[[#This Row],[Profit]]*Aya_Gomaa[[#This Row],[Discount]])</f>
        <v>-0.34559999999999991</v>
      </c>
      <c r="P1334" s="1">
        <f>Aya_Gomaa[[#This Row],[Quantity]]*150</f>
        <v>450</v>
      </c>
      <c r="R13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35" spans="1:18" x14ac:dyDescent="0.3">
      <c r="A1335" s="1">
        <v>1334</v>
      </c>
      <c r="B1335" s="1" t="s">
        <v>59</v>
      </c>
      <c r="C1335" s="1" t="s">
        <v>43</v>
      </c>
      <c r="D1335" s="1" t="s">
        <v>355</v>
      </c>
      <c r="E1335" s="1" t="s">
        <v>89</v>
      </c>
      <c r="F1335" s="1" t="s">
        <v>90</v>
      </c>
      <c r="G1335" s="1" t="s">
        <v>56</v>
      </c>
      <c r="H1335" s="1" t="s">
        <v>75</v>
      </c>
      <c r="I1335" s="1" t="s">
        <v>1257</v>
      </c>
      <c r="J1335" s="1">
        <v>7.9599999999999973</v>
      </c>
      <c r="K1335" s="1">
        <f>Aya_Gomaa[[#This Row],[Quantity]]*150</f>
        <v>300</v>
      </c>
      <c r="L1335" s="1">
        <v>2</v>
      </c>
      <c r="M1335" s="1">
        <v>0.8</v>
      </c>
      <c r="N1335" s="2">
        <v>-13.930000000000003</v>
      </c>
      <c r="O1335" s="2">
        <f>Aya_Gomaa[[#This Row],[Profit]]-(Aya_Gomaa[[#This Row],[Profit]]*Aya_Gomaa[[#This Row],[Discount]])</f>
        <v>-2.7859999999999996</v>
      </c>
      <c r="P1335" s="1">
        <f>Aya_Gomaa[[#This Row],[Quantity]]*150</f>
        <v>300</v>
      </c>
      <c r="R13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36" spans="1:18" x14ac:dyDescent="0.3">
      <c r="A1336" s="1">
        <v>1335</v>
      </c>
      <c r="B1336" s="1" t="s">
        <v>59</v>
      </c>
      <c r="C1336" s="1" t="s">
        <v>87</v>
      </c>
      <c r="D1336" s="1" t="s">
        <v>53</v>
      </c>
      <c r="E1336" s="1" t="s">
        <v>54</v>
      </c>
      <c r="F1336" s="1" t="s">
        <v>55</v>
      </c>
      <c r="G1336" s="1" t="s">
        <v>56</v>
      </c>
      <c r="H1336" s="1" t="s">
        <v>73</v>
      </c>
      <c r="I1336" s="1" t="s">
        <v>993</v>
      </c>
      <c r="J1336" s="1">
        <v>140.73599999999999</v>
      </c>
      <c r="K1336" s="1">
        <f>Aya_Gomaa[[#This Row],[Quantity]]*150</f>
        <v>1200</v>
      </c>
      <c r="L1336" s="1">
        <v>8</v>
      </c>
      <c r="M1336" s="1">
        <v>0.2</v>
      </c>
      <c r="N1336" s="2">
        <v>52.775999999999996</v>
      </c>
      <c r="O1336" s="2">
        <f>Aya_Gomaa[[#This Row],[Profit]]-(Aya_Gomaa[[#This Row],[Profit]]*Aya_Gomaa[[#This Row],[Discount]])</f>
        <v>42.220799999999997</v>
      </c>
      <c r="P1336" s="1">
        <f>Aya_Gomaa[[#This Row],[Quantity]]*150</f>
        <v>1200</v>
      </c>
      <c r="R13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37" spans="1:18" x14ac:dyDescent="0.3">
      <c r="A1337" s="1">
        <v>1336</v>
      </c>
      <c r="B1337" s="1" t="s">
        <v>59</v>
      </c>
      <c r="C1337" s="1" t="s">
        <v>43</v>
      </c>
      <c r="D1337" s="1" t="s">
        <v>1258</v>
      </c>
      <c r="E1337" s="1" t="s">
        <v>332</v>
      </c>
      <c r="F1337" s="1" t="s">
        <v>109</v>
      </c>
      <c r="G1337" s="1" t="s">
        <v>56</v>
      </c>
      <c r="H1337" s="1" t="s">
        <v>64</v>
      </c>
      <c r="I1337" s="1" t="s">
        <v>1259</v>
      </c>
      <c r="J1337" s="1">
        <v>552.55999999999995</v>
      </c>
      <c r="K1337" s="1">
        <f>Aya_Gomaa[[#This Row],[Quantity]]*150</f>
        <v>600</v>
      </c>
      <c r="L1337" s="1">
        <v>4</v>
      </c>
      <c r="M1337" s="1">
        <v>0</v>
      </c>
      <c r="N1337" s="2">
        <v>0</v>
      </c>
      <c r="O1337" s="2">
        <f>Aya_Gomaa[[#This Row],[Profit]]-(Aya_Gomaa[[#This Row],[Profit]]*Aya_Gomaa[[#This Row],[Discount]])</f>
        <v>0</v>
      </c>
      <c r="P1337" s="1">
        <f>Aya_Gomaa[[#This Row],[Quantity]]*150</f>
        <v>600</v>
      </c>
      <c r="R13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38" spans="1:18" x14ac:dyDescent="0.3">
      <c r="A1338" s="1">
        <v>1337</v>
      </c>
      <c r="B1338" s="1" t="s">
        <v>59</v>
      </c>
      <c r="C1338" s="1" t="s">
        <v>43</v>
      </c>
      <c r="D1338" s="1" t="s">
        <v>53</v>
      </c>
      <c r="E1338" s="1" t="s">
        <v>54</v>
      </c>
      <c r="F1338" s="1" t="s">
        <v>55</v>
      </c>
      <c r="G1338" s="1" t="s">
        <v>47</v>
      </c>
      <c r="H1338" s="1" t="s">
        <v>66</v>
      </c>
      <c r="I1338" s="1" t="s">
        <v>1212</v>
      </c>
      <c r="J1338" s="1">
        <v>25.11</v>
      </c>
      <c r="K1338" s="1">
        <f>Aya_Gomaa[[#This Row],[Quantity]]*150</f>
        <v>450</v>
      </c>
      <c r="L1338" s="1">
        <v>3</v>
      </c>
      <c r="M1338" s="1">
        <v>0</v>
      </c>
      <c r="N1338" s="2">
        <v>6.5285999999999991</v>
      </c>
      <c r="O1338" s="2">
        <f>Aya_Gomaa[[#This Row],[Profit]]-(Aya_Gomaa[[#This Row],[Profit]]*Aya_Gomaa[[#This Row],[Discount]])</f>
        <v>6.5285999999999991</v>
      </c>
      <c r="P1338" s="1">
        <f>Aya_Gomaa[[#This Row],[Quantity]]*150</f>
        <v>450</v>
      </c>
      <c r="R13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39" spans="1:18" x14ac:dyDescent="0.3">
      <c r="A1339" s="1">
        <v>1338</v>
      </c>
      <c r="B1339" s="1" t="s">
        <v>42</v>
      </c>
      <c r="C1339" s="1" t="s">
        <v>43</v>
      </c>
      <c r="D1339" s="1" t="s">
        <v>156</v>
      </c>
      <c r="E1339" s="1" t="s">
        <v>157</v>
      </c>
      <c r="F1339" s="1" t="s">
        <v>109</v>
      </c>
      <c r="G1339" s="1" t="s">
        <v>47</v>
      </c>
      <c r="H1339" s="1" t="s">
        <v>66</v>
      </c>
      <c r="I1339" s="1" t="s">
        <v>1260</v>
      </c>
      <c r="J1339" s="1">
        <v>29.78</v>
      </c>
      <c r="K1339" s="1">
        <f>Aya_Gomaa[[#This Row],[Quantity]]*150</f>
        <v>300</v>
      </c>
      <c r="L1339" s="1">
        <v>2</v>
      </c>
      <c r="M1339" s="1">
        <v>0</v>
      </c>
      <c r="N1339" s="2">
        <v>8.0406000000000013</v>
      </c>
      <c r="O1339" s="2">
        <f>Aya_Gomaa[[#This Row],[Profit]]-(Aya_Gomaa[[#This Row],[Profit]]*Aya_Gomaa[[#This Row],[Discount]])</f>
        <v>8.0406000000000013</v>
      </c>
      <c r="P1339" s="1">
        <f>Aya_Gomaa[[#This Row],[Quantity]]*150</f>
        <v>300</v>
      </c>
      <c r="R13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40" spans="1:18" x14ac:dyDescent="0.3">
      <c r="A1340" s="1">
        <v>1339</v>
      </c>
      <c r="B1340" s="1" t="s">
        <v>42</v>
      </c>
      <c r="C1340" s="1" t="s">
        <v>43</v>
      </c>
      <c r="D1340" s="1" t="s">
        <v>156</v>
      </c>
      <c r="E1340" s="1" t="s">
        <v>157</v>
      </c>
      <c r="F1340" s="1" t="s">
        <v>109</v>
      </c>
      <c r="G1340" s="1" t="s">
        <v>78</v>
      </c>
      <c r="H1340" s="1" t="s">
        <v>71</v>
      </c>
      <c r="I1340" s="1" t="s">
        <v>1261</v>
      </c>
      <c r="J1340" s="1">
        <v>677.58</v>
      </c>
      <c r="K1340" s="1">
        <f>Aya_Gomaa[[#This Row],[Quantity]]*150</f>
        <v>450</v>
      </c>
      <c r="L1340" s="1">
        <v>3</v>
      </c>
      <c r="M1340" s="1">
        <v>0</v>
      </c>
      <c r="N1340" s="2">
        <v>176.17080000000001</v>
      </c>
      <c r="O1340" s="2">
        <f>Aya_Gomaa[[#This Row],[Profit]]-(Aya_Gomaa[[#This Row],[Profit]]*Aya_Gomaa[[#This Row],[Discount]])</f>
        <v>176.17080000000001</v>
      </c>
      <c r="P1340" s="1">
        <f>Aya_Gomaa[[#This Row],[Quantity]]*150</f>
        <v>450</v>
      </c>
      <c r="R13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41" spans="1:18" x14ac:dyDescent="0.3">
      <c r="A1341" s="1">
        <v>1340</v>
      </c>
      <c r="B1341" s="1" t="s">
        <v>42</v>
      </c>
      <c r="C1341" s="1" t="s">
        <v>43</v>
      </c>
      <c r="D1341" s="1" t="s">
        <v>156</v>
      </c>
      <c r="E1341" s="1" t="s">
        <v>157</v>
      </c>
      <c r="F1341" s="1" t="s">
        <v>109</v>
      </c>
      <c r="G1341" s="1" t="s">
        <v>56</v>
      </c>
      <c r="H1341" s="1" t="s">
        <v>82</v>
      </c>
      <c r="I1341" s="1" t="s">
        <v>1262</v>
      </c>
      <c r="J1341" s="1">
        <v>75.040000000000006</v>
      </c>
      <c r="K1341" s="1">
        <f>Aya_Gomaa[[#This Row],[Quantity]]*150</f>
        <v>1200</v>
      </c>
      <c r="L1341" s="1">
        <v>8</v>
      </c>
      <c r="M1341" s="1">
        <v>0</v>
      </c>
      <c r="N1341" s="2">
        <v>36.019200000000005</v>
      </c>
      <c r="O1341" s="2">
        <f>Aya_Gomaa[[#This Row],[Profit]]-(Aya_Gomaa[[#This Row],[Profit]]*Aya_Gomaa[[#This Row],[Discount]])</f>
        <v>36.019200000000005</v>
      </c>
      <c r="P1341" s="1">
        <f>Aya_Gomaa[[#This Row],[Quantity]]*150</f>
        <v>1200</v>
      </c>
      <c r="R13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42" spans="1:18" x14ac:dyDescent="0.3">
      <c r="A1342" s="1">
        <v>1341</v>
      </c>
      <c r="B1342" s="1" t="s">
        <v>125</v>
      </c>
      <c r="C1342" s="1" t="s">
        <v>52</v>
      </c>
      <c r="D1342" s="1" t="s">
        <v>604</v>
      </c>
      <c r="E1342" s="1" t="s">
        <v>81</v>
      </c>
      <c r="F1342" s="1" t="s">
        <v>46</v>
      </c>
      <c r="G1342" s="1" t="s">
        <v>78</v>
      </c>
      <c r="H1342" s="1" t="s">
        <v>308</v>
      </c>
      <c r="I1342" s="1" t="s">
        <v>1263</v>
      </c>
      <c r="J1342" s="1">
        <v>695.7</v>
      </c>
      <c r="K1342" s="1">
        <f>Aya_Gomaa[[#This Row],[Quantity]]*150</f>
        <v>300</v>
      </c>
      <c r="L1342" s="1">
        <v>2</v>
      </c>
      <c r="M1342" s="1">
        <v>0.5</v>
      </c>
      <c r="N1342" s="2">
        <v>-27.827999999999975</v>
      </c>
      <c r="O1342" s="2">
        <f>Aya_Gomaa[[#This Row],[Profit]]-(Aya_Gomaa[[#This Row],[Profit]]*Aya_Gomaa[[#This Row],[Discount]])</f>
        <v>-13.913999999999987</v>
      </c>
      <c r="P1342" s="1">
        <f>Aya_Gomaa[[#This Row],[Quantity]]*150</f>
        <v>300</v>
      </c>
      <c r="R13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43" spans="1:18" x14ac:dyDescent="0.3">
      <c r="A1343" s="1">
        <v>1342</v>
      </c>
      <c r="B1343" s="1" t="s">
        <v>125</v>
      </c>
      <c r="C1343" s="1" t="s">
        <v>52</v>
      </c>
      <c r="D1343" s="1" t="s">
        <v>604</v>
      </c>
      <c r="E1343" s="1" t="s">
        <v>81</v>
      </c>
      <c r="F1343" s="1" t="s">
        <v>46</v>
      </c>
      <c r="G1343" s="1" t="s">
        <v>56</v>
      </c>
      <c r="H1343" s="1" t="s">
        <v>73</v>
      </c>
      <c r="I1343" s="1" t="s">
        <v>1168</v>
      </c>
      <c r="J1343" s="1">
        <v>15.66</v>
      </c>
      <c r="K1343" s="1">
        <f>Aya_Gomaa[[#This Row],[Quantity]]*150</f>
        <v>750</v>
      </c>
      <c r="L1343" s="1">
        <v>5</v>
      </c>
      <c r="M1343" s="1">
        <v>0.7</v>
      </c>
      <c r="N1343" s="2">
        <v>-12.527999999999995</v>
      </c>
      <c r="O1343" s="2">
        <f>Aya_Gomaa[[#This Row],[Profit]]-(Aya_Gomaa[[#This Row],[Profit]]*Aya_Gomaa[[#This Row],[Discount]])</f>
        <v>-3.7584</v>
      </c>
      <c r="P1343" s="1">
        <f>Aya_Gomaa[[#This Row],[Quantity]]*150</f>
        <v>750</v>
      </c>
      <c r="R13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44" spans="1:18" x14ac:dyDescent="0.3">
      <c r="A1344" s="1">
        <v>1343</v>
      </c>
      <c r="B1344" s="1" t="s">
        <v>125</v>
      </c>
      <c r="C1344" s="1" t="s">
        <v>52</v>
      </c>
      <c r="D1344" s="1" t="s">
        <v>604</v>
      </c>
      <c r="E1344" s="1" t="s">
        <v>81</v>
      </c>
      <c r="F1344" s="1" t="s">
        <v>46</v>
      </c>
      <c r="G1344" s="1" t="s">
        <v>56</v>
      </c>
      <c r="H1344" s="1" t="s">
        <v>73</v>
      </c>
      <c r="I1344" s="1" t="s">
        <v>116</v>
      </c>
      <c r="J1344" s="1">
        <v>28.854000000000006</v>
      </c>
      <c r="K1344" s="1">
        <f>Aya_Gomaa[[#This Row],[Quantity]]*150</f>
        <v>900</v>
      </c>
      <c r="L1344" s="1">
        <v>6</v>
      </c>
      <c r="M1344" s="1">
        <v>0.7</v>
      </c>
      <c r="N1344" s="2">
        <v>-21.159599999999998</v>
      </c>
      <c r="O1344" s="2">
        <f>Aya_Gomaa[[#This Row],[Profit]]-(Aya_Gomaa[[#This Row],[Profit]]*Aya_Gomaa[[#This Row],[Discount]])</f>
        <v>-6.34788</v>
      </c>
      <c r="P1344" s="1">
        <f>Aya_Gomaa[[#This Row],[Quantity]]*150</f>
        <v>900</v>
      </c>
      <c r="R13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45" spans="1:18" x14ac:dyDescent="0.3">
      <c r="A1345" s="1">
        <v>1344</v>
      </c>
      <c r="B1345" s="1" t="s">
        <v>59</v>
      </c>
      <c r="C1345" s="1" t="s">
        <v>43</v>
      </c>
      <c r="D1345" s="1" t="s">
        <v>1264</v>
      </c>
      <c r="E1345" s="1" t="s">
        <v>157</v>
      </c>
      <c r="F1345" s="1" t="s">
        <v>109</v>
      </c>
      <c r="G1345" s="1" t="s">
        <v>56</v>
      </c>
      <c r="H1345" s="1" t="s">
        <v>68</v>
      </c>
      <c r="I1345" s="1" t="s">
        <v>1265</v>
      </c>
      <c r="J1345" s="1">
        <v>47.82</v>
      </c>
      <c r="K1345" s="1">
        <f>Aya_Gomaa[[#This Row],[Quantity]]*150</f>
        <v>450</v>
      </c>
      <c r="L1345" s="1">
        <v>3</v>
      </c>
      <c r="M1345" s="1">
        <v>0</v>
      </c>
      <c r="N1345" s="2">
        <v>14.345999999999995</v>
      </c>
      <c r="O1345" s="2">
        <f>Aya_Gomaa[[#This Row],[Profit]]-(Aya_Gomaa[[#This Row],[Profit]]*Aya_Gomaa[[#This Row],[Discount]])</f>
        <v>14.345999999999995</v>
      </c>
      <c r="P1345" s="1">
        <f>Aya_Gomaa[[#This Row],[Quantity]]*150</f>
        <v>450</v>
      </c>
      <c r="R13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46" spans="1:18" x14ac:dyDescent="0.3">
      <c r="A1346" s="1">
        <v>1345</v>
      </c>
      <c r="B1346" s="1" t="s">
        <v>59</v>
      </c>
      <c r="C1346" s="1" t="s">
        <v>43</v>
      </c>
      <c r="D1346" s="1" t="s">
        <v>1264</v>
      </c>
      <c r="E1346" s="1" t="s">
        <v>157</v>
      </c>
      <c r="F1346" s="1" t="s">
        <v>109</v>
      </c>
      <c r="G1346" s="1" t="s">
        <v>56</v>
      </c>
      <c r="H1346" s="1" t="s">
        <v>57</v>
      </c>
      <c r="I1346" s="1" t="s">
        <v>1266</v>
      </c>
      <c r="J1346" s="1">
        <v>13.049999999999999</v>
      </c>
      <c r="K1346" s="1">
        <f>Aya_Gomaa[[#This Row],[Quantity]]*150</f>
        <v>750</v>
      </c>
      <c r="L1346" s="1">
        <v>5</v>
      </c>
      <c r="M1346" s="1">
        <v>0</v>
      </c>
      <c r="N1346" s="2">
        <v>6.0029999999999992</v>
      </c>
      <c r="O1346" s="2">
        <f>Aya_Gomaa[[#This Row],[Profit]]-(Aya_Gomaa[[#This Row],[Profit]]*Aya_Gomaa[[#This Row],[Discount]])</f>
        <v>6.0029999999999992</v>
      </c>
      <c r="P1346" s="1">
        <f>Aya_Gomaa[[#This Row],[Quantity]]*150</f>
        <v>750</v>
      </c>
      <c r="R13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47" spans="1:18" x14ac:dyDescent="0.3">
      <c r="A1347" s="1">
        <v>1346</v>
      </c>
      <c r="B1347" s="1" t="s">
        <v>59</v>
      </c>
      <c r="C1347" s="1" t="s">
        <v>43</v>
      </c>
      <c r="D1347" s="1" t="s">
        <v>398</v>
      </c>
      <c r="E1347" s="1" t="s">
        <v>140</v>
      </c>
      <c r="F1347" s="1" t="s">
        <v>90</v>
      </c>
      <c r="G1347" s="1" t="s">
        <v>56</v>
      </c>
      <c r="H1347" s="1" t="s">
        <v>75</v>
      </c>
      <c r="I1347" s="1" t="s">
        <v>847</v>
      </c>
      <c r="J1347" s="1">
        <v>93.78</v>
      </c>
      <c r="K1347" s="1">
        <f>Aya_Gomaa[[#This Row],[Quantity]]*150</f>
        <v>300</v>
      </c>
      <c r="L1347" s="1">
        <v>2</v>
      </c>
      <c r="M1347" s="1">
        <v>0</v>
      </c>
      <c r="N1347" s="2">
        <v>36.574200000000005</v>
      </c>
      <c r="O1347" s="2">
        <f>Aya_Gomaa[[#This Row],[Profit]]-(Aya_Gomaa[[#This Row],[Profit]]*Aya_Gomaa[[#This Row],[Discount]])</f>
        <v>36.574200000000005</v>
      </c>
      <c r="P1347" s="1">
        <f>Aya_Gomaa[[#This Row],[Quantity]]*150</f>
        <v>300</v>
      </c>
      <c r="R13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48" spans="1:18" x14ac:dyDescent="0.3">
      <c r="A1348" s="1">
        <v>1347</v>
      </c>
      <c r="B1348" s="1" t="s">
        <v>59</v>
      </c>
      <c r="C1348" s="1" t="s">
        <v>43</v>
      </c>
      <c r="D1348" s="1" t="s">
        <v>398</v>
      </c>
      <c r="E1348" s="1" t="s">
        <v>140</v>
      </c>
      <c r="F1348" s="1" t="s">
        <v>90</v>
      </c>
      <c r="G1348" s="1" t="s">
        <v>56</v>
      </c>
      <c r="H1348" s="1" t="s">
        <v>82</v>
      </c>
      <c r="I1348" s="1" t="s">
        <v>1267</v>
      </c>
      <c r="J1348" s="1">
        <v>47.18</v>
      </c>
      <c r="K1348" s="1">
        <f>Aya_Gomaa[[#This Row],[Quantity]]*150</f>
        <v>1050</v>
      </c>
      <c r="L1348" s="1">
        <v>7</v>
      </c>
      <c r="M1348" s="1">
        <v>0</v>
      </c>
      <c r="N1348" s="2">
        <v>23.59</v>
      </c>
      <c r="O1348" s="2">
        <f>Aya_Gomaa[[#This Row],[Profit]]-(Aya_Gomaa[[#This Row],[Profit]]*Aya_Gomaa[[#This Row],[Discount]])</f>
        <v>23.59</v>
      </c>
      <c r="P1348" s="1">
        <f>Aya_Gomaa[[#This Row],[Quantity]]*150</f>
        <v>1050</v>
      </c>
      <c r="R13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49" spans="1:18" x14ac:dyDescent="0.3">
      <c r="A1349" s="1">
        <v>1348</v>
      </c>
      <c r="B1349" s="1" t="s">
        <v>59</v>
      </c>
      <c r="C1349" s="1" t="s">
        <v>43</v>
      </c>
      <c r="D1349" s="1" t="s">
        <v>398</v>
      </c>
      <c r="E1349" s="1" t="s">
        <v>140</v>
      </c>
      <c r="F1349" s="1" t="s">
        <v>90</v>
      </c>
      <c r="G1349" s="1" t="s">
        <v>56</v>
      </c>
      <c r="H1349" s="1" t="s">
        <v>68</v>
      </c>
      <c r="I1349" s="1" t="s">
        <v>1268</v>
      </c>
      <c r="J1349" s="1">
        <v>19.68</v>
      </c>
      <c r="K1349" s="1">
        <f>Aya_Gomaa[[#This Row],[Quantity]]*150</f>
        <v>900</v>
      </c>
      <c r="L1349" s="1">
        <v>6</v>
      </c>
      <c r="M1349" s="1">
        <v>0</v>
      </c>
      <c r="N1349" s="2">
        <v>5.7071999999999976</v>
      </c>
      <c r="O1349" s="2">
        <f>Aya_Gomaa[[#This Row],[Profit]]-(Aya_Gomaa[[#This Row],[Profit]]*Aya_Gomaa[[#This Row],[Discount]])</f>
        <v>5.7071999999999976</v>
      </c>
      <c r="P1349" s="1">
        <f>Aya_Gomaa[[#This Row],[Quantity]]*150</f>
        <v>900</v>
      </c>
      <c r="R13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50" spans="1:18" x14ac:dyDescent="0.3">
      <c r="A1350" s="1">
        <v>1349</v>
      </c>
      <c r="B1350" s="1" t="s">
        <v>59</v>
      </c>
      <c r="C1350" s="1" t="s">
        <v>43</v>
      </c>
      <c r="D1350" s="1" t="s">
        <v>398</v>
      </c>
      <c r="E1350" s="1" t="s">
        <v>140</v>
      </c>
      <c r="F1350" s="1" t="s">
        <v>90</v>
      </c>
      <c r="G1350" s="1" t="s">
        <v>56</v>
      </c>
      <c r="H1350" s="1" t="s">
        <v>73</v>
      </c>
      <c r="I1350" s="1" t="s">
        <v>1269</v>
      </c>
      <c r="J1350" s="1">
        <v>53.4</v>
      </c>
      <c r="K1350" s="1">
        <f>Aya_Gomaa[[#This Row],[Quantity]]*150</f>
        <v>1500</v>
      </c>
      <c r="L1350" s="1">
        <v>10</v>
      </c>
      <c r="M1350" s="1">
        <v>0</v>
      </c>
      <c r="N1350" s="2">
        <v>25.097999999999999</v>
      </c>
      <c r="O1350" s="2">
        <f>Aya_Gomaa[[#This Row],[Profit]]-(Aya_Gomaa[[#This Row],[Profit]]*Aya_Gomaa[[#This Row],[Discount]])</f>
        <v>25.097999999999999</v>
      </c>
      <c r="P1350" s="1">
        <f>Aya_Gomaa[[#This Row],[Quantity]]*150</f>
        <v>1500</v>
      </c>
      <c r="R13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51" spans="1:18" x14ac:dyDescent="0.3">
      <c r="A1351" s="1">
        <v>1350</v>
      </c>
      <c r="B1351" s="1" t="s">
        <v>59</v>
      </c>
      <c r="C1351" s="1" t="s">
        <v>43</v>
      </c>
      <c r="D1351" s="1" t="s">
        <v>398</v>
      </c>
      <c r="E1351" s="1" t="s">
        <v>140</v>
      </c>
      <c r="F1351" s="1" t="s">
        <v>90</v>
      </c>
      <c r="G1351" s="1" t="s">
        <v>56</v>
      </c>
      <c r="H1351" s="1" t="s">
        <v>73</v>
      </c>
      <c r="I1351" s="1" t="s">
        <v>1270</v>
      </c>
      <c r="J1351" s="1">
        <v>35.880000000000003</v>
      </c>
      <c r="K1351" s="1">
        <f>Aya_Gomaa[[#This Row],[Quantity]]*150</f>
        <v>900</v>
      </c>
      <c r="L1351" s="1">
        <v>6</v>
      </c>
      <c r="M1351" s="1">
        <v>0</v>
      </c>
      <c r="N1351" s="2">
        <v>17.2224</v>
      </c>
      <c r="O1351" s="2">
        <f>Aya_Gomaa[[#This Row],[Profit]]-(Aya_Gomaa[[#This Row],[Profit]]*Aya_Gomaa[[#This Row],[Discount]])</f>
        <v>17.2224</v>
      </c>
      <c r="P1351" s="1">
        <f>Aya_Gomaa[[#This Row],[Quantity]]*150</f>
        <v>900</v>
      </c>
      <c r="R13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52" spans="1:18" x14ac:dyDescent="0.3">
      <c r="A1352" s="1">
        <v>1351</v>
      </c>
      <c r="B1352" s="1" t="s">
        <v>42</v>
      </c>
      <c r="C1352" s="1" t="s">
        <v>43</v>
      </c>
      <c r="D1352" s="1" t="s">
        <v>871</v>
      </c>
      <c r="E1352" s="1" t="s">
        <v>134</v>
      </c>
      <c r="F1352" s="1" t="s">
        <v>90</v>
      </c>
      <c r="G1352" s="1" t="s">
        <v>47</v>
      </c>
      <c r="H1352" s="1" t="s">
        <v>50</v>
      </c>
      <c r="I1352" s="1" t="s">
        <v>1104</v>
      </c>
      <c r="J1352" s="1">
        <v>258.279</v>
      </c>
      <c r="K1352" s="1">
        <f>Aya_Gomaa[[#This Row],[Quantity]]*150</f>
        <v>450</v>
      </c>
      <c r="L1352" s="1">
        <v>3</v>
      </c>
      <c r="M1352" s="1">
        <v>0.3</v>
      </c>
      <c r="N1352" s="2">
        <v>-70.104300000000023</v>
      </c>
      <c r="O1352" s="2">
        <f>Aya_Gomaa[[#This Row],[Profit]]-(Aya_Gomaa[[#This Row],[Profit]]*Aya_Gomaa[[#This Row],[Discount]])</f>
        <v>-49.073010000000018</v>
      </c>
      <c r="P1352" s="1">
        <f>Aya_Gomaa[[#This Row],[Quantity]]*150</f>
        <v>450</v>
      </c>
      <c r="R13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53" spans="1:18" x14ac:dyDescent="0.3">
      <c r="A1353" s="1">
        <v>1352</v>
      </c>
      <c r="B1353" s="1" t="s">
        <v>125</v>
      </c>
      <c r="C1353" s="1" t="s">
        <v>52</v>
      </c>
      <c r="D1353" s="1" t="s">
        <v>466</v>
      </c>
      <c r="E1353" s="1" t="s">
        <v>179</v>
      </c>
      <c r="F1353" s="1" t="s">
        <v>46</v>
      </c>
      <c r="G1353" s="1" t="s">
        <v>56</v>
      </c>
      <c r="H1353" s="1" t="s">
        <v>64</v>
      </c>
      <c r="I1353" s="1" t="s">
        <v>1271</v>
      </c>
      <c r="J1353" s="1">
        <v>31.4</v>
      </c>
      <c r="K1353" s="1">
        <f>Aya_Gomaa[[#This Row],[Quantity]]*150</f>
        <v>300</v>
      </c>
      <c r="L1353" s="1">
        <v>2</v>
      </c>
      <c r="M1353" s="1">
        <v>0</v>
      </c>
      <c r="N1353" s="2">
        <v>7.8500000000000014</v>
      </c>
      <c r="O1353" s="2">
        <f>Aya_Gomaa[[#This Row],[Profit]]-(Aya_Gomaa[[#This Row],[Profit]]*Aya_Gomaa[[#This Row],[Discount]])</f>
        <v>7.8500000000000014</v>
      </c>
      <c r="P1353" s="1">
        <f>Aya_Gomaa[[#This Row],[Quantity]]*150</f>
        <v>300</v>
      </c>
      <c r="R13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54" spans="1:18" x14ac:dyDescent="0.3">
      <c r="A1354" s="1">
        <v>1353</v>
      </c>
      <c r="B1354" s="1" t="s">
        <v>59</v>
      </c>
      <c r="C1354" s="1" t="s">
        <v>52</v>
      </c>
      <c r="D1354" s="1" t="s">
        <v>99</v>
      </c>
      <c r="E1354" s="1" t="s">
        <v>54</v>
      </c>
      <c r="F1354" s="1" t="s">
        <v>55</v>
      </c>
      <c r="G1354" s="1" t="s">
        <v>78</v>
      </c>
      <c r="H1354" s="1" t="s">
        <v>71</v>
      </c>
      <c r="I1354" s="1" t="s">
        <v>762</v>
      </c>
      <c r="J1354" s="1">
        <v>183.96</v>
      </c>
      <c r="K1354" s="1">
        <f>Aya_Gomaa[[#This Row],[Quantity]]*150</f>
        <v>750</v>
      </c>
      <c r="L1354" s="1">
        <v>5</v>
      </c>
      <c r="M1354" s="1">
        <v>0.2</v>
      </c>
      <c r="N1354" s="2">
        <v>20.695499999999988</v>
      </c>
      <c r="O1354" s="2">
        <f>Aya_Gomaa[[#This Row],[Profit]]-(Aya_Gomaa[[#This Row],[Profit]]*Aya_Gomaa[[#This Row],[Discount]])</f>
        <v>16.556399999999989</v>
      </c>
      <c r="P1354" s="1">
        <f>Aya_Gomaa[[#This Row],[Quantity]]*150</f>
        <v>750</v>
      </c>
      <c r="R13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55" spans="1:18" x14ac:dyDescent="0.3">
      <c r="A1355" s="1">
        <v>1354</v>
      </c>
      <c r="B1355" s="1" t="s">
        <v>59</v>
      </c>
      <c r="C1355" s="1" t="s">
        <v>52</v>
      </c>
      <c r="D1355" s="1" t="s">
        <v>99</v>
      </c>
      <c r="E1355" s="1" t="s">
        <v>54</v>
      </c>
      <c r="F1355" s="1" t="s">
        <v>55</v>
      </c>
      <c r="G1355" s="1" t="s">
        <v>56</v>
      </c>
      <c r="H1355" s="1" t="s">
        <v>82</v>
      </c>
      <c r="I1355" s="1" t="s">
        <v>984</v>
      </c>
      <c r="J1355" s="1">
        <v>17.61</v>
      </c>
      <c r="K1355" s="1">
        <f>Aya_Gomaa[[#This Row],[Quantity]]*150</f>
        <v>450</v>
      </c>
      <c r="L1355" s="1">
        <v>3</v>
      </c>
      <c r="M1355" s="1">
        <v>0</v>
      </c>
      <c r="N1355" s="2">
        <v>8.4527999999999999</v>
      </c>
      <c r="O1355" s="2">
        <f>Aya_Gomaa[[#This Row],[Profit]]-(Aya_Gomaa[[#This Row],[Profit]]*Aya_Gomaa[[#This Row],[Discount]])</f>
        <v>8.4527999999999999</v>
      </c>
      <c r="P1355" s="1">
        <f>Aya_Gomaa[[#This Row],[Quantity]]*150</f>
        <v>450</v>
      </c>
      <c r="R13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56" spans="1:18" x14ac:dyDescent="0.3">
      <c r="A1356" s="1">
        <v>1355</v>
      </c>
      <c r="B1356" s="1" t="s">
        <v>59</v>
      </c>
      <c r="C1356" s="1" t="s">
        <v>52</v>
      </c>
      <c r="D1356" s="1" t="s">
        <v>99</v>
      </c>
      <c r="E1356" s="1" t="s">
        <v>54</v>
      </c>
      <c r="F1356" s="1" t="s">
        <v>55</v>
      </c>
      <c r="G1356" s="1" t="s">
        <v>47</v>
      </c>
      <c r="H1356" s="1" t="s">
        <v>62</v>
      </c>
      <c r="I1356" s="1" t="s">
        <v>387</v>
      </c>
      <c r="J1356" s="1">
        <v>300.904</v>
      </c>
      <c r="K1356" s="1">
        <f>Aya_Gomaa[[#This Row],[Quantity]]*150</f>
        <v>150</v>
      </c>
      <c r="L1356" s="1">
        <v>1</v>
      </c>
      <c r="M1356" s="1">
        <v>0.2</v>
      </c>
      <c r="N1356" s="2">
        <v>11.283900000000017</v>
      </c>
      <c r="O1356" s="2">
        <f>Aya_Gomaa[[#This Row],[Profit]]-(Aya_Gomaa[[#This Row],[Profit]]*Aya_Gomaa[[#This Row],[Discount]])</f>
        <v>9.0271200000000142</v>
      </c>
      <c r="P1356" s="1">
        <f>Aya_Gomaa[[#This Row],[Quantity]]*150</f>
        <v>150</v>
      </c>
      <c r="R13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57" spans="1:18" x14ac:dyDescent="0.3">
      <c r="A1357" s="1">
        <v>1356</v>
      </c>
      <c r="B1357" s="1" t="s">
        <v>523</v>
      </c>
      <c r="C1357" s="1" t="s">
        <v>43</v>
      </c>
      <c r="D1357" s="1" t="s">
        <v>123</v>
      </c>
      <c r="E1357" s="1" t="s">
        <v>89</v>
      </c>
      <c r="F1357" s="1" t="s">
        <v>90</v>
      </c>
      <c r="G1357" s="1" t="s">
        <v>56</v>
      </c>
      <c r="H1357" s="1" t="s">
        <v>64</v>
      </c>
      <c r="I1357" s="1" t="s">
        <v>364</v>
      </c>
      <c r="J1357" s="1">
        <v>220.77600000000001</v>
      </c>
      <c r="K1357" s="1">
        <f>Aya_Gomaa[[#This Row],[Quantity]]*150</f>
        <v>450</v>
      </c>
      <c r="L1357" s="1">
        <v>3</v>
      </c>
      <c r="M1357" s="1">
        <v>0.2</v>
      </c>
      <c r="N1357" s="2">
        <v>-44.155200000000022</v>
      </c>
      <c r="O1357" s="2">
        <f>Aya_Gomaa[[#This Row],[Profit]]-(Aya_Gomaa[[#This Row],[Profit]]*Aya_Gomaa[[#This Row],[Discount]])</f>
        <v>-35.32416000000002</v>
      </c>
      <c r="P1357" s="1">
        <f>Aya_Gomaa[[#This Row],[Quantity]]*150</f>
        <v>450</v>
      </c>
      <c r="R13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58" spans="1:18" x14ac:dyDescent="0.3">
      <c r="A1358" s="1">
        <v>1357</v>
      </c>
      <c r="B1358" s="1" t="s">
        <v>523</v>
      </c>
      <c r="C1358" s="1" t="s">
        <v>43</v>
      </c>
      <c r="D1358" s="1" t="s">
        <v>123</v>
      </c>
      <c r="E1358" s="1" t="s">
        <v>89</v>
      </c>
      <c r="F1358" s="1" t="s">
        <v>90</v>
      </c>
      <c r="G1358" s="1" t="s">
        <v>56</v>
      </c>
      <c r="H1358" s="1" t="s">
        <v>64</v>
      </c>
      <c r="I1358" s="1" t="s">
        <v>1220</v>
      </c>
      <c r="J1358" s="1">
        <v>281.42400000000004</v>
      </c>
      <c r="K1358" s="1">
        <f>Aya_Gomaa[[#This Row],[Quantity]]*150</f>
        <v>1650</v>
      </c>
      <c r="L1358" s="1">
        <v>11</v>
      </c>
      <c r="M1358" s="1">
        <v>0.2</v>
      </c>
      <c r="N1358" s="2">
        <v>-35.178000000000004</v>
      </c>
      <c r="O1358" s="2">
        <f>Aya_Gomaa[[#This Row],[Profit]]-(Aya_Gomaa[[#This Row],[Profit]]*Aya_Gomaa[[#This Row],[Discount]])</f>
        <v>-28.142400000000002</v>
      </c>
      <c r="P1358" s="1">
        <f>Aya_Gomaa[[#This Row],[Quantity]]*150</f>
        <v>1650</v>
      </c>
      <c r="R13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59" spans="1:18" x14ac:dyDescent="0.3">
      <c r="A1359" s="1">
        <v>1358</v>
      </c>
      <c r="B1359" s="1" t="s">
        <v>125</v>
      </c>
      <c r="C1359" s="1" t="s">
        <v>43</v>
      </c>
      <c r="D1359" s="1" t="s">
        <v>587</v>
      </c>
      <c r="E1359" s="1" t="s">
        <v>45</v>
      </c>
      <c r="F1359" s="1" t="s">
        <v>46</v>
      </c>
      <c r="G1359" s="1" t="s">
        <v>56</v>
      </c>
      <c r="H1359" s="1" t="s">
        <v>82</v>
      </c>
      <c r="I1359" s="1" t="s">
        <v>1272</v>
      </c>
      <c r="J1359" s="1">
        <v>79.14</v>
      </c>
      <c r="K1359" s="1">
        <f>Aya_Gomaa[[#This Row],[Quantity]]*150</f>
        <v>450</v>
      </c>
      <c r="L1359" s="1">
        <v>3</v>
      </c>
      <c r="M1359" s="1">
        <v>0</v>
      </c>
      <c r="N1359" s="2">
        <v>36.404399999999995</v>
      </c>
      <c r="O1359" s="2">
        <f>Aya_Gomaa[[#This Row],[Profit]]-(Aya_Gomaa[[#This Row],[Profit]]*Aya_Gomaa[[#This Row],[Discount]])</f>
        <v>36.404399999999995</v>
      </c>
      <c r="P1359" s="1">
        <f>Aya_Gomaa[[#This Row],[Quantity]]*150</f>
        <v>450</v>
      </c>
      <c r="R13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60" spans="1:18" x14ac:dyDescent="0.3">
      <c r="A1360" s="1">
        <v>1359</v>
      </c>
      <c r="B1360" s="1" t="s">
        <v>125</v>
      </c>
      <c r="C1360" s="1" t="s">
        <v>43</v>
      </c>
      <c r="D1360" s="1" t="s">
        <v>88</v>
      </c>
      <c r="E1360" s="1" t="s">
        <v>89</v>
      </c>
      <c r="F1360" s="1" t="s">
        <v>90</v>
      </c>
      <c r="G1360" s="1" t="s">
        <v>47</v>
      </c>
      <c r="H1360" s="1" t="s">
        <v>66</v>
      </c>
      <c r="I1360" s="1" t="s">
        <v>769</v>
      </c>
      <c r="J1360" s="1">
        <v>1.988</v>
      </c>
      <c r="K1360" s="1">
        <f>Aya_Gomaa[[#This Row],[Quantity]]*150</f>
        <v>150</v>
      </c>
      <c r="L1360" s="1">
        <v>1</v>
      </c>
      <c r="M1360" s="1">
        <v>0.6</v>
      </c>
      <c r="N1360" s="2">
        <v>-1.4413</v>
      </c>
      <c r="O1360" s="2">
        <f>Aya_Gomaa[[#This Row],[Profit]]-(Aya_Gomaa[[#This Row],[Profit]]*Aya_Gomaa[[#This Row],[Discount]])</f>
        <v>-0.57652000000000003</v>
      </c>
      <c r="P1360" s="1">
        <f>Aya_Gomaa[[#This Row],[Quantity]]*150</f>
        <v>150</v>
      </c>
      <c r="R13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61" spans="1:18" x14ac:dyDescent="0.3">
      <c r="A1361" s="1">
        <v>1360</v>
      </c>
      <c r="B1361" s="1" t="s">
        <v>42</v>
      </c>
      <c r="C1361" s="1" t="s">
        <v>43</v>
      </c>
      <c r="D1361" s="1" t="s">
        <v>53</v>
      </c>
      <c r="E1361" s="1" t="s">
        <v>54</v>
      </c>
      <c r="F1361" s="1" t="s">
        <v>55</v>
      </c>
      <c r="G1361" s="1" t="s">
        <v>47</v>
      </c>
      <c r="H1361" s="1" t="s">
        <v>50</v>
      </c>
      <c r="I1361" s="1" t="s">
        <v>1273</v>
      </c>
      <c r="J1361" s="1">
        <v>145.56800000000001</v>
      </c>
      <c r="K1361" s="1">
        <f>Aya_Gomaa[[#This Row],[Quantity]]*150</f>
        <v>300</v>
      </c>
      <c r="L1361" s="1">
        <v>2</v>
      </c>
      <c r="M1361" s="1">
        <v>0.2</v>
      </c>
      <c r="N1361" s="2">
        <v>0</v>
      </c>
      <c r="O1361" s="2">
        <f>Aya_Gomaa[[#This Row],[Profit]]-(Aya_Gomaa[[#This Row],[Profit]]*Aya_Gomaa[[#This Row],[Discount]])</f>
        <v>0</v>
      </c>
      <c r="P1361" s="1">
        <f>Aya_Gomaa[[#This Row],[Quantity]]*150</f>
        <v>300</v>
      </c>
      <c r="R13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62" spans="1:18" x14ac:dyDescent="0.3">
      <c r="A1362" s="1">
        <v>1361</v>
      </c>
      <c r="B1362" s="1" t="s">
        <v>59</v>
      </c>
      <c r="C1362" s="1" t="s">
        <v>52</v>
      </c>
      <c r="D1362" s="1" t="s">
        <v>107</v>
      </c>
      <c r="E1362" s="1" t="s">
        <v>108</v>
      </c>
      <c r="F1362" s="1" t="s">
        <v>109</v>
      </c>
      <c r="G1362" s="1" t="s">
        <v>56</v>
      </c>
      <c r="H1362" s="1" t="s">
        <v>68</v>
      </c>
      <c r="I1362" s="1" t="s">
        <v>938</v>
      </c>
      <c r="J1362" s="1">
        <v>123.256</v>
      </c>
      <c r="K1362" s="1">
        <f>Aya_Gomaa[[#This Row],[Quantity]]*150</f>
        <v>1050</v>
      </c>
      <c r="L1362" s="1">
        <v>7</v>
      </c>
      <c r="M1362" s="1">
        <v>0.2</v>
      </c>
      <c r="N1362" s="2">
        <v>9.2441999999999993</v>
      </c>
      <c r="O1362" s="2">
        <f>Aya_Gomaa[[#This Row],[Profit]]-(Aya_Gomaa[[#This Row],[Profit]]*Aya_Gomaa[[#This Row],[Discount]])</f>
        <v>7.3953599999999993</v>
      </c>
      <c r="P1362" s="1">
        <f>Aya_Gomaa[[#This Row],[Quantity]]*150</f>
        <v>1050</v>
      </c>
      <c r="R13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63" spans="1:18" x14ac:dyDescent="0.3">
      <c r="A1363" s="1">
        <v>1362</v>
      </c>
      <c r="B1363" s="1" t="s">
        <v>59</v>
      </c>
      <c r="C1363" s="1" t="s">
        <v>52</v>
      </c>
      <c r="D1363" s="1" t="s">
        <v>107</v>
      </c>
      <c r="E1363" s="1" t="s">
        <v>108</v>
      </c>
      <c r="F1363" s="1" t="s">
        <v>109</v>
      </c>
      <c r="G1363" s="1" t="s">
        <v>56</v>
      </c>
      <c r="H1363" s="1" t="s">
        <v>82</v>
      </c>
      <c r="I1363" s="1" t="s">
        <v>1274</v>
      </c>
      <c r="J1363" s="1">
        <v>23.680000000000003</v>
      </c>
      <c r="K1363" s="1">
        <f>Aya_Gomaa[[#This Row],[Quantity]]*150</f>
        <v>600</v>
      </c>
      <c r="L1363" s="1">
        <v>4</v>
      </c>
      <c r="M1363" s="1">
        <v>0.2</v>
      </c>
      <c r="N1363" s="2">
        <v>7.3999999999999995</v>
      </c>
      <c r="O1363" s="2">
        <f>Aya_Gomaa[[#This Row],[Profit]]-(Aya_Gomaa[[#This Row],[Profit]]*Aya_Gomaa[[#This Row],[Discount]])</f>
        <v>5.92</v>
      </c>
      <c r="P1363" s="1">
        <f>Aya_Gomaa[[#This Row],[Quantity]]*150</f>
        <v>600</v>
      </c>
      <c r="R13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64" spans="1:18" x14ac:dyDescent="0.3">
      <c r="A1364" s="1">
        <v>1363</v>
      </c>
      <c r="B1364" s="1" t="s">
        <v>59</v>
      </c>
      <c r="C1364" s="1" t="s">
        <v>52</v>
      </c>
      <c r="D1364" s="1" t="s">
        <v>107</v>
      </c>
      <c r="E1364" s="1" t="s">
        <v>108</v>
      </c>
      <c r="F1364" s="1" t="s">
        <v>109</v>
      </c>
      <c r="G1364" s="1" t="s">
        <v>78</v>
      </c>
      <c r="H1364" s="1" t="s">
        <v>71</v>
      </c>
      <c r="I1364" s="1" t="s">
        <v>1275</v>
      </c>
      <c r="J1364" s="1">
        <v>309.57600000000002</v>
      </c>
      <c r="K1364" s="1">
        <f>Aya_Gomaa[[#This Row],[Quantity]]*150</f>
        <v>600</v>
      </c>
      <c r="L1364" s="1">
        <v>4</v>
      </c>
      <c r="M1364" s="1">
        <v>0.4</v>
      </c>
      <c r="N1364" s="2">
        <v>-56.755600000000015</v>
      </c>
      <c r="O1364" s="2">
        <f>Aya_Gomaa[[#This Row],[Profit]]-(Aya_Gomaa[[#This Row],[Profit]]*Aya_Gomaa[[#This Row],[Discount]])</f>
        <v>-34.053360000000012</v>
      </c>
      <c r="P1364" s="1">
        <f>Aya_Gomaa[[#This Row],[Quantity]]*150</f>
        <v>600</v>
      </c>
      <c r="R13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65" spans="1:18" x14ac:dyDescent="0.3">
      <c r="A1365" s="1">
        <v>1364</v>
      </c>
      <c r="B1365" s="1" t="s">
        <v>125</v>
      </c>
      <c r="C1365" s="1" t="s">
        <v>52</v>
      </c>
      <c r="D1365" s="1" t="s">
        <v>531</v>
      </c>
      <c r="E1365" s="1" t="s">
        <v>175</v>
      </c>
      <c r="F1365" s="1" t="s">
        <v>55</v>
      </c>
      <c r="G1365" s="1" t="s">
        <v>56</v>
      </c>
      <c r="H1365" s="1" t="s">
        <v>73</v>
      </c>
      <c r="I1365" s="1" t="s">
        <v>888</v>
      </c>
      <c r="J1365" s="1">
        <v>38.388000000000005</v>
      </c>
      <c r="K1365" s="1">
        <f>Aya_Gomaa[[#This Row],[Quantity]]*150</f>
        <v>2100</v>
      </c>
      <c r="L1365" s="1">
        <v>14</v>
      </c>
      <c r="M1365" s="1">
        <v>0.7</v>
      </c>
      <c r="N1365" s="2">
        <v>-25.591999999999999</v>
      </c>
      <c r="O1365" s="2">
        <f>Aya_Gomaa[[#This Row],[Profit]]-(Aya_Gomaa[[#This Row],[Profit]]*Aya_Gomaa[[#This Row],[Discount]])</f>
        <v>-7.6776000000000018</v>
      </c>
      <c r="P1365" s="1">
        <f>Aya_Gomaa[[#This Row],[Quantity]]*150</f>
        <v>2100</v>
      </c>
      <c r="R13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66" spans="1:18" x14ac:dyDescent="0.3">
      <c r="A1366" s="1">
        <v>1365</v>
      </c>
      <c r="B1366" s="1" t="s">
        <v>125</v>
      </c>
      <c r="C1366" s="1" t="s">
        <v>52</v>
      </c>
      <c r="D1366" s="1" t="s">
        <v>531</v>
      </c>
      <c r="E1366" s="1" t="s">
        <v>175</v>
      </c>
      <c r="F1366" s="1" t="s">
        <v>55</v>
      </c>
      <c r="G1366" s="1" t="s">
        <v>78</v>
      </c>
      <c r="H1366" s="1" t="s">
        <v>308</v>
      </c>
      <c r="I1366" s="1" t="s">
        <v>1276</v>
      </c>
      <c r="J1366" s="1">
        <v>95.994000000000014</v>
      </c>
      <c r="K1366" s="1">
        <f>Aya_Gomaa[[#This Row],[Quantity]]*150</f>
        <v>300</v>
      </c>
      <c r="L1366" s="1">
        <v>2</v>
      </c>
      <c r="M1366" s="1">
        <v>0.7</v>
      </c>
      <c r="N1366" s="2">
        <v>-63.995999999999981</v>
      </c>
      <c r="O1366" s="2">
        <f>Aya_Gomaa[[#This Row],[Profit]]-(Aya_Gomaa[[#This Row],[Profit]]*Aya_Gomaa[[#This Row],[Discount]])</f>
        <v>-19.198799999999999</v>
      </c>
      <c r="P1366" s="1">
        <f>Aya_Gomaa[[#This Row],[Quantity]]*150</f>
        <v>300</v>
      </c>
      <c r="R13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67" spans="1:18" x14ac:dyDescent="0.3">
      <c r="A1367" s="1">
        <v>1366</v>
      </c>
      <c r="B1367" s="1" t="s">
        <v>125</v>
      </c>
      <c r="C1367" s="1" t="s">
        <v>52</v>
      </c>
      <c r="D1367" s="1" t="s">
        <v>531</v>
      </c>
      <c r="E1367" s="1" t="s">
        <v>175</v>
      </c>
      <c r="F1367" s="1" t="s">
        <v>55</v>
      </c>
      <c r="G1367" s="1" t="s">
        <v>78</v>
      </c>
      <c r="H1367" s="1" t="s">
        <v>113</v>
      </c>
      <c r="I1367" s="1" t="s">
        <v>1277</v>
      </c>
      <c r="J1367" s="1">
        <v>239.95200000000003</v>
      </c>
      <c r="K1367" s="1">
        <f>Aya_Gomaa[[#This Row],[Quantity]]*150</f>
        <v>900</v>
      </c>
      <c r="L1367" s="1">
        <v>6</v>
      </c>
      <c r="M1367" s="1">
        <v>0.2</v>
      </c>
      <c r="N1367" s="2">
        <v>-35.992800000000038</v>
      </c>
      <c r="O1367" s="2">
        <f>Aya_Gomaa[[#This Row],[Profit]]-(Aya_Gomaa[[#This Row],[Profit]]*Aya_Gomaa[[#This Row],[Discount]])</f>
        <v>-28.79424000000003</v>
      </c>
      <c r="P1367" s="1">
        <f>Aya_Gomaa[[#This Row],[Quantity]]*150</f>
        <v>900</v>
      </c>
      <c r="R13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68" spans="1:18" x14ac:dyDescent="0.3">
      <c r="A1368" s="1">
        <v>1367</v>
      </c>
      <c r="B1368" s="1" t="s">
        <v>125</v>
      </c>
      <c r="C1368" s="1" t="s">
        <v>52</v>
      </c>
      <c r="D1368" s="1" t="s">
        <v>531</v>
      </c>
      <c r="E1368" s="1" t="s">
        <v>175</v>
      </c>
      <c r="F1368" s="1" t="s">
        <v>55</v>
      </c>
      <c r="G1368" s="1" t="s">
        <v>78</v>
      </c>
      <c r="H1368" s="1" t="s">
        <v>71</v>
      </c>
      <c r="I1368" s="1" t="s">
        <v>371</v>
      </c>
      <c r="J1368" s="1">
        <v>201.584</v>
      </c>
      <c r="K1368" s="1">
        <f>Aya_Gomaa[[#This Row],[Quantity]]*150</f>
        <v>300</v>
      </c>
      <c r="L1368" s="1">
        <v>2</v>
      </c>
      <c r="M1368" s="1">
        <v>0.2</v>
      </c>
      <c r="N1368" s="2">
        <v>15.118800000000007</v>
      </c>
      <c r="O1368" s="2">
        <f>Aya_Gomaa[[#This Row],[Profit]]-(Aya_Gomaa[[#This Row],[Profit]]*Aya_Gomaa[[#This Row],[Discount]])</f>
        <v>12.095040000000006</v>
      </c>
      <c r="P1368" s="1">
        <f>Aya_Gomaa[[#This Row],[Quantity]]*150</f>
        <v>300</v>
      </c>
      <c r="R13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69" spans="1:18" x14ac:dyDescent="0.3">
      <c r="A1369" s="1">
        <v>1368</v>
      </c>
      <c r="B1369" s="1" t="s">
        <v>125</v>
      </c>
      <c r="C1369" s="1" t="s">
        <v>52</v>
      </c>
      <c r="D1369" s="1" t="s">
        <v>531</v>
      </c>
      <c r="E1369" s="1" t="s">
        <v>175</v>
      </c>
      <c r="F1369" s="1" t="s">
        <v>55</v>
      </c>
      <c r="G1369" s="1" t="s">
        <v>47</v>
      </c>
      <c r="H1369" s="1" t="s">
        <v>50</v>
      </c>
      <c r="I1369" s="1" t="s">
        <v>490</v>
      </c>
      <c r="J1369" s="1">
        <v>899.13600000000008</v>
      </c>
      <c r="K1369" s="1">
        <f>Aya_Gomaa[[#This Row],[Quantity]]*150</f>
        <v>600</v>
      </c>
      <c r="L1369" s="1">
        <v>4</v>
      </c>
      <c r="M1369" s="1">
        <v>0.2</v>
      </c>
      <c r="N1369" s="2">
        <v>-146.10960000000014</v>
      </c>
      <c r="O1369" s="2">
        <f>Aya_Gomaa[[#This Row],[Profit]]-(Aya_Gomaa[[#This Row],[Profit]]*Aya_Gomaa[[#This Row],[Discount]])</f>
        <v>-116.88768000000012</v>
      </c>
      <c r="P1369" s="1">
        <f>Aya_Gomaa[[#This Row],[Quantity]]*150</f>
        <v>600</v>
      </c>
      <c r="R13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70" spans="1:18" x14ac:dyDescent="0.3">
      <c r="A1370" s="1">
        <v>1369</v>
      </c>
      <c r="B1370" s="1" t="s">
        <v>125</v>
      </c>
      <c r="C1370" s="1" t="s">
        <v>87</v>
      </c>
      <c r="D1370" s="1" t="s">
        <v>1278</v>
      </c>
      <c r="E1370" s="1" t="s">
        <v>54</v>
      </c>
      <c r="F1370" s="1" t="s">
        <v>55</v>
      </c>
      <c r="G1370" s="1" t="s">
        <v>47</v>
      </c>
      <c r="H1370" s="1" t="s">
        <v>66</v>
      </c>
      <c r="I1370" s="1" t="s">
        <v>474</v>
      </c>
      <c r="J1370" s="1">
        <v>145.9</v>
      </c>
      <c r="K1370" s="1">
        <f>Aya_Gomaa[[#This Row],[Quantity]]*150</f>
        <v>750</v>
      </c>
      <c r="L1370" s="1">
        <v>5</v>
      </c>
      <c r="M1370" s="1">
        <v>0</v>
      </c>
      <c r="N1370" s="2">
        <v>62.736999999999995</v>
      </c>
      <c r="O1370" s="2">
        <f>Aya_Gomaa[[#This Row],[Profit]]-(Aya_Gomaa[[#This Row],[Profit]]*Aya_Gomaa[[#This Row],[Discount]])</f>
        <v>62.736999999999995</v>
      </c>
      <c r="P1370" s="1">
        <f>Aya_Gomaa[[#This Row],[Quantity]]*150</f>
        <v>750</v>
      </c>
      <c r="R13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71" spans="1:18" x14ac:dyDescent="0.3">
      <c r="A1371" s="1">
        <v>1370</v>
      </c>
      <c r="B1371" s="1" t="s">
        <v>59</v>
      </c>
      <c r="C1371" s="1" t="s">
        <v>43</v>
      </c>
      <c r="D1371" s="1" t="s">
        <v>447</v>
      </c>
      <c r="E1371" s="1" t="s">
        <v>227</v>
      </c>
      <c r="F1371" s="1" t="s">
        <v>55</v>
      </c>
      <c r="G1371" s="1" t="s">
        <v>47</v>
      </c>
      <c r="H1371" s="1" t="s">
        <v>48</v>
      </c>
      <c r="I1371" s="1" t="s">
        <v>337</v>
      </c>
      <c r="J1371" s="1">
        <v>590.05800000000011</v>
      </c>
      <c r="K1371" s="1">
        <f>Aya_Gomaa[[#This Row],[Quantity]]*150</f>
        <v>1050</v>
      </c>
      <c r="L1371" s="1">
        <v>7</v>
      </c>
      <c r="M1371" s="1">
        <v>0.7</v>
      </c>
      <c r="N1371" s="2">
        <v>-786.74400000000026</v>
      </c>
      <c r="O1371" s="2">
        <f>Aya_Gomaa[[#This Row],[Profit]]-(Aya_Gomaa[[#This Row],[Profit]]*Aya_Gomaa[[#This Row],[Discount]])</f>
        <v>-236.02320000000009</v>
      </c>
      <c r="P1371" s="1">
        <f>Aya_Gomaa[[#This Row],[Quantity]]*150</f>
        <v>1050</v>
      </c>
      <c r="R13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72" spans="1:18" x14ac:dyDescent="0.3">
      <c r="A1372" s="1">
        <v>1371</v>
      </c>
      <c r="B1372" s="1" t="s">
        <v>59</v>
      </c>
      <c r="C1372" s="1" t="s">
        <v>43</v>
      </c>
      <c r="D1372" s="1" t="s">
        <v>447</v>
      </c>
      <c r="E1372" s="1" t="s">
        <v>227</v>
      </c>
      <c r="F1372" s="1" t="s">
        <v>55</v>
      </c>
      <c r="G1372" s="1" t="s">
        <v>56</v>
      </c>
      <c r="H1372" s="1" t="s">
        <v>68</v>
      </c>
      <c r="I1372" s="1" t="s">
        <v>892</v>
      </c>
      <c r="J1372" s="1">
        <v>14.04</v>
      </c>
      <c r="K1372" s="1">
        <f>Aya_Gomaa[[#This Row],[Quantity]]*150</f>
        <v>450</v>
      </c>
      <c r="L1372" s="1">
        <v>3</v>
      </c>
      <c r="M1372" s="1">
        <v>0.2</v>
      </c>
      <c r="N1372" s="2">
        <v>1.5794999999999986</v>
      </c>
      <c r="O1372" s="2">
        <f>Aya_Gomaa[[#This Row],[Profit]]-(Aya_Gomaa[[#This Row],[Profit]]*Aya_Gomaa[[#This Row],[Discount]])</f>
        <v>1.2635999999999989</v>
      </c>
      <c r="P1372" s="1">
        <f>Aya_Gomaa[[#This Row],[Quantity]]*150</f>
        <v>450</v>
      </c>
      <c r="R13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73" spans="1:18" x14ac:dyDescent="0.3">
      <c r="A1373" s="1">
        <v>1372</v>
      </c>
      <c r="B1373" s="1" t="s">
        <v>59</v>
      </c>
      <c r="C1373" s="1" t="s">
        <v>87</v>
      </c>
      <c r="D1373" s="1" t="s">
        <v>1113</v>
      </c>
      <c r="E1373" s="1" t="s">
        <v>978</v>
      </c>
      <c r="F1373" s="1" t="s">
        <v>109</v>
      </c>
      <c r="G1373" s="1" t="s">
        <v>78</v>
      </c>
      <c r="H1373" s="1" t="s">
        <v>113</v>
      </c>
      <c r="I1373" s="1" t="s">
        <v>1279</v>
      </c>
      <c r="J1373" s="1">
        <v>49.08</v>
      </c>
      <c r="K1373" s="1">
        <f>Aya_Gomaa[[#This Row],[Quantity]]*150</f>
        <v>450</v>
      </c>
      <c r="L1373" s="1">
        <v>3</v>
      </c>
      <c r="M1373" s="1">
        <v>0</v>
      </c>
      <c r="N1373" s="2">
        <v>4.9079999999999977</v>
      </c>
      <c r="O1373" s="2">
        <f>Aya_Gomaa[[#This Row],[Profit]]-(Aya_Gomaa[[#This Row],[Profit]]*Aya_Gomaa[[#This Row],[Discount]])</f>
        <v>4.9079999999999977</v>
      </c>
      <c r="P1373" s="1">
        <f>Aya_Gomaa[[#This Row],[Quantity]]*150</f>
        <v>450</v>
      </c>
      <c r="R13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74" spans="1:18" x14ac:dyDescent="0.3">
      <c r="A1374" s="1">
        <v>1373</v>
      </c>
      <c r="B1374" s="1" t="s">
        <v>42</v>
      </c>
      <c r="C1374" s="1" t="s">
        <v>43</v>
      </c>
      <c r="D1374" s="1" t="s">
        <v>788</v>
      </c>
      <c r="E1374" s="1" t="s">
        <v>54</v>
      </c>
      <c r="F1374" s="1" t="s">
        <v>55</v>
      </c>
      <c r="G1374" s="1" t="s">
        <v>56</v>
      </c>
      <c r="H1374" s="1" t="s">
        <v>57</v>
      </c>
      <c r="I1374" s="1" t="s">
        <v>834</v>
      </c>
      <c r="J1374" s="1">
        <v>29.6</v>
      </c>
      <c r="K1374" s="1">
        <f>Aya_Gomaa[[#This Row],[Quantity]]*150</f>
        <v>300</v>
      </c>
      <c r="L1374" s="1">
        <v>2</v>
      </c>
      <c r="M1374" s="1">
        <v>0</v>
      </c>
      <c r="N1374" s="2">
        <v>14.8</v>
      </c>
      <c r="O1374" s="2">
        <f>Aya_Gomaa[[#This Row],[Profit]]-(Aya_Gomaa[[#This Row],[Profit]]*Aya_Gomaa[[#This Row],[Discount]])</f>
        <v>14.8</v>
      </c>
      <c r="P1374" s="1">
        <f>Aya_Gomaa[[#This Row],[Quantity]]*150</f>
        <v>300</v>
      </c>
      <c r="R13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75" spans="1:18" x14ac:dyDescent="0.3">
      <c r="A1375" s="1">
        <v>1374</v>
      </c>
      <c r="B1375" s="1" t="s">
        <v>42</v>
      </c>
      <c r="C1375" s="1" t="s">
        <v>43</v>
      </c>
      <c r="D1375" s="1" t="s">
        <v>788</v>
      </c>
      <c r="E1375" s="1" t="s">
        <v>54</v>
      </c>
      <c r="F1375" s="1" t="s">
        <v>55</v>
      </c>
      <c r="G1375" s="1" t="s">
        <v>56</v>
      </c>
      <c r="H1375" s="1" t="s">
        <v>73</v>
      </c>
      <c r="I1375" s="1" t="s">
        <v>1280</v>
      </c>
      <c r="J1375" s="1">
        <v>17.088000000000001</v>
      </c>
      <c r="K1375" s="1">
        <f>Aya_Gomaa[[#This Row],[Quantity]]*150</f>
        <v>600</v>
      </c>
      <c r="L1375" s="1">
        <v>4</v>
      </c>
      <c r="M1375" s="1">
        <v>0.2</v>
      </c>
      <c r="N1375" s="2">
        <v>5.5535999999999994</v>
      </c>
      <c r="O1375" s="2">
        <f>Aya_Gomaa[[#This Row],[Profit]]-(Aya_Gomaa[[#This Row],[Profit]]*Aya_Gomaa[[#This Row],[Discount]])</f>
        <v>4.4428799999999997</v>
      </c>
      <c r="P1375" s="1">
        <f>Aya_Gomaa[[#This Row],[Quantity]]*150</f>
        <v>600</v>
      </c>
      <c r="R13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76" spans="1:18" x14ac:dyDescent="0.3">
      <c r="A1376" s="1">
        <v>1375</v>
      </c>
      <c r="B1376" s="1" t="s">
        <v>59</v>
      </c>
      <c r="C1376" s="1" t="s">
        <v>43</v>
      </c>
      <c r="D1376" s="1" t="s">
        <v>1281</v>
      </c>
      <c r="E1376" s="1" t="s">
        <v>97</v>
      </c>
      <c r="F1376" s="1" t="s">
        <v>55</v>
      </c>
      <c r="G1376" s="1" t="s">
        <v>47</v>
      </c>
      <c r="H1376" s="1" t="s">
        <v>62</v>
      </c>
      <c r="I1376" s="1" t="s">
        <v>1282</v>
      </c>
      <c r="J1376" s="1">
        <v>912.75</v>
      </c>
      <c r="K1376" s="1">
        <f>Aya_Gomaa[[#This Row],[Quantity]]*150</f>
        <v>750</v>
      </c>
      <c r="L1376" s="1">
        <v>5</v>
      </c>
      <c r="M1376" s="1">
        <v>0</v>
      </c>
      <c r="N1376" s="2">
        <v>118.65750000000006</v>
      </c>
      <c r="O1376" s="2">
        <f>Aya_Gomaa[[#This Row],[Profit]]-(Aya_Gomaa[[#This Row],[Profit]]*Aya_Gomaa[[#This Row],[Discount]])</f>
        <v>118.65750000000006</v>
      </c>
      <c r="P1376" s="1">
        <f>Aya_Gomaa[[#This Row],[Quantity]]*150</f>
        <v>750</v>
      </c>
      <c r="R13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77" spans="1:18" x14ac:dyDescent="0.3">
      <c r="A1377" s="1">
        <v>1376</v>
      </c>
      <c r="B1377" s="1" t="s">
        <v>42</v>
      </c>
      <c r="C1377" s="1" t="s">
        <v>43</v>
      </c>
      <c r="D1377" s="1" t="s">
        <v>1283</v>
      </c>
      <c r="E1377" s="1" t="s">
        <v>97</v>
      </c>
      <c r="F1377" s="1" t="s">
        <v>55</v>
      </c>
      <c r="G1377" s="1" t="s">
        <v>56</v>
      </c>
      <c r="H1377" s="1" t="s">
        <v>75</v>
      </c>
      <c r="I1377" s="1" t="s">
        <v>1284</v>
      </c>
      <c r="J1377" s="1">
        <v>1089.75</v>
      </c>
      <c r="K1377" s="1">
        <f>Aya_Gomaa[[#This Row],[Quantity]]*150</f>
        <v>450</v>
      </c>
      <c r="L1377" s="1">
        <v>3</v>
      </c>
      <c r="M1377" s="1">
        <v>0</v>
      </c>
      <c r="N1377" s="2">
        <v>305.13000000000011</v>
      </c>
      <c r="O1377" s="2">
        <f>Aya_Gomaa[[#This Row],[Profit]]-(Aya_Gomaa[[#This Row],[Profit]]*Aya_Gomaa[[#This Row],[Discount]])</f>
        <v>305.13000000000011</v>
      </c>
      <c r="P1377" s="1">
        <f>Aya_Gomaa[[#This Row],[Quantity]]*150</f>
        <v>450</v>
      </c>
      <c r="R13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78" spans="1:18" x14ac:dyDescent="0.3">
      <c r="A1378" s="1">
        <v>1377</v>
      </c>
      <c r="B1378" s="1" t="s">
        <v>42</v>
      </c>
      <c r="C1378" s="1" t="s">
        <v>43</v>
      </c>
      <c r="D1378" s="1" t="s">
        <v>1283</v>
      </c>
      <c r="E1378" s="1" t="s">
        <v>97</v>
      </c>
      <c r="F1378" s="1" t="s">
        <v>55</v>
      </c>
      <c r="G1378" s="1" t="s">
        <v>56</v>
      </c>
      <c r="H1378" s="1" t="s">
        <v>82</v>
      </c>
      <c r="I1378" s="1" t="s">
        <v>1285</v>
      </c>
      <c r="J1378" s="1">
        <v>447.84</v>
      </c>
      <c r="K1378" s="1">
        <f>Aya_Gomaa[[#This Row],[Quantity]]*150</f>
        <v>1200</v>
      </c>
      <c r="L1378" s="1">
        <v>8</v>
      </c>
      <c r="M1378" s="1">
        <v>0</v>
      </c>
      <c r="N1378" s="2">
        <v>219.44159999999999</v>
      </c>
      <c r="O1378" s="2">
        <f>Aya_Gomaa[[#This Row],[Profit]]-(Aya_Gomaa[[#This Row],[Profit]]*Aya_Gomaa[[#This Row],[Discount]])</f>
        <v>219.44159999999999</v>
      </c>
      <c r="P1378" s="1">
        <f>Aya_Gomaa[[#This Row],[Quantity]]*150</f>
        <v>1200</v>
      </c>
      <c r="R13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79" spans="1:18" x14ac:dyDescent="0.3">
      <c r="A1379" s="1">
        <v>1378</v>
      </c>
      <c r="B1379" s="1" t="s">
        <v>42</v>
      </c>
      <c r="C1379" s="1" t="s">
        <v>43</v>
      </c>
      <c r="D1379" s="1" t="s">
        <v>1283</v>
      </c>
      <c r="E1379" s="1" t="s">
        <v>97</v>
      </c>
      <c r="F1379" s="1" t="s">
        <v>55</v>
      </c>
      <c r="G1379" s="1" t="s">
        <v>56</v>
      </c>
      <c r="H1379" s="1" t="s">
        <v>68</v>
      </c>
      <c r="I1379" s="1" t="s">
        <v>1286</v>
      </c>
      <c r="J1379" s="1">
        <v>16.399999999999999</v>
      </c>
      <c r="K1379" s="1">
        <f>Aya_Gomaa[[#This Row],[Quantity]]*150</f>
        <v>750</v>
      </c>
      <c r="L1379" s="1">
        <v>5</v>
      </c>
      <c r="M1379" s="1">
        <v>0</v>
      </c>
      <c r="N1379" s="2">
        <v>4.2639999999999993</v>
      </c>
      <c r="O1379" s="2">
        <f>Aya_Gomaa[[#This Row],[Profit]]-(Aya_Gomaa[[#This Row],[Profit]]*Aya_Gomaa[[#This Row],[Discount]])</f>
        <v>4.2639999999999993</v>
      </c>
      <c r="P1379" s="1">
        <f>Aya_Gomaa[[#This Row],[Quantity]]*150</f>
        <v>750</v>
      </c>
      <c r="R13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80" spans="1:18" x14ac:dyDescent="0.3">
      <c r="A1380" s="1">
        <v>1379</v>
      </c>
      <c r="B1380" s="1" t="s">
        <v>42</v>
      </c>
      <c r="C1380" s="1" t="s">
        <v>43</v>
      </c>
      <c r="D1380" s="1" t="s">
        <v>1283</v>
      </c>
      <c r="E1380" s="1" t="s">
        <v>97</v>
      </c>
      <c r="F1380" s="1" t="s">
        <v>55</v>
      </c>
      <c r="G1380" s="1" t="s">
        <v>78</v>
      </c>
      <c r="H1380" s="1" t="s">
        <v>71</v>
      </c>
      <c r="I1380" s="1" t="s">
        <v>1287</v>
      </c>
      <c r="J1380" s="1">
        <v>399.96000000000004</v>
      </c>
      <c r="K1380" s="1">
        <f>Aya_Gomaa[[#This Row],[Quantity]]*150</f>
        <v>750</v>
      </c>
      <c r="L1380" s="1">
        <v>5</v>
      </c>
      <c r="M1380" s="1">
        <v>0.2</v>
      </c>
      <c r="N1380" s="2">
        <v>34.996499999999969</v>
      </c>
      <c r="O1380" s="2">
        <f>Aya_Gomaa[[#This Row],[Profit]]-(Aya_Gomaa[[#This Row],[Profit]]*Aya_Gomaa[[#This Row],[Discount]])</f>
        <v>27.997199999999975</v>
      </c>
      <c r="P1380" s="1">
        <f>Aya_Gomaa[[#This Row],[Quantity]]*150</f>
        <v>750</v>
      </c>
      <c r="R13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81" spans="1:18" x14ac:dyDescent="0.3">
      <c r="A1381" s="1">
        <v>1380</v>
      </c>
      <c r="B1381" s="1" t="s">
        <v>42</v>
      </c>
      <c r="C1381" s="1" t="s">
        <v>43</v>
      </c>
      <c r="D1381" s="1" t="s">
        <v>1283</v>
      </c>
      <c r="E1381" s="1" t="s">
        <v>97</v>
      </c>
      <c r="F1381" s="1" t="s">
        <v>55</v>
      </c>
      <c r="G1381" s="1" t="s">
        <v>56</v>
      </c>
      <c r="H1381" s="1" t="s">
        <v>64</v>
      </c>
      <c r="I1381" s="1" t="s">
        <v>1288</v>
      </c>
      <c r="J1381" s="1">
        <v>158.9</v>
      </c>
      <c r="K1381" s="1">
        <f>Aya_Gomaa[[#This Row],[Quantity]]*150</f>
        <v>750</v>
      </c>
      <c r="L1381" s="1">
        <v>5</v>
      </c>
      <c r="M1381" s="1">
        <v>0</v>
      </c>
      <c r="N1381" s="2">
        <v>7.9449999999999932</v>
      </c>
      <c r="O1381" s="2">
        <f>Aya_Gomaa[[#This Row],[Profit]]-(Aya_Gomaa[[#This Row],[Profit]]*Aya_Gomaa[[#This Row],[Discount]])</f>
        <v>7.9449999999999932</v>
      </c>
      <c r="P1381" s="1">
        <f>Aya_Gomaa[[#This Row],[Quantity]]*150</f>
        <v>750</v>
      </c>
      <c r="R13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82" spans="1:18" x14ac:dyDescent="0.3">
      <c r="A1382" s="1">
        <v>1381</v>
      </c>
      <c r="B1382" s="1" t="s">
        <v>42</v>
      </c>
      <c r="C1382" s="1" t="s">
        <v>43</v>
      </c>
      <c r="D1382" s="1" t="s">
        <v>1283</v>
      </c>
      <c r="E1382" s="1" t="s">
        <v>97</v>
      </c>
      <c r="F1382" s="1" t="s">
        <v>55</v>
      </c>
      <c r="G1382" s="1" t="s">
        <v>56</v>
      </c>
      <c r="H1382" s="1" t="s">
        <v>73</v>
      </c>
      <c r="I1382" s="1" t="s">
        <v>214</v>
      </c>
      <c r="J1382" s="1">
        <v>13.184000000000001</v>
      </c>
      <c r="K1382" s="1">
        <f>Aya_Gomaa[[#This Row],[Quantity]]*150</f>
        <v>150</v>
      </c>
      <c r="L1382" s="1">
        <v>1</v>
      </c>
      <c r="M1382" s="1">
        <v>0.2</v>
      </c>
      <c r="N1382" s="2">
        <v>4.7792000000000003</v>
      </c>
      <c r="O1382" s="2">
        <f>Aya_Gomaa[[#This Row],[Profit]]-(Aya_Gomaa[[#This Row],[Profit]]*Aya_Gomaa[[#This Row],[Discount]])</f>
        <v>3.8233600000000001</v>
      </c>
      <c r="P1382" s="1">
        <f>Aya_Gomaa[[#This Row],[Quantity]]*150</f>
        <v>150</v>
      </c>
      <c r="R13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83" spans="1:18" x14ac:dyDescent="0.3">
      <c r="A1383" s="1">
        <v>1382</v>
      </c>
      <c r="B1383" s="1" t="s">
        <v>59</v>
      </c>
      <c r="C1383" s="1" t="s">
        <v>87</v>
      </c>
      <c r="D1383" s="1" t="s">
        <v>226</v>
      </c>
      <c r="E1383" s="1" t="s">
        <v>134</v>
      </c>
      <c r="F1383" s="1" t="s">
        <v>90</v>
      </c>
      <c r="G1383" s="1" t="s">
        <v>47</v>
      </c>
      <c r="H1383" s="1" t="s">
        <v>66</v>
      </c>
      <c r="I1383" s="1" t="s">
        <v>838</v>
      </c>
      <c r="J1383" s="1">
        <v>83.951999999999998</v>
      </c>
      <c r="K1383" s="1">
        <f>Aya_Gomaa[[#This Row],[Quantity]]*150</f>
        <v>450</v>
      </c>
      <c r="L1383" s="1">
        <v>3</v>
      </c>
      <c r="M1383" s="1">
        <v>0.6</v>
      </c>
      <c r="N1383" s="2">
        <v>-90.24839999999999</v>
      </c>
      <c r="O1383" s="2">
        <f>Aya_Gomaa[[#This Row],[Profit]]-(Aya_Gomaa[[#This Row],[Profit]]*Aya_Gomaa[[#This Row],[Discount]])</f>
        <v>-36.099359999999997</v>
      </c>
      <c r="P1383" s="1">
        <f>Aya_Gomaa[[#This Row],[Quantity]]*150</f>
        <v>450</v>
      </c>
      <c r="R13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84" spans="1:18" x14ac:dyDescent="0.3">
      <c r="A1384" s="1">
        <v>1383</v>
      </c>
      <c r="B1384" s="1" t="s">
        <v>523</v>
      </c>
      <c r="C1384" s="1" t="s">
        <v>87</v>
      </c>
      <c r="D1384" s="1" t="s">
        <v>1289</v>
      </c>
      <c r="E1384" s="1" t="s">
        <v>517</v>
      </c>
      <c r="F1384" s="1" t="s">
        <v>46</v>
      </c>
      <c r="G1384" s="1" t="s">
        <v>56</v>
      </c>
      <c r="H1384" s="1" t="s">
        <v>64</v>
      </c>
      <c r="I1384" s="1" t="s">
        <v>1176</v>
      </c>
      <c r="J1384" s="1">
        <v>80.98</v>
      </c>
      <c r="K1384" s="1">
        <f>Aya_Gomaa[[#This Row],[Quantity]]*150</f>
        <v>150</v>
      </c>
      <c r="L1384" s="1">
        <v>1</v>
      </c>
      <c r="M1384" s="1">
        <v>0</v>
      </c>
      <c r="N1384" s="2">
        <v>1.6196000000000055</v>
      </c>
      <c r="O1384" s="2">
        <f>Aya_Gomaa[[#This Row],[Profit]]-(Aya_Gomaa[[#This Row],[Profit]]*Aya_Gomaa[[#This Row],[Discount]])</f>
        <v>1.6196000000000055</v>
      </c>
      <c r="P1384" s="1">
        <f>Aya_Gomaa[[#This Row],[Quantity]]*150</f>
        <v>150</v>
      </c>
      <c r="R13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85" spans="1:18" x14ac:dyDescent="0.3">
      <c r="A1385" s="1">
        <v>1384</v>
      </c>
      <c r="B1385" s="1" t="s">
        <v>523</v>
      </c>
      <c r="C1385" s="1" t="s">
        <v>87</v>
      </c>
      <c r="D1385" s="1" t="s">
        <v>1289</v>
      </c>
      <c r="E1385" s="1" t="s">
        <v>517</v>
      </c>
      <c r="F1385" s="1" t="s">
        <v>46</v>
      </c>
      <c r="G1385" s="1" t="s">
        <v>56</v>
      </c>
      <c r="H1385" s="1" t="s">
        <v>82</v>
      </c>
      <c r="I1385" s="1" t="s">
        <v>1290</v>
      </c>
      <c r="J1385" s="1">
        <v>348.84</v>
      </c>
      <c r="K1385" s="1">
        <f>Aya_Gomaa[[#This Row],[Quantity]]*150</f>
        <v>1350</v>
      </c>
      <c r="L1385" s="1">
        <v>9</v>
      </c>
      <c r="M1385" s="1">
        <v>0</v>
      </c>
      <c r="N1385" s="2">
        <v>170.9316</v>
      </c>
      <c r="O1385" s="2">
        <f>Aya_Gomaa[[#This Row],[Profit]]-(Aya_Gomaa[[#This Row],[Profit]]*Aya_Gomaa[[#This Row],[Discount]])</f>
        <v>170.9316</v>
      </c>
      <c r="P1385" s="1">
        <f>Aya_Gomaa[[#This Row],[Quantity]]*150</f>
        <v>1350</v>
      </c>
      <c r="R13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86" spans="1:18" x14ac:dyDescent="0.3">
      <c r="A1386" s="1">
        <v>1385</v>
      </c>
      <c r="B1386" s="1" t="s">
        <v>523</v>
      </c>
      <c r="C1386" s="1" t="s">
        <v>87</v>
      </c>
      <c r="D1386" s="1" t="s">
        <v>1289</v>
      </c>
      <c r="E1386" s="1" t="s">
        <v>517</v>
      </c>
      <c r="F1386" s="1" t="s">
        <v>46</v>
      </c>
      <c r="G1386" s="1" t="s">
        <v>56</v>
      </c>
      <c r="H1386" s="1" t="s">
        <v>158</v>
      </c>
      <c r="I1386" s="1" t="s">
        <v>1291</v>
      </c>
      <c r="J1386" s="1">
        <v>9.4499999999999993</v>
      </c>
      <c r="K1386" s="1">
        <f>Aya_Gomaa[[#This Row],[Quantity]]*150</f>
        <v>750</v>
      </c>
      <c r="L1386" s="1">
        <v>5</v>
      </c>
      <c r="M1386" s="1">
        <v>0</v>
      </c>
      <c r="N1386" s="2">
        <v>0.18900000000000028</v>
      </c>
      <c r="O1386" s="2">
        <f>Aya_Gomaa[[#This Row],[Profit]]-(Aya_Gomaa[[#This Row],[Profit]]*Aya_Gomaa[[#This Row],[Discount]])</f>
        <v>0.18900000000000028</v>
      </c>
      <c r="P1386" s="1">
        <f>Aya_Gomaa[[#This Row],[Quantity]]*150</f>
        <v>750</v>
      </c>
      <c r="R13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87" spans="1:18" x14ac:dyDescent="0.3">
      <c r="A1387" s="1">
        <v>1386</v>
      </c>
      <c r="B1387" s="1" t="s">
        <v>523</v>
      </c>
      <c r="C1387" s="1" t="s">
        <v>87</v>
      </c>
      <c r="D1387" s="1" t="s">
        <v>1289</v>
      </c>
      <c r="E1387" s="1" t="s">
        <v>517</v>
      </c>
      <c r="F1387" s="1" t="s">
        <v>46</v>
      </c>
      <c r="G1387" s="1" t="s">
        <v>47</v>
      </c>
      <c r="H1387" s="1" t="s">
        <v>66</v>
      </c>
      <c r="I1387" s="1" t="s">
        <v>1292</v>
      </c>
      <c r="J1387" s="1">
        <v>18.84</v>
      </c>
      <c r="K1387" s="1">
        <f>Aya_Gomaa[[#This Row],[Quantity]]*150</f>
        <v>450</v>
      </c>
      <c r="L1387" s="1">
        <v>3</v>
      </c>
      <c r="M1387" s="1">
        <v>0</v>
      </c>
      <c r="N1387" s="2">
        <v>7.1592000000000002</v>
      </c>
      <c r="O1387" s="2">
        <f>Aya_Gomaa[[#This Row],[Profit]]-(Aya_Gomaa[[#This Row],[Profit]]*Aya_Gomaa[[#This Row],[Discount]])</f>
        <v>7.1592000000000002</v>
      </c>
      <c r="P1387" s="1">
        <f>Aya_Gomaa[[#This Row],[Quantity]]*150</f>
        <v>450</v>
      </c>
      <c r="R13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88" spans="1:18" x14ac:dyDescent="0.3">
      <c r="A1388" s="1">
        <v>1387</v>
      </c>
      <c r="B1388" s="1" t="s">
        <v>523</v>
      </c>
      <c r="C1388" s="1" t="s">
        <v>87</v>
      </c>
      <c r="D1388" s="1" t="s">
        <v>1289</v>
      </c>
      <c r="E1388" s="1" t="s">
        <v>517</v>
      </c>
      <c r="F1388" s="1" t="s">
        <v>46</v>
      </c>
      <c r="G1388" s="1" t="s">
        <v>47</v>
      </c>
      <c r="H1388" s="1" t="s">
        <v>48</v>
      </c>
      <c r="I1388" s="1" t="s">
        <v>827</v>
      </c>
      <c r="J1388" s="1">
        <v>239.98</v>
      </c>
      <c r="K1388" s="1">
        <f>Aya_Gomaa[[#This Row],[Quantity]]*150</f>
        <v>300</v>
      </c>
      <c r="L1388" s="1">
        <v>2</v>
      </c>
      <c r="M1388" s="1">
        <v>0</v>
      </c>
      <c r="N1388" s="2">
        <v>52.795599999999979</v>
      </c>
      <c r="O1388" s="2">
        <f>Aya_Gomaa[[#This Row],[Profit]]-(Aya_Gomaa[[#This Row],[Profit]]*Aya_Gomaa[[#This Row],[Discount]])</f>
        <v>52.795599999999979</v>
      </c>
      <c r="P1388" s="1">
        <f>Aya_Gomaa[[#This Row],[Quantity]]*150</f>
        <v>300</v>
      </c>
      <c r="R13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89" spans="1:18" x14ac:dyDescent="0.3">
      <c r="A1389" s="1">
        <v>1388</v>
      </c>
      <c r="B1389" s="1" t="s">
        <v>523</v>
      </c>
      <c r="C1389" s="1" t="s">
        <v>87</v>
      </c>
      <c r="D1389" s="1" t="s">
        <v>1289</v>
      </c>
      <c r="E1389" s="1" t="s">
        <v>517</v>
      </c>
      <c r="F1389" s="1" t="s">
        <v>46</v>
      </c>
      <c r="G1389" s="1" t="s">
        <v>56</v>
      </c>
      <c r="H1389" s="1" t="s">
        <v>118</v>
      </c>
      <c r="I1389" s="1" t="s">
        <v>1293</v>
      </c>
      <c r="J1389" s="1">
        <v>167.96</v>
      </c>
      <c r="K1389" s="1">
        <f>Aya_Gomaa[[#This Row],[Quantity]]*150</f>
        <v>300</v>
      </c>
      <c r="L1389" s="1">
        <v>2</v>
      </c>
      <c r="M1389" s="1">
        <v>0</v>
      </c>
      <c r="N1389" s="2">
        <v>78.941199999999995</v>
      </c>
      <c r="O1389" s="2">
        <f>Aya_Gomaa[[#This Row],[Profit]]-(Aya_Gomaa[[#This Row],[Profit]]*Aya_Gomaa[[#This Row],[Discount]])</f>
        <v>78.941199999999995</v>
      </c>
      <c r="P1389" s="1">
        <f>Aya_Gomaa[[#This Row],[Quantity]]*150</f>
        <v>300</v>
      </c>
      <c r="R13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90" spans="1:18" x14ac:dyDescent="0.3">
      <c r="A1390" s="1">
        <v>1389</v>
      </c>
      <c r="B1390" s="1" t="s">
        <v>523</v>
      </c>
      <c r="C1390" s="1" t="s">
        <v>87</v>
      </c>
      <c r="D1390" s="1" t="s">
        <v>1289</v>
      </c>
      <c r="E1390" s="1" t="s">
        <v>517</v>
      </c>
      <c r="F1390" s="1" t="s">
        <v>46</v>
      </c>
      <c r="G1390" s="1" t="s">
        <v>78</v>
      </c>
      <c r="H1390" s="1" t="s">
        <v>71</v>
      </c>
      <c r="I1390" s="1" t="s">
        <v>285</v>
      </c>
      <c r="J1390" s="1">
        <v>104.85000000000001</v>
      </c>
      <c r="K1390" s="1">
        <f>Aya_Gomaa[[#This Row],[Quantity]]*150</f>
        <v>450</v>
      </c>
      <c r="L1390" s="1">
        <v>3</v>
      </c>
      <c r="M1390" s="1">
        <v>0</v>
      </c>
      <c r="N1390" s="2">
        <v>28.309500000000007</v>
      </c>
      <c r="O1390" s="2">
        <f>Aya_Gomaa[[#This Row],[Profit]]-(Aya_Gomaa[[#This Row],[Profit]]*Aya_Gomaa[[#This Row],[Discount]])</f>
        <v>28.309500000000007</v>
      </c>
      <c r="P1390" s="1">
        <f>Aya_Gomaa[[#This Row],[Quantity]]*150</f>
        <v>450</v>
      </c>
      <c r="R13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91" spans="1:18" x14ac:dyDescent="0.3">
      <c r="A1391" s="1">
        <v>1390</v>
      </c>
      <c r="B1391" s="1" t="s">
        <v>523</v>
      </c>
      <c r="C1391" s="1" t="s">
        <v>87</v>
      </c>
      <c r="D1391" s="1" t="s">
        <v>1289</v>
      </c>
      <c r="E1391" s="1" t="s">
        <v>517</v>
      </c>
      <c r="F1391" s="1" t="s">
        <v>46</v>
      </c>
      <c r="G1391" s="1" t="s">
        <v>78</v>
      </c>
      <c r="H1391" s="1" t="s">
        <v>71</v>
      </c>
      <c r="I1391" s="1" t="s">
        <v>488</v>
      </c>
      <c r="J1391" s="1">
        <v>484.83000000000004</v>
      </c>
      <c r="K1391" s="1">
        <f>Aya_Gomaa[[#This Row],[Quantity]]*150</f>
        <v>450</v>
      </c>
      <c r="L1391" s="1">
        <v>3</v>
      </c>
      <c r="M1391" s="1">
        <v>0</v>
      </c>
      <c r="N1391" s="2">
        <v>126.05580000000002</v>
      </c>
      <c r="O1391" s="2">
        <f>Aya_Gomaa[[#This Row],[Profit]]-(Aya_Gomaa[[#This Row],[Profit]]*Aya_Gomaa[[#This Row],[Discount]])</f>
        <v>126.05580000000002</v>
      </c>
      <c r="P1391" s="1">
        <f>Aya_Gomaa[[#This Row],[Quantity]]*150</f>
        <v>450</v>
      </c>
      <c r="R13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92" spans="1:18" x14ac:dyDescent="0.3">
      <c r="A1392" s="1">
        <v>1391</v>
      </c>
      <c r="B1392" s="1" t="s">
        <v>523</v>
      </c>
      <c r="C1392" s="1" t="s">
        <v>87</v>
      </c>
      <c r="D1392" s="1" t="s">
        <v>1289</v>
      </c>
      <c r="E1392" s="1" t="s">
        <v>517</v>
      </c>
      <c r="F1392" s="1" t="s">
        <v>46</v>
      </c>
      <c r="G1392" s="1" t="s">
        <v>56</v>
      </c>
      <c r="H1392" s="1" t="s">
        <v>82</v>
      </c>
      <c r="I1392" s="1" t="s">
        <v>676</v>
      </c>
      <c r="J1392" s="1">
        <v>122.97</v>
      </c>
      <c r="K1392" s="1">
        <f>Aya_Gomaa[[#This Row],[Quantity]]*150</f>
        <v>450</v>
      </c>
      <c r="L1392" s="1">
        <v>3</v>
      </c>
      <c r="M1392" s="1">
        <v>0</v>
      </c>
      <c r="N1392" s="2">
        <v>60.255300000000005</v>
      </c>
      <c r="O1392" s="2">
        <f>Aya_Gomaa[[#This Row],[Profit]]-(Aya_Gomaa[[#This Row],[Profit]]*Aya_Gomaa[[#This Row],[Discount]])</f>
        <v>60.255300000000005</v>
      </c>
      <c r="P1392" s="1">
        <f>Aya_Gomaa[[#This Row],[Quantity]]*150</f>
        <v>450</v>
      </c>
      <c r="R13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93" spans="1:18" x14ac:dyDescent="0.3">
      <c r="A1393" s="1">
        <v>1392</v>
      </c>
      <c r="B1393" s="1" t="s">
        <v>523</v>
      </c>
      <c r="C1393" s="1" t="s">
        <v>87</v>
      </c>
      <c r="D1393" s="1" t="s">
        <v>1289</v>
      </c>
      <c r="E1393" s="1" t="s">
        <v>517</v>
      </c>
      <c r="F1393" s="1" t="s">
        <v>46</v>
      </c>
      <c r="G1393" s="1" t="s">
        <v>56</v>
      </c>
      <c r="H1393" s="1" t="s">
        <v>64</v>
      </c>
      <c r="I1393" s="1" t="s">
        <v>407</v>
      </c>
      <c r="J1393" s="1">
        <v>154.44</v>
      </c>
      <c r="K1393" s="1">
        <f>Aya_Gomaa[[#This Row],[Quantity]]*150</f>
        <v>450</v>
      </c>
      <c r="L1393" s="1">
        <v>3</v>
      </c>
      <c r="M1393" s="1">
        <v>0</v>
      </c>
      <c r="N1393" s="2">
        <v>1.5444000000000031</v>
      </c>
      <c r="O1393" s="2">
        <f>Aya_Gomaa[[#This Row],[Profit]]-(Aya_Gomaa[[#This Row],[Profit]]*Aya_Gomaa[[#This Row],[Discount]])</f>
        <v>1.5444000000000031</v>
      </c>
      <c r="P1393" s="1">
        <f>Aya_Gomaa[[#This Row],[Quantity]]*150</f>
        <v>450</v>
      </c>
      <c r="R13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94" spans="1:18" x14ac:dyDescent="0.3">
      <c r="A1394" s="1">
        <v>1393</v>
      </c>
      <c r="B1394" s="1" t="s">
        <v>523</v>
      </c>
      <c r="C1394" s="1" t="s">
        <v>87</v>
      </c>
      <c r="D1394" s="1" t="s">
        <v>1289</v>
      </c>
      <c r="E1394" s="1" t="s">
        <v>517</v>
      </c>
      <c r="F1394" s="1" t="s">
        <v>46</v>
      </c>
      <c r="G1394" s="1" t="s">
        <v>56</v>
      </c>
      <c r="H1394" s="1" t="s">
        <v>82</v>
      </c>
      <c r="I1394" s="1" t="s">
        <v>170</v>
      </c>
      <c r="J1394" s="1">
        <v>342.37</v>
      </c>
      <c r="K1394" s="1">
        <f>Aya_Gomaa[[#This Row],[Quantity]]*150</f>
        <v>1050</v>
      </c>
      <c r="L1394" s="1">
        <v>7</v>
      </c>
      <c r="M1394" s="1">
        <v>0</v>
      </c>
      <c r="N1394" s="2">
        <v>160.91389999999998</v>
      </c>
      <c r="O1394" s="2">
        <f>Aya_Gomaa[[#This Row],[Profit]]-(Aya_Gomaa[[#This Row],[Profit]]*Aya_Gomaa[[#This Row],[Discount]])</f>
        <v>160.91389999999998</v>
      </c>
      <c r="P1394" s="1">
        <f>Aya_Gomaa[[#This Row],[Quantity]]*150</f>
        <v>1050</v>
      </c>
      <c r="R13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95" spans="1:18" x14ac:dyDescent="0.3">
      <c r="A1395" s="1">
        <v>1394</v>
      </c>
      <c r="B1395" s="1" t="s">
        <v>125</v>
      </c>
      <c r="C1395" s="1" t="s">
        <v>52</v>
      </c>
      <c r="D1395" s="1" t="s">
        <v>824</v>
      </c>
      <c r="E1395" s="1" t="s">
        <v>81</v>
      </c>
      <c r="F1395" s="1" t="s">
        <v>46</v>
      </c>
      <c r="G1395" s="1" t="s">
        <v>56</v>
      </c>
      <c r="H1395" s="1" t="s">
        <v>68</v>
      </c>
      <c r="I1395" s="1" t="s">
        <v>340</v>
      </c>
      <c r="J1395" s="1">
        <v>9.5519999999999996</v>
      </c>
      <c r="K1395" s="1">
        <f>Aya_Gomaa[[#This Row],[Quantity]]*150</f>
        <v>450</v>
      </c>
      <c r="L1395" s="1">
        <v>3</v>
      </c>
      <c r="M1395" s="1">
        <v>0.2</v>
      </c>
      <c r="N1395" s="2">
        <v>1.5521999999999991</v>
      </c>
      <c r="O1395" s="2">
        <f>Aya_Gomaa[[#This Row],[Profit]]-(Aya_Gomaa[[#This Row],[Profit]]*Aya_Gomaa[[#This Row],[Discount]])</f>
        <v>1.2417599999999993</v>
      </c>
      <c r="P1395" s="1">
        <f>Aya_Gomaa[[#This Row],[Quantity]]*150</f>
        <v>450</v>
      </c>
      <c r="R13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96" spans="1:18" x14ac:dyDescent="0.3">
      <c r="A1396" s="1">
        <v>1395</v>
      </c>
      <c r="B1396" s="1" t="s">
        <v>59</v>
      </c>
      <c r="C1396" s="1" t="s">
        <v>52</v>
      </c>
      <c r="D1396" s="1" t="s">
        <v>226</v>
      </c>
      <c r="E1396" s="1" t="s">
        <v>134</v>
      </c>
      <c r="F1396" s="1" t="s">
        <v>90</v>
      </c>
      <c r="G1396" s="1" t="s">
        <v>47</v>
      </c>
      <c r="H1396" s="1" t="s">
        <v>62</v>
      </c>
      <c r="I1396" s="1" t="s">
        <v>1294</v>
      </c>
      <c r="J1396" s="1">
        <v>652.45000000000005</v>
      </c>
      <c r="K1396" s="1">
        <f>Aya_Gomaa[[#This Row],[Quantity]]*150</f>
        <v>750</v>
      </c>
      <c r="L1396" s="1">
        <v>5</v>
      </c>
      <c r="M1396" s="1">
        <v>0.5</v>
      </c>
      <c r="N1396" s="2">
        <v>-430.61700000000019</v>
      </c>
      <c r="O1396" s="2">
        <f>Aya_Gomaa[[#This Row],[Profit]]-(Aya_Gomaa[[#This Row],[Profit]]*Aya_Gomaa[[#This Row],[Discount]])</f>
        <v>-215.30850000000009</v>
      </c>
      <c r="P1396" s="1">
        <f>Aya_Gomaa[[#This Row],[Quantity]]*150</f>
        <v>750</v>
      </c>
      <c r="R13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97" spans="1:18" x14ac:dyDescent="0.3">
      <c r="A1397" s="1">
        <v>1396</v>
      </c>
      <c r="B1397" s="1" t="s">
        <v>59</v>
      </c>
      <c r="C1397" s="1" t="s">
        <v>52</v>
      </c>
      <c r="D1397" s="1" t="s">
        <v>226</v>
      </c>
      <c r="E1397" s="1" t="s">
        <v>134</v>
      </c>
      <c r="F1397" s="1" t="s">
        <v>90</v>
      </c>
      <c r="G1397" s="1" t="s">
        <v>47</v>
      </c>
      <c r="H1397" s="1" t="s">
        <v>62</v>
      </c>
      <c r="I1397" s="1" t="s">
        <v>1295</v>
      </c>
      <c r="J1397" s="1">
        <v>66.644999999999996</v>
      </c>
      <c r="K1397" s="1">
        <f>Aya_Gomaa[[#This Row],[Quantity]]*150</f>
        <v>450</v>
      </c>
      <c r="L1397" s="1">
        <v>3</v>
      </c>
      <c r="M1397" s="1">
        <v>0.5</v>
      </c>
      <c r="N1397" s="2">
        <v>-42.652799999999999</v>
      </c>
      <c r="O1397" s="2">
        <f>Aya_Gomaa[[#This Row],[Profit]]-(Aya_Gomaa[[#This Row],[Profit]]*Aya_Gomaa[[#This Row],[Discount]])</f>
        <v>-21.3264</v>
      </c>
      <c r="P1397" s="1">
        <f>Aya_Gomaa[[#This Row],[Quantity]]*150</f>
        <v>450</v>
      </c>
      <c r="R13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98" spans="1:18" x14ac:dyDescent="0.3">
      <c r="A1398" s="1">
        <v>1397</v>
      </c>
      <c r="B1398" s="1" t="s">
        <v>125</v>
      </c>
      <c r="C1398" s="1" t="s">
        <v>43</v>
      </c>
      <c r="D1398" s="1" t="s">
        <v>156</v>
      </c>
      <c r="E1398" s="1" t="s">
        <v>157</v>
      </c>
      <c r="F1398" s="1" t="s">
        <v>109</v>
      </c>
      <c r="G1398" s="1" t="s">
        <v>56</v>
      </c>
      <c r="H1398" s="1" t="s">
        <v>73</v>
      </c>
      <c r="I1398" s="1" t="s">
        <v>1296</v>
      </c>
      <c r="J1398" s="1">
        <v>17.216000000000001</v>
      </c>
      <c r="K1398" s="1">
        <f>Aya_Gomaa[[#This Row],[Quantity]]*150</f>
        <v>600</v>
      </c>
      <c r="L1398" s="1">
        <v>4</v>
      </c>
      <c r="M1398" s="1">
        <v>0.2</v>
      </c>
      <c r="N1398" s="2">
        <v>6.025599999999999</v>
      </c>
      <c r="O1398" s="2">
        <f>Aya_Gomaa[[#This Row],[Profit]]-(Aya_Gomaa[[#This Row],[Profit]]*Aya_Gomaa[[#This Row],[Discount]])</f>
        <v>4.820479999999999</v>
      </c>
      <c r="P1398" s="1">
        <f>Aya_Gomaa[[#This Row],[Quantity]]*150</f>
        <v>600</v>
      </c>
      <c r="R13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399" spans="1:18" x14ac:dyDescent="0.3">
      <c r="A1399" s="1">
        <v>1398</v>
      </c>
      <c r="B1399" s="1" t="s">
        <v>125</v>
      </c>
      <c r="C1399" s="1" t="s">
        <v>43</v>
      </c>
      <c r="D1399" s="1" t="s">
        <v>156</v>
      </c>
      <c r="E1399" s="1" t="s">
        <v>157</v>
      </c>
      <c r="F1399" s="1" t="s">
        <v>109</v>
      </c>
      <c r="G1399" s="1" t="s">
        <v>56</v>
      </c>
      <c r="H1399" s="1" t="s">
        <v>82</v>
      </c>
      <c r="I1399" s="1" t="s">
        <v>869</v>
      </c>
      <c r="J1399" s="1">
        <v>11.56</v>
      </c>
      <c r="K1399" s="1">
        <f>Aya_Gomaa[[#This Row],[Quantity]]*150</f>
        <v>300</v>
      </c>
      <c r="L1399" s="1">
        <v>2</v>
      </c>
      <c r="M1399" s="1">
        <v>0</v>
      </c>
      <c r="N1399" s="2">
        <v>5.6644000000000005</v>
      </c>
      <c r="O1399" s="2">
        <f>Aya_Gomaa[[#This Row],[Profit]]-(Aya_Gomaa[[#This Row],[Profit]]*Aya_Gomaa[[#This Row],[Discount]])</f>
        <v>5.6644000000000005</v>
      </c>
      <c r="P1399" s="1">
        <f>Aya_Gomaa[[#This Row],[Quantity]]*150</f>
        <v>300</v>
      </c>
      <c r="R13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00" spans="1:18" x14ac:dyDescent="0.3">
      <c r="A1400" s="1">
        <v>1399</v>
      </c>
      <c r="B1400" s="1" t="s">
        <v>125</v>
      </c>
      <c r="C1400" s="1" t="s">
        <v>43</v>
      </c>
      <c r="D1400" s="1" t="s">
        <v>156</v>
      </c>
      <c r="E1400" s="1" t="s">
        <v>157</v>
      </c>
      <c r="F1400" s="1" t="s">
        <v>109</v>
      </c>
      <c r="G1400" s="1" t="s">
        <v>78</v>
      </c>
      <c r="H1400" s="1" t="s">
        <v>113</v>
      </c>
      <c r="I1400" s="1" t="s">
        <v>334</v>
      </c>
      <c r="J1400" s="1">
        <v>88.4</v>
      </c>
      <c r="K1400" s="1">
        <f>Aya_Gomaa[[#This Row],[Quantity]]*150</f>
        <v>600</v>
      </c>
      <c r="L1400" s="1">
        <v>4</v>
      </c>
      <c r="M1400" s="1">
        <v>0</v>
      </c>
      <c r="N1400" s="2">
        <v>11.492000000000004</v>
      </c>
      <c r="O1400" s="2">
        <f>Aya_Gomaa[[#This Row],[Profit]]-(Aya_Gomaa[[#This Row],[Profit]]*Aya_Gomaa[[#This Row],[Discount]])</f>
        <v>11.492000000000004</v>
      </c>
      <c r="P1400" s="1">
        <f>Aya_Gomaa[[#This Row],[Quantity]]*150</f>
        <v>600</v>
      </c>
      <c r="R14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01" spans="1:18" x14ac:dyDescent="0.3">
      <c r="A1401" s="1">
        <v>1400</v>
      </c>
      <c r="B1401" s="1" t="s">
        <v>125</v>
      </c>
      <c r="C1401" s="1" t="s">
        <v>43</v>
      </c>
      <c r="D1401" s="1" t="s">
        <v>156</v>
      </c>
      <c r="E1401" s="1" t="s">
        <v>157</v>
      </c>
      <c r="F1401" s="1" t="s">
        <v>109</v>
      </c>
      <c r="G1401" s="1" t="s">
        <v>56</v>
      </c>
      <c r="H1401" s="1" t="s">
        <v>82</v>
      </c>
      <c r="I1401" s="1" t="s">
        <v>1297</v>
      </c>
      <c r="J1401" s="1">
        <v>6.48</v>
      </c>
      <c r="K1401" s="1">
        <f>Aya_Gomaa[[#This Row],[Quantity]]*150</f>
        <v>150</v>
      </c>
      <c r="L1401" s="1">
        <v>1</v>
      </c>
      <c r="M1401" s="1">
        <v>0</v>
      </c>
      <c r="N1401" s="2">
        <v>3.1104000000000003</v>
      </c>
      <c r="O1401" s="2">
        <f>Aya_Gomaa[[#This Row],[Profit]]-(Aya_Gomaa[[#This Row],[Profit]]*Aya_Gomaa[[#This Row],[Discount]])</f>
        <v>3.1104000000000003</v>
      </c>
      <c r="P1401" s="1">
        <f>Aya_Gomaa[[#This Row],[Quantity]]*150</f>
        <v>150</v>
      </c>
      <c r="R14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02" spans="1:18" x14ac:dyDescent="0.3">
      <c r="A1402" s="1">
        <v>1401</v>
      </c>
      <c r="B1402" s="1" t="s">
        <v>59</v>
      </c>
      <c r="C1402" s="1" t="s">
        <v>87</v>
      </c>
      <c r="D1402" s="1" t="s">
        <v>748</v>
      </c>
      <c r="E1402" s="1" t="s">
        <v>179</v>
      </c>
      <c r="F1402" s="1" t="s">
        <v>46</v>
      </c>
      <c r="G1402" s="1" t="s">
        <v>78</v>
      </c>
      <c r="H1402" s="1" t="s">
        <v>71</v>
      </c>
      <c r="I1402" s="1" t="s">
        <v>149</v>
      </c>
      <c r="J1402" s="1">
        <v>21.8</v>
      </c>
      <c r="K1402" s="1">
        <f>Aya_Gomaa[[#This Row],[Quantity]]*150</f>
        <v>300</v>
      </c>
      <c r="L1402" s="1">
        <v>2</v>
      </c>
      <c r="M1402" s="1">
        <v>0</v>
      </c>
      <c r="N1402" s="2">
        <v>6.104000000000001</v>
      </c>
      <c r="O1402" s="2">
        <f>Aya_Gomaa[[#This Row],[Profit]]-(Aya_Gomaa[[#This Row],[Profit]]*Aya_Gomaa[[#This Row],[Discount]])</f>
        <v>6.104000000000001</v>
      </c>
      <c r="P1402" s="1">
        <f>Aya_Gomaa[[#This Row],[Quantity]]*150</f>
        <v>300</v>
      </c>
      <c r="R14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03" spans="1:18" x14ac:dyDescent="0.3">
      <c r="A1403" s="1">
        <v>1402</v>
      </c>
      <c r="B1403" s="1" t="s">
        <v>59</v>
      </c>
      <c r="C1403" s="1" t="s">
        <v>87</v>
      </c>
      <c r="D1403" s="1" t="s">
        <v>748</v>
      </c>
      <c r="E1403" s="1" t="s">
        <v>179</v>
      </c>
      <c r="F1403" s="1" t="s">
        <v>46</v>
      </c>
      <c r="G1403" s="1" t="s">
        <v>56</v>
      </c>
      <c r="H1403" s="1" t="s">
        <v>118</v>
      </c>
      <c r="I1403" s="1" t="s">
        <v>805</v>
      </c>
      <c r="J1403" s="1">
        <v>251.79000000000002</v>
      </c>
      <c r="K1403" s="1">
        <f>Aya_Gomaa[[#This Row],[Quantity]]*150</f>
        <v>450</v>
      </c>
      <c r="L1403" s="1">
        <v>3</v>
      </c>
      <c r="M1403" s="1">
        <v>0</v>
      </c>
      <c r="N1403" s="2">
        <v>118.34129999999999</v>
      </c>
      <c r="O1403" s="2">
        <f>Aya_Gomaa[[#This Row],[Profit]]-(Aya_Gomaa[[#This Row],[Profit]]*Aya_Gomaa[[#This Row],[Discount]])</f>
        <v>118.34129999999999</v>
      </c>
      <c r="P1403" s="1">
        <f>Aya_Gomaa[[#This Row],[Quantity]]*150</f>
        <v>450</v>
      </c>
      <c r="R14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04" spans="1:18" x14ac:dyDescent="0.3">
      <c r="A1404" s="1">
        <v>1403</v>
      </c>
      <c r="B1404" s="1" t="s">
        <v>59</v>
      </c>
      <c r="C1404" s="1" t="s">
        <v>87</v>
      </c>
      <c r="D1404" s="1" t="s">
        <v>242</v>
      </c>
      <c r="E1404" s="1" t="s">
        <v>243</v>
      </c>
      <c r="F1404" s="1" t="s">
        <v>109</v>
      </c>
      <c r="G1404" s="1" t="s">
        <v>47</v>
      </c>
      <c r="H1404" s="1" t="s">
        <v>62</v>
      </c>
      <c r="I1404" s="1" t="s">
        <v>1298</v>
      </c>
      <c r="J1404" s="1">
        <v>205.17599999999999</v>
      </c>
      <c r="K1404" s="1">
        <f>Aya_Gomaa[[#This Row],[Quantity]]*150</f>
        <v>300</v>
      </c>
      <c r="L1404" s="1">
        <v>2</v>
      </c>
      <c r="M1404" s="1">
        <v>0.4</v>
      </c>
      <c r="N1404" s="2">
        <v>-58.133199999999988</v>
      </c>
      <c r="O1404" s="2">
        <f>Aya_Gomaa[[#This Row],[Profit]]-(Aya_Gomaa[[#This Row],[Profit]]*Aya_Gomaa[[#This Row],[Discount]])</f>
        <v>-34.879919999999991</v>
      </c>
      <c r="P1404" s="1">
        <f>Aya_Gomaa[[#This Row],[Quantity]]*150</f>
        <v>300</v>
      </c>
      <c r="R14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05" spans="1:18" x14ac:dyDescent="0.3">
      <c r="A1405" s="1">
        <v>1404</v>
      </c>
      <c r="B1405" s="1" t="s">
        <v>59</v>
      </c>
      <c r="C1405" s="1" t="s">
        <v>87</v>
      </c>
      <c r="D1405" s="1" t="s">
        <v>242</v>
      </c>
      <c r="E1405" s="1" t="s">
        <v>243</v>
      </c>
      <c r="F1405" s="1" t="s">
        <v>109</v>
      </c>
      <c r="G1405" s="1" t="s">
        <v>56</v>
      </c>
      <c r="H1405" s="1" t="s">
        <v>82</v>
      </c>
      <c r="I1405" s="1" t="s">
        <v>1299</v>
      </c>
      <c r="J1405" s="1">
        <v>419.4</v>
      </c>
      <c r="K1405" s="1">
        <f>Aya_Gomaa[[#This Row],[Quantity]]*150</f>
        <v>750</v>
      </c>
      <c r="L1405" s="1">
        <v>5</v>
      </c>
      <c r="M1405" s="1">
        <v>0.2</v>
      </c>
      <c r="N1405" s="2">
        <v>146.79</v>
      </c>
      <c r="O1405" s="2">
        <f>Aya_Gomaa[[#This Row],[Profit]]-(Aya_Gomaa[[#This Row],[Profit]]*Aya_Gomaa[[#This Row],[Discount]])</f>
        <v>117.43199999999999</v>
      </c>
      <c r="P1405" s="1">
        <f>Aya_Gomaa[[#This Row],[Quantity]]*150</f>
        <v>750</v>
      </c>
      <c r="R14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06" spans="1:18" x14ac:dyDescent="0.3">
      <c r="A1406" s="1">
        <v>1405</v>
      </c>
      <c r="B1406" s="1" t="s">
        <v>125</v>
      </c>
      <c r="C1406" s="1" t="s">
        <v>87</v>
      </c>
      <c r="D1406" s="1" t="s">
        <v>107</v>
      </c>
      <c r="E1406" s="1" t="s">
        <v>108</v>
      </c>
      <c r="F1406" s="1" t="s">
        <v>109</v>
      </c>
      <c r="G1406" s="1" t="s">
        <v>56</v>
      </c>
      <c r="H1406" s="1" t="s">
        <v>273</v>
      </c>
      <c r="I1406" s="1" t="s">
        <v>744</v>
      </c>
      <c r="J1406" s="1">
        <v>10.304000000000002</v>
      </c>
      <c r="K1406" s="1">
        <f>Aya_Gomaa[[#This Row],[Quantity]]*150</f>
        <v>150</v>
      </c>
      <c r="L1406" s="1">
        <v>1</v>
      </c>
      <c r="M1406" s="1">
        <v>0.2</v>
      </c>
      <c r="N1406" s="2">
        <v>-2.1896000000000004</v>
      </c>
      <c r="O1406" s="2">
        <f>Aya_Gomaa[[#This Row],[Profit]]-(Aya_Gomaa[[#This Row],[Profit]]*Aya_Gomaa[[#This Row],[Discount]])</f>
        <v>-1.7516800000000003</v>
      </c>
      <c r="P1406" s="1">
        <f>Aya_Gomaa[[#This Row],[Quantity]]*150</f>
        <v>150</v>
      </c>
      <c r="R14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07" spans="1:18" x14ac:dyDescent="0.3">
      <c r="A1407" s="1">
        <v>1406</v>
      </c>
      <c r="B1407" s="1" t="s">
        <v>125</v>
      </c>
      <c r="C1407" s="1" t="s">
        <v>87</v>
      </c>
      <c r="D1407" s="1" t="s">
        <v>107</v>
      </c>
      <c r="E1407" s="1" t="s">
        <v>108</v>
      </c>
      <c r="F1407" s="1" t="s">
        <v>109</v>
      </c>
      <c r="G1407" s="1" t="s">
        <v>47</v>
      </c>
      <c r="H1407" s="1" t="s">
        <v>62</v>
      </c>
      <c r="I1407" s="1" t="s">
        <v>1133</v>
      </c>
      <c r="J1407" s="1">
        <v>154.76400000000001</v>
      </c>
      <c r="K1407" s="1">
        <f>Aya_Gomaa[[#This Row],[Quantity]]*150</f>
        <v>450</v>
      </c>
      <c r="L1407" s="1">
        <v>3</v>
      </c>
      <c r="M1407" s="1">
        <v>0.4</v>
      </c>
      <c r="N1407" s="2">
        <v>-36.11160000000001</v>
      </c>
      <c r="O1407" s="2">
        <f>Aya_Gomaa[[#This Row],[Profit]]-(Aya_Gomaa[[#This Row],[Profit]]*Aya_Gomaa[[#This Row],[Discount]])</f>
        <v>-21.666960000000003</v>
      </c>
      <c r="P1407" s="1">
        <f>Aya_Gomaa[[#This Row],[Quantity]]*150</f>
        <v>450</v>
      </c>
      <c r="R14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08" spans="1:18" x14ac:dyDescent="0.3">
      <c r="A1408" s="1">
        <v>1407</v>
      </c>
      <c r="B1408" s="1" t="s">
        <v>125</v>
      </c>
      <c r="C1408" s="1" t="s">
        <v>87</v>
      </c>
      <c r="D1408" s="1" t="s">
        <v>107</v>
      </c>
      <c r="E1408" s="1" t="s">
        <v>108</v>
      </c>
      <c r="F1408" s="1" t="s">
        <v>109</v>
      </c>
      <c r="G1408" s="1" t="s">
        <v>78</v>
      </c>
      <c r="H1408" s="1" t="s">
        <v>113</v>
      </c>
      <c r="I1408" s="1" t="s">
        <v>325</v>
      </c>
      <c r="J1408" s="1">
        <v>116.78399999999999</v>
      </c>
      <c r="K1408" s="1">
        <f>Aya_Gomaa[[#This Row],[Quantity]]*150</f>
        <v>300</v>
      </c>
      <c r="L1408" s="1">
        <v>2</v>
      </c>
      <c r="M1408" s="1">
        <v>0.2</v>
      </c>
      <c r="N1408" s="2">
        <v>21.896999999999991</v>
      </c>
      <c r="O1408" s="2">
        <f>Aya_Gomaa[[#This Row],[Profit]]-(Aya_Gomaa[[#This Row],[Profit]]*Aya_Gomaa[[#This Row],[Discount]])</f>
        <v>17.517599999999995</v>
      </c>
      <c r="P1408" s="1">
        <f>Aya_Gomaa[[#This Row],[Quantity]]*150</f>
        <v>300</v>
      </c>
      <c r="R14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09" spans="1:18" x14ac:dyDescent="0.3">
      <c r="A1409" s="1">
        <v>1408</v>
      </c>
      <c r="B1409" s="1" t="s">
        <v>59</v>
      </c>
      <c r="C1409" s="1" t="s">
        <v>43</v>
      </c>
      <c r="D1409" s="1" t="s">
        <v>156</v>
      </c>
      <c r="E1409" s="1" t="s">
        <v>157</v>
      </c>
      <c r="F1409" s="1" t="s">
        <v>109</v>
      </c>
      <c r="G1409" s="1" t="s">
        <v>56</v>
      </c>
      <c r="H1409" s="1" t="s">
        <v>68</v>
      </c>
      <c r="I1409" s="1" t="s">
        <v>1300</v>
      </c>
      <c r="J1409" s="1">
        <v>75.48</v>
      </c>
      <c r="K1409" s="1">
        <f>Aya_Gomaa[[#This Row],[Quantity]]*150</f>
        <v>300</v>
      </c>
      <c r="L1409" s="1">
        <v>2</v>
      </c>
      <c r="M1409" s="1">
        <v>0</v>
      </c>
      <c r="N1409" s="2">
        <v>19.6248</v>
      </c>
      <c r="O1409" s="2">
        <f>Aya_Gomaa[[#This Row],[Profit]]-(Aya_Gomaa[[#This Row],[Profit]]*Aya_Gomaa[[#This Row],[Discount]])</f>
        <v>19.6248</v>
      </c>
      <c r="P1409" s="1">
        <f>Aya_Gomaa[[#This Row],[Quantity]]*150</f>
        <v>300</v>
      </c>
      <c r="R14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10" spans="1:18" x14ac:dyDescent="0.3">
      <c r="A1410" s="1">
        <v>1409</v>
      </c>
      <c r="B1410" s="1" t="s">
        <v>59</v>
      </c>
      <c r="C1410" s="1" t="s">
        <v>43</v>
      </c>
      <c r="D1410" s="1" t="s">
        <v>156</v>
      </c>
      <c r="E1410" s="1" t="s">
        <v>157</v>
      </c>
      <c r="F1410" s="1" t="s">
        <v>109</v>
      </c>
      <c r="G1410" s="1" t="s">
        <v>47</v>
      </c>
      <c r="H1410" s="1" t="s">
        <v>66</v>
      </c>
      <c r="I1410" s="1" t="s">
        <v>487</v>
      </c>
      <c r="J1410" s="1">
        <v>39.979999999999997</v>
      </c>
      <c r="K1410" s="1">
        <f>Aya_Gomaa[[#This Row],[Quantity]]*150</f>
        <v>300</v>
      </c>
      <c r="L1410" s="1">
        <v>2</v>
      </c>
      <c r="M1410" s="1">
        <v>0</v>
      </c>
      <c r="N1410" s="2">
        <v>9.9949999999999974</v>
      </c>
      <c r="O1410" s="2">
        <f>Aya_Gomaa[[#This Row],[Profit]]-(Aya_Gomaa[[#This Row],[Profit]]*Aya_Gomaa[[#This Row],[Discount]])</f>
        <v>9.9949999999999974</v>
      </c>
      <c r="P1410" s="1">
        <f>Aya_Gomaa[[#This Row],[Quantity]]*150</f>
        <v>300</v>
      </c>
      <c r="R14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11" spans="1:18" x14ac:dyDescent="0.3">
      <c r="A1411" s="1">
        <v>1410</v>
      </c>
      <c r="B1411" s="1" t="s">
        <v>59</v>
      </c>
      <c r="C1411" s="1" t="s">
        <v>43</v>
      </c>
      <c r="D1411" s="1" t="s">
        <v>259</v>
      </c>
      <c r="E1411" s="1" t="s">
        <v>175</v>
      </c>
      <c r="F1411" s="1" t="s">
        <v>55</v>
      </c>
      <c r="G1411" s="1" t="s">
        <v>47</v>
      </c>
      <c r="H1411" s="1" t="s">
        <v>62</v>
      </c>
      <c r="I1411" s="1" t="s">
        <v>1020</v>
      </c>
      <c r="J1411" s="1">
        <v>393.16500000000002</v>
      </c>
      <c r="K1411" s="1">
        <f>Aya_Gomaa[[#This Row],[Quantity]]*150</f>
        <v>450</v>
      </c>
      <c r="L1411" s="1">
        <v>3</v>
      </c>
      <c r="M1411" s="1">
        <v>0.5</v>
      </c>
      <c r="N1411" s="2">
        <v>-204.44580000000005</v>
      </c>
      <c r="O1411" s="2">
        <f>Aya_Gomaa[[#This Row],[Profit]]-(Aya_Gomaa[[#This Row],[Profit]]*Aya_Gomaa[[#This Row],[Discount]])</f>
        <v>-102.22290000000002</v>
      </c>
      <c r="P1411" s="1">
        <f>Aya_Gomaa[[#This Row],[Quantity]]*150</f>
        <v>450</v>
      </c>
      <c r="R14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12" spans="1:18" x14ac:dyDescent="0.3">
      <c r="A1412" s="1">
        <v>1411</v>
      </c>
      <c r="B1412" s="1" t="s">
        <v>59</v>
      </c>
      <c r="C1412" s="1" t="s">
        <v>87</v>
      </c>
      <c r="D1412" s="1" t="s">
        <v>335</v>
      </c>
      <c r="E1412" s="1" t="s">
        <v>89</v>
      </c>
      <c r="F1412" s="1" t="s">
        <v>90</v>
      </c>
      <c r="G1412" s="1" t="s">
        <v>56</v>
      </c>
      <c r="H1412" s="1" t="s">
        <v>57</v>
      </c>
      <c r="I1412" s="1" t="s">
        <v>653</v>
      </c>
      <c r="J1412" s="1">
        <v>23.680000000000003</v>
      </c>
      <c r="K1412" s="1">
        <f>Aya_Gomaa[[#This Row],[Quantity]]*150</f>
        <v>300</v>
      </c>
      <c r="L1412" s="1">
        <v>2</v>
      </c>
      <c r="M1412" s="1">
        <v>0.2</v>
      </c>
      <c r="N1412" s="2">
        <v>8.879999999999999</v>
      </c>
      <c r="O1412" s="2">
        <f>Aya_Gomaa[[#This Row],[Profit]]-(Aya_Gomaa[[#This Row],[Profit]]*Aya_Gomaa[[#This Row],[Discount]])</f>
        <v>7.1039999999999992</v>
      </c>
      <c r="P1412" s="1">
        <f>Aya_Gomaa[[#This Row],[Quantity]]*150</f>
        <v>300</v>
      </c>
      <c r="R14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13" spans="1:18" x14ac:dyDescent="0.3">
      <c r="A1413" s="1">
        <v>1412</v>
      </c>
      <c r="B1413" s="1" t="s">
        <v>59</v>
      </c>
      <c r="C1413" s="1" t="s">
        <v>52</v>
      </c>
      <c r="D1413" s="1" t="s">
        <v>156</v>
      </c>
      <c r="E1413" s="1" t="s">
        <v>157</v>
      </c>
      <c r="F1413" s="1" t="s">
        <v>109</v>
      </c>
      <c r="G1413" s="1" t="s">
        <v>47</v>
      </c>
      <c r="H1413" s="1" t="s">
        <v>50</v>
      </c>
      <c r="I1413" s="1" t="s">
        <v>893</v>
      </c>
      <c r="J1413" s="1">
        <v>408.00599999999997</v>
      </c>
      <c r="K1413" s="1">
        <f>Aya_Gomaa[[#This Row],[Quantity]]*150</f>
        <v>300</v>
      </c>
      <c r="L1413" s="1">
        <v>2</v>
      </c>
      <c r="M1413" s="1">
        <v>0.1</v>
      </c>
      <c r="N1413" s="2">
        <v>72.534400000000005</v>
      </c>
      <c r="O1413" s="2">
        <f>Aya_Gomaa[[#This Row],[Profit]]-(Aya_Gomaa[[#This Row],[Profit]]*Aya_Gomaa[[#This Row],[Discount]])</f>
        <v>65.280960000000007</v>
      </c>
      <c r="P1413" s="1">
        <f>Aya_Gomaa[[#This Row],[Quantity]]*150</f>
        <v>300</v>
      </c>
      <c r="R14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14" spans="1:18" x14ac:dyDescent="0.3">
      <c r="A1414" s="1">
        <v>1413</v>
      </c>
      <c r="B1414" s="1" t="s">
        <v>59</v>
      </c>
      <c r="C1414" s="1" t="s">
        <v>52</v>
      </c>
      <c r="D1414" s="1" t="s">
        <v>156</v>
      </c>
      <c r="E1414" s="1" t="s">
        <v>157</v>
      </c>
      <c r="F1414" s="1" t="s">
        <v>109</v>
      </c>
      <c r="G1414" s="1" t="s">
        <v>47</v>
      </c>
      <c r="H1414" s="1" t="s">
        <v>66</v>
      </c>
      <c r="I1414" s="1" t="s">
        <v>717</v>
      </c>
      <c r="J1414" s="1">
        <v>165.28</v>
      </c>
      <c r="K1414" s="1">
        <f>Aya_Gomaa[[#This Row],[Quantity]]*150</f>
        <v>600</v>
      </c>
      <c r="L1414" s="1">
        <v>4</v>
      </c>
      <c r="M1414" s="1">
        <v>0</v>
      </c>
      <c r="N1414" s="2">
        <v>14.875200000000007</v>
      </c>
      <c r="O1414" s="2">
        <f>Aya_Gomaa[[#This Row],[Profit]]-(Aya_Gomaa[[#This Row],[Profit]]*Aya_Gomaa[[#This Row],[Discount]])</f>
        <v>14.875200000000007</v>
      </c>
      <c r="P1414" s="1">
        <f>Aya_Gomaa[[#This Row],[Quantity]]*150</f>
        <v>600</v>
      </c>
      <c r="R14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15" spans="1:18" x14ac:dyDescent="0.3">
      <c r="A1415" s="1">
        <v>1414</v>
      </c>
      <c r="B1415" s="1" t="s">
        <v>59</v>
      </c>
      <c r="C1415" s="1" t="s">
        <v>43</v>
      </c>
      <c r="D1415" s="1" t="s">
        <v>156</v>
      </c>
      <c r="E1415" s="1" t="s">
        <v>157</v>
      </c>
      <c r="F1415" s="1" t="s">
        <v>109</v>
      </c>
      <c r="G1415" s="1" t="s">
        <v>56</v>
      </c>
      <c r="H1415" s="1" t="s">
        <v>73</v>
      </c>
      <c r="I1415" s="1" t="s">
        <v>1301</v>
      </c>
      <c r="J1415" s="1">
        <v>334.76800000000003</v>
      </c>
      <c r="K1415" s="1">
        <f>Aya_Gomaa[[#This Row],[Quantity]]*150</f>
        <v>1050</v>
      </c>
      <c r="L1415" s="1">
        <v>7</v>
      </c>
      <c r="M1415" s="1">
        <v>0.2</v>
      </c>
      <c r="N1415" s="2">
        <v>108.79959999999997</v>
      </c>
      <c r="O1415" s="2">
        <f>Aya_Gomaa[[#This Row],[Profit]]-(Aya_Gomaa[[#This Row],[Profit]]*Aya_Gomaa[[#This Row],[Discount]])</f>
        <v>87.039679999999976</v>
      </c>
      <c r="P1415" s="1">
        <f>Aya_Gomaa[[#This Row],[Quantity]]*150</f>
        <v>1050</v>
      </c>
      <c r="R14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16" spans="1:18" x14ac:dyDescent="0.3">
      <c r="A1416" s="1">
        <v>1415</v>
      </c>
      <c r="B1416" s="1" t="s">
        <v>42</v>
      </c>
      <c r="C1416" s="1" t="s">
        <v>87</v>
      </c>
      <c r="D1416" s="1" t="s">
        <v>667</v>
      </c>
      <c r="E1416" s="1" t="s">
        <v>54</v>
      </c>
      <c r="F1416" s="1" t="s">
        <v>55</v>
      </c>
      <c r="G1416" s="1" t="s">
        <v>78</v>
      </c>
      <c r="H1416" s="1" t="s">
        <v>113</v>
      </c>
      <c r="I1416" s="1" t="s">
        <v>1223</v>
      </c>
      <c r="J1416" s="1">
        <v>239.96999999999997</v>
      </c>
      <c r="K1416" s="1">
        <f>Aya_Gomaa[[#This Row],[Quantity]]*150</f>
        <v>450</v>
      </c>
      <c r="L1416" s="1">
        <v>3</v>
      </c>
      <c r="M1416" s="1">
        <v>0</v>
      </c>
      <c r="N1416" s="2">
        <v>26.39670000000001</v>
      </c>
      <c r="O1416" s="2">
        <f>Aya_Gomaa[[#This Row],[Profit]]-(Aya_Gomaa[[#This Row],[Profit]]*Aya_Gomaa[[#This Row],[Discount]])</f>
        <v>26.39670000000001</v>
      </c>
      <c r="P1416" s="1">
        <f>Aya_Gomaa[[#This Row],[Quantity]]*150</f>
        <v>450</v>
      </c>
      <c r="R14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17" spans="1:18" x14ac:dyDescent="0.3">
      <c r="A1417" s="1">
        <v>1416</v>
      </c>
      <c r="B1417" s="1" t="s">
        <v>42</v>
      </c>
      <c r="C1417" s="1" t="s">
        <v>87</v>
      </c>
      <c r="D1417" s="1" t="s">
        <v>667</v>
      </c>
      <c r="E1417" s="1" t="s">
        <v>54</v>
      </c>
      <c r="F1417" s="1" t="s">
        <v>55</v>
      </c>
      <c r="G1417" s="1" t="s">
        <v>47</v>
      </c>
      <c r="H1417" s="1" t="s">
        <v>66</v>
      </c>
      <c r="I1417" s="1" t="s">
        <v>1302</v>
      </c>
      <c r="J1417" s="1">
        <v>37.74</v>
      </c>
      <c r="K1417" s="1">
        <f>Aya_Gomaa[[#This Row],[Quantity]]*150</f>
        <v>450</v>
      </c>
      <c r="L1417" s="1">
        <v>3</v>
      </c>
      <c r="M1417" s="1">
        <v>0</v>
      </c>
      <c r="N1417" s="2">
        <v>12.831599999999996</v>
      </c>
      <c r="O1417" s="2">
        <f>Aya_Gomaa[[#This Row],[Profit]]-(Aya_Gomaa[[#This Row],[Profit]]*Aya_Gomaa[[#This Row],[Discount]])</f>
        <v>12.831599999999996</v>
      </c>
      <c r="P1417" s="1">
        <f>Aya_Gomaa[[#This Row],[Quantity]]*150</f>
        <v>450</v>
      </c>
      <c r="R14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18" spans="1:18" x14ac:dyDescent="0.3">
      <c r="A1418" s="1">
        <v>1417</v>
      </c>
      <c r="B1418" s="1" t="s">
        <v>125</v>
      </c>
      <c r="C1418" s="1" t="s">
        <v>52</v>
      </c>
      <c r="D1418" s="1" t="s">
        <v>123</v>
      </c>
      <c r="E1418" s="1" t="s">
        <v>89</v>
      </c>
      <c r="F1418" s="1" t="s">
        <v>90</v>
      </c>
      <c r="G1418" s="1" t="s">
        <v>78</v>
      </c>
      <c r="H1418" s="1" t="s">
        <v>71</v>
      </c>
      <c r="I1418" s="1" t="s">
        <v>1303</v>
      </c>
      <c r="J1418" s="1">
        <v>946.34400000000005</v>
      </c>
      <c r="K1418" s="1">
        <f>Aya_Gomaa[[#This Row],[Quantity]]*150</f>
        <v>1050</v>
      </c>
      <c r="L1418" s="1">
        <v>7</v>
      </c>
      <c r="M1418" s="1">
        <v>0.2</v>
      </c>
      <c r="N1418" s="2">
        <v>118.29299999999989</v>
      </c>
      <c r="O1418" s="2">
        <f>Aya_Gomaa[[#This Row],[Profit]]-(Aya_Gomaa[[#This Row],[Profit]]*Aya_Gomaa[[#This Row],[Discount]])</f>
        <v>94.634399999999914</v>
      </c>
      <c r="P1418" s="1">
        <f>Aya_Gomaa[[#This Row],[Quantity]]*150</f>
        <v>1050</v>
      </c>
      <c r="R14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19" spans="1:18" x14ac:dyDescent="0.3">
      <c r="A1419" s="1">
        <v>1418</v>
      </c>
      <c r="B1419" s="1" t="s">
        <v>125</v>
      </c>
      <c r="C1419" s="1" t="s">
        <v>52</v>
      </c>
      <c r="D1419" s="1" t="s">
        <v>123</v>
      </c>
      <c r="E1419" s="1" t="s">
        <v>89</v>
      </c>
      <c r="F1419" s="1" t="s">
        <v>90</v>
      </c>
      <c r="G1419" s="1" t="s">
        <v>78</v>
      </c>
      <c r="H1419" s="1" t="s">
        <v>113</v>
      </c>
      <c r="I1419" s="1" t="s">
        <v>1005</v>
      </c>
      <c r="J1419" s="1">
        <v>151.20000000000002</v>
      </c>
      <c r="K1419" s="1">
        <f>Aya_Gomaa[[#This Row],[Quantity]]*150</f>
        <v>450</v>
      </c>
      <c r="L1419" s="1">
        <v>3</v>
      </c>
      <c r="M1419" s="1">
        <v>0.2</v>
      </c>
      <c r="N1419" s="2">
        <v>32.130000000000003</v>
      </c>
      <c r="O1419" s="2">
        <f>Aya_Gomaa[[#This Row],[Profit]]-(Aya_Gomaa[[#This Row],[Profit]]*Aya_Gomaa[[#This Row],[Discount]])</f>
        <v>25.704000000000001</v>
      </c>
      <c r="P1419" s="1">
        <f>Aya_Gomaa[[#This Row],[Quantity]]*150</f>
        <v>450</v>
      </c>
      <c r="R14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20" spans="1:18" x14ac:dyDescent="0.3">
      <c r="A1420" s="1">
        <v>1419</v>
      </c>
      <c r="B1420" s="1" t="s">
        <v>125</v>
      </c>
      <c r="C1420" s="1" t="s">
        <v>52</v>
      </c>
      <c r="D1420" s="1" t="s">
        <v>123</v>
      </c>
      <c r="E1420" s="1" t="s">
        <v>89</v>
      </c>
      <c r="F1420" s="1" t="s">
        <v>90</v>
      </c>
      <c r="G1420" s="1" t="s">
        <v>47</v>
      </c>
      <c r="H1420" s="1" t="s">
        <v>66</v>
      </c>
      <c r="I1420" s="1" t="s">
        <v>154</v>
      </c>
      <c r="J1420" s="1">
        <v>4.9280000000000008</v>
      </c>
      <c r="K1420" s="1">
        <f>Aya_Gomaa[[#This Row],[Quantity]]*150</f>
        <v>600</v>
      </c>
      <c r="L1420" s="1">
        <v>4</v>
      </c>
      <c r="M1420" s="1">
        <v>0.6</v>
      </c>
      <c r="N1420" s="2">
        <v>-1.4783999999999997</v>
      </c>
      <c r="O1420" s="2">
        <f>Aya_Gomaa[[#This Row],[Profit]]-(Aya_Gomaa[[#This Row],[Profit]]*Aya_Gomaa[[#This Row],[Discount]])</f>
        <v>-0.59135999999999989</v>
      </c>
      <c r="P1420" s="1">
        <f>Aya_Gomaa[[#This Row],[Quantity]]*150</f>
        <v>600</v>
      </c>
      <c r="R14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21" spans="1:18" x14ac:dyDescent="0.3">
      <c r="A1421" s="1">
        <v>1420</v>
      </c>
      <c r="B1421" s="1" t="s">
        <v>59</v>
      </c>
      <c r="C1421" s="1" t="s">
        <v>52</v>
      </c>
      <c r="D1421" s="1" t="s">
        <v>706</v>
      </c>
      <c r="E1421" s="1" t="s">
        <v>175</v>
      </c>
      <c r="F1421" s="1" t="s">
        <v>55</v>
      </c>
      <c r="G1421" s="1" t="s">
        <v>56</v>
      </c>
      <c r="H1421" s="1" t="s">
        <v>82</v>
      </c>
      <c r="I1421" s="1" t="s">
        <v>1304</v>
      </c>
      <c r="J1421" s="1">
        <v>86.272000000000006</v>
      </c>
      <c r="K1421" s="1">
        <f>Aya_Gomaa[[#This Row],[Quantity]]*150</f>
        <v>600</v>
      </c>
      <c r="L1421" s="1">
        <v>4</v>
      </c>
      <c r="M1421" s="1">
        <v>0.2</v>
      </c>
      <c r="N1421" s="2">
        <v>31.273599999999998</v>
      </c>
      <c r="O1421" s="2">
        <f>Aya_Gomaa[[#This Row],[Profit]]-(Aya_Gomaa[[#This Row],[Profit]]*Aya_Gomaa[[#This Row],[Discount]])</f>
        <v>25.018879999999999</v>
      </c>
      <c r="P1421" s="1">
        <f>Aya_Gomaa[[#This Row],[Quantity]]*150</f>
        <v>600</v>
      </c>
      <c r="R14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22" spans="1:18" x14ac:dyDescent="0.3">
      <c r="A1422" s="1">
        <v>1421</v>
      </c>
      <c r="B1422" s="1" t="s">
        <v>59</v>
      </c>
      <c r="C1422" s="1" t="s">
        <v>52</v>
      </c>
      <c r="D1422" s="1" t="s">
        <v>706</v>
      </c>
      <c r="E1422" s="1" t="s">
        <v>175</v>
      </c>
      <c r="F1422" s="1" t="s">
        <v>55</v>
      </c>
      <c r="G1422" s="1" t="s">
        <v>56</v>
      </c>
      <c r="H1422" s="1" t="s">
        <v>73</v>
      </c>
      <c r="I1422" s="1" t="s">
        <v>441</v>
      </c>
      <c r="J1422" s="1">
        <v>72.588000000000008</v>
      </c>
      <c r="K1422" s="1">
        <f>Aya_Gomaa[[#This Row],[Quantity]]*150</f>
        <v>300</v>
      </c>
      <c r="L1422" s="1">
        <v>2</v>
      </c>
      <c r="M1422" s="1">
        <v>0.7</v>
      </c>
      <c r="N1422" s="2">
        <v>-48.391999999999982</v>
      </c>
      <c r="O1422" s="2">
        <f>Aya_Gomaa[[#This Row],[Profit]]-(Aya_Gomaa[[#This Row],[Profit]]*Aya_Gomaa[[#This Row],[Discount]])</f>
        <v>-14.517599999999995</v>
      </c>
      <c r="P1422" s="1">
        <f>Aya_Gomaa[[#This Row],[Quantity]]*150</f>
        <v>300</v>
      </c>
      <c r="R14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23" spans="1:18" x14ac:dyDescent="0.3">
      <c r="A1423" s="1">
        <v>1422</v>
      </c>
      <c r="B1423" s="1" t="s">
        <v>59</v>
      </c>
      <c r="C1423" s="1" t="s">
        <v>52</v>
      </c>
      <c r="D1423" s="1" t="s">
        <v>706</v>
      </c>
      <c r="E1423" s="1" t="s">
        <v>175</v>
      </c>
      <c r="F1423" s="1" t="s">
        <v>55</v>
      </c>
      <c r="G1423" s="1" t="s">
        <v>56</v>
      </c>
      <c r="H1423" s="1" t="s">
        <v>75</v>
      </c>
      <c r="I1423" s="1" t="s">
        <v>1305</v>
      </c>
      <c r="J1423" s="1">
        <v>60.672000000000004</v>
      </c>
      <c r="K1423" s="1">
        <f>Aya_Gomaa[[#This Row],[Quantity]]*150</f>
        <v>300</v>
      </c>
      <c r="L1423" s="1">
        <v>2</v>
      </c>
      <c r="M1423" s="1">
        <v>0.2</v>
      </c>
      <c r="N1423" s="2">
        <v>14.409600000000003</v>
      </c>
      <c r="O1423" s="2">
        <f>Aya_Gomaa[[#This Row],[Profit]]-(Aya_Gomaa[[#This Row],[Profit]]*Aya_Gomaa[[#This Row],[Discount]])</f>
        <v>11.527680000000002</v>
      </c>
      <c r="P1423" s="1">
        <f>Aya_Gomaa[[#This Row],[Quantity]]*150</f>
        <v>300</v>
      </c>
      <c r="R14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24" spans="1:18" x14ac:dyDescent="0.3">
      <c r="A1424" s="1">
        <v>1423</v>
      </c>
      <c r="B1424" s="1" t="s">
        <v>59</v>
      </c>
      <c r="C1424" s="1" t="s">
        <v>52</v>
      </c>
      <c r="D1424" s="1" t="s">
        <v>706</v>
      </c>
      <c r="E1424" s="1" t="s">
        <v>175</v>
      </c>
      <c r="F1424" s="1" t="s">
        <v>55</v>
      </c>
      <c r="G1424" s="1" t="s">
        <v>56</v>
      </c>
      <c r="H1424" s="1" t="s">
        <v>73</v>
      </c>
      <c r="I1424" s="1" t="s">
        <v>974</v>
      </c>
      <c r="J1424" s="1">
        <v>77.031000000000006</v>
      </c>
      <c r="K1424" s="1">
        <f>Aya_Gomaa[[#This Row],[Quantity]]*150</f>
        <v>1350</v>
      </c>
      <c r="L1424" s="1">
        <v>9</v>
      </c>
      <c r="M1424" s="1">
        <v>0.7</v>
      </c>
      <c r="N1424" s="2">
        <v>-59.057100000000005</v>
      </c>
      <c r="O1424" s="2">
        <f>Aya_Gomaa[[#This Row],[Profit]]-(Aya_Gomaa[[#This Row],[Profit]]*Aya_Gomaa[[#This Row],[Discount]])</f>
        <v>-17.717130000000004</v>
      </c>
      <c r="P1424" s="1">
        <f>Aya_Gomaa[[#This Row],[Quantity]]*150</f>
        <v>1350</v>
      </c>
      <c r="R14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25" spans="1:18" x14ac:dyDescent="0.3">
      <c r="A1425" s="1">
        <v>1424</v>
      </c>
      <c r="B1425" s="1" t="s">
        <v>59</v>
      </c>
      <c r="C1425" s="1" t="s">
        <v>52</v>
      </c>
      <c r="D1425" s="1" t="s">
        <v>706</v>
      </c>
      <c r="E1425" s="1" t="s">
        <v>175</v>
      </c>
      <c r="F1425" s="1" t="s">
        <v>55</v>
      </c>
      <c r="G1425" s="1" t="s">
        <v>56</v>
      </c>
      <c r="H1425" s="1" t="s">
        <v>64</v>
      </c>
      <c r="I1425" s="1" t="s">
        <v>561</v>
      </c>
      <c r="J1425" s="1">
        <v>119.90400000000001</v>
      </c>
      <c r="K1425" s="1">
        <f>Aya_Gomaa[[#This Row],[Quantity]]*150</f>
        <v>900</v>
      </c>
      <c r="L1425" s="1">
        <v>6</v>
      </c>
      <c r="M1425" s="1">
        <v>0.2</v>
      </c>
      <c r="N1425" s="2">
        <v>-1.4988000000000135</v>
      </c>
      <c r="O1425" s="2">
        <f>Aya_Gomaa[[#This Row],[Profit]]-(Aya_Gomaa[[#This Row],[Profit]]*Aya_Gomaa[[#This Row],[Discount]])</f>
        <v>-1.1990400000000108</v>
      </c>
      <c r="P1425" s="1">
        <f>Aya_Gomaa[[#This Row],[Quantity]]*150</f>
        <v>900</v>
      </c>
      <c r="R14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26" spans="1:18" x14ac:dyDescent="0.3">
      <c r="A1426" s="1">
        <v>1425</v>
      </c>
      <c r="B1426" s="1" t="s">
        <v>59</v>
      </c>
      <c r="C1426" s="1" t="s">
        <v>52</v>
      </c>
      <c r="D1426" s="1" t="s">
        <v>706</v>
      </c>
      <c r="E1426" s="1" t="s">
        <v>175</v>
      </c>
      <c r="F1426" s="1" t="s">
        <v>55</v>
      </c>
      <c r="G1426" s="1" t="s">
        <v>78</v>
      </c>
      <c r="H1426" s="1" t="s">
        <v>71</v>
      </c>
      <c r="I1426" s="1" t="s">
        <v>1306</v>
      </c>
      <c r="J1426" s="1">
        <v>263.96000000000004</v>
      </c>
      <c r="K1426" s="1">
        <f>Aya_Gomaa[[#This Row],[Quantity]]*150</f>
        <v>750</v>
      </c>
      <c r="L1426" s="1">
        <v>5</v>
      </c>
      <c r="M1426" s="1">
        <v>0.2</v>
      </c>
      <c r="N1426" s="2">
        <v>23.096500000000006</v>
      </c>
      <c r="O1426" s="2">
        <f>Aya_Gomaa[[#This Row],[Profit]]-(Aya_Gomaa[[#This Row],[Profit]]*Aya_Gomaa[[#This Row],[Discount]])</f>
        <v>18.477200000000003</v>
      </c>
      <c r="P1426" s="1">
        <f>Aya_Gomaa[[#This Row],[Quantity]]*150</f>
        <v>750</v>
      </c>
      <c r="R14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27" spans="1:18" x14ac:dyDescent="0.3">
      <c r="A1427" s="1">
        <v>1426</v>
      </c>
      <c r="B1427" s="1" t="s">
        <v>59</v>
      </c>
      <c r="C1427" s="1" t="s">
        <v>52</v>
      </c>
      <c r="D1427" s="1" t="s">
        <v>706</v>
      </c>
      <c r="E1427" s="1" t="s">
        <v>175</v>
      </c>
      <c r="F1427" s="1" t="s">
        <v>55</v>
      </c>
      <c r="G1427" s="1" t="s">
        <v>56</v>
      </c>
      <c r="H1427" s="1" t="s">
        <v>64</v>
      </c>
      <c r="I1427" s="1" t="s">
        <v>642</v>
      </c>
      <c r="J1427" s="1">
        <v>363.64800000000002</v>
      </c>
      <c r="K1427" s="1">
        <f>Aya_Gomaa[[#This Row],[Quantity]]*150</f>
        <v>600</v>
      </c>
      <c r="L1427" s="1">
        <v>4</v>
      </c>
      <c r="M1427" s="1">
        <v>0.2</v>
      </c>
      <c r="N1427" s="2">
        <v>-86.366400000000027</v>
      </c>
      <c r="O1427" s="2">
        <f>Aya_Gomaa[[#This Row],[Profit]]-(Aya_Gomaa[[#This Row],[Profit]]*Aya_Gomaa[[#This Row],[Discount]])</f>
        <v>-69.093120000000027</v>
      </c>
      <c r="P1427" s="1">
        <f>Aya_Gomaa[[#This Row],[Quantity]]*150</f>
        <v>600</v>
      </c>
      <c r="R14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28" spans="1:18" x14ac:dyDescent="0.3">
      <c r="A1428" s="1">
        <v>1427</v>
      </c>
      <c r="B1428" s="1" t="s">
        <v>42</v>
      </c>
      <c r="C1428" s="1" t="s">
        <v>52</v>
      </c>
      <c r="D1428" s="1" t="s">
        <v>953</v>
      </c>
      <c r="E1428" s="1" t="s">
        <v>54</v>
      </c>
      <c r="F1428" s="1" t="s">
        <v>55</v>
      </c>
      <c r="G1428" s="1" t="s">
        <v>56</v>
      </c>
      <c r="H1428" s="1" t="s">
        <v>73</v>
      </c>
      <c r="I1428" s="1" t="s">
        <v>767</v>
      </c>
      <c r="J1428" s="1">
        <v>9.7280000000000015</v>
      </c>
      <c r="K1428" s="1">
        <f>Aya_Gomaa[[#This Row],[Quantity]]*150</f>
        <v>300</v>
      </c>
      <c r="L1428" s="1">
        <v>2</v>
      </c>
      <c r="M1428" s="1">
        <v>0.2</v>
      </c>
      <c r="N1428" s="2">
        <v>3.283199999999999</v>
      </c>
      <c r="O1428" s="2">
        <f>Aya_Gomaa[[#This Row],[Profit]]-(Aya_Gomaa[[#This Row],[Profit]]*Aya_Gomaa[[#This Row],[Discount]])</f>
        <v>2.6265599999999991</v>
      </c>
      <c r="P1428" s="1">
        <f>Aya_Gomaa[[#This Row],[Quantity]]*150</f>
        <v>300</v>
      </c>
      <c r="R14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29" spans="1:18" x14ac:dyDescent="0.3">
      <c r="A1429" s="1">
        <v>1428</v>
      </c>
      <c r="B1429" s="1" t="s">
        <v>42</v>
      </c>
      <c r="C1429" s="1" t="s">
        <v>52</v>
      </c>
      <c r="D1429" s="1" t="s">
        <v>953</v>
      </c>
      <c r="E1429" s="1" t="s">
        <v>54</v>
      </c>
      <c r="F1429" s="1" t="s">
        <v>55</v>
      </c>
      <c r="G1429" s="1" t="s">
        <v>56</v>
      </c>
      <c r="H1429" s="1" t="s">
        <v>118</v>
      </c>
      <c r="I1429" s="1" t="s">
        <v>245</v>
      </c>
      <c r="J1429" s="1">
        <v>14.75</v>
      </c>
      <c r="K1429" s="1">
        <f>Aya_Gomaa[[#This Row],[Quantity]]*150</f>
        <v>750</v>
      </c>
      <c r="L1429" s="1">
        <v>5</v>
      </c>
      <c r="M1429" s="1">
        <v>0</v>
      </c>
      <c r="N1429" s="2">
        <v>7.08</v>
      </c>
      <c r="O1429" s="2">
        <f>Aya_Gomaa[[#This Row],[Profit]]-(Aya_Gomaa[[#This Row],[Profit]]*Aya_Gomaa[[#This Row],[Discount]])</f>
        <v>7.08</v>
      </c>
      <c r="P1429" s="1">
        <f>Aya_Gomaa[[#This Row],[Quantity]]*150</f>
        <v>750</v>
      </c>
      <c r="R14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30" spans="1:18" x14ac:dyDescent="0.3">
      <c r="A1430" s="1">
        <v>1429</v>
      </c>
      <c r="B1430" s="1" t="s">
        <v>42</v>
      </c>
      <c r="C1430" s="1" t="s">
        <v>52</v>
      </c>
      <c r="D1430" s="1" t="s">
        <v>953</v>
      </c>
      <c r="E1430" s="1" t="s">
        <v>54</v>
      </c>
      <c r="F1430" s="1" t="s">
        <v>55</v>
      </c>
      <c r="G1430" s="1" t="s">
        <v>56</v>
      </c>
      <c r="H1430" s="1" t="s">
        <v>73</v>
      </c>
      <c r="I1430" s="1" t="s">
        <v>1307</v>
      </c>
      <c r="J1430" s="1">
        <v>29.800000000000004</v>
      </c>
      <c r="K1430" s="1">
        <f>Aya_Gomaa[[#This Row],[Quantity]]*150</f>
        <v>750</v>
      </c>
      <c r="L1430" s="1">
        <v>5</v>
      </c>
      <c r="M1430" s="1">
        <v>0.2</v>
      </c>
      <c r="N1430" s="2">
        <v>9.3124999999999982</v>
      </c>
      <c r="O1430" s="2">
        <f>Aya_Gomaa[[#This Row],[Profit]]-(Aya_Gomaa[[#This Row],[Profit]]*Aya_Gomaa[[#This Row],[Discount]])</f>
        <v>7.4499999999999984</v>
      </c>
      <c r="P1430" s="1">
        <f>Aya_Gomaa[[#This Row],[Quantity]]*150</f>
        <v>750</v>
      </c>
      <c r="R14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31" spans="1:18" x14ac:dyDescent="0.3">
      <c r="A1431" s="1">
        <v>1430</v>
      </c>
      <c r="B1431" s="1" t="s">
        <v>42</v>
      </c>
      <c r="C1431" s="1" t="s">
        <v>52</v>
      </c>
      <c r="D1431" s="1" t="s">
        <v>953</v>
      </c>
      <c r="E1431" s="1" t="s">
        <v>54</v>
      </c>
      <c r="F1431" s="1" t="s">
        <v>55</v>
      </c>
      <c r="G1431" s="1" t="s">
        <v>56</v>
      </c>
      <c r="H1431" s="1" t="s">
        <v>57</v>
      </c>
      <c r="I1431" s="1" t="s">
        <v>835</v>
      </c>
      <c r="J1431" s="1">
        <v>427.42</v>
      </c>
      <c r="K1431" s="1">
        <f>Aya_Gomaa[[#This Row],[Quantity]]*150</f>
        <v>2100</v>
      </c>
      <c r="L1431" s="1">
        <v>14</v>
      </c>
      <c r="M1431" s="1">
        <v>0</v>
      </c>
      <c r="N1431" s="2">
        <v>196.61320000000001</v>
      </c>
      <c r="O1431" s="2">
        <f>Aya_Gomaa[[#This Row],[Profit]]-(Aya_Gomaa[[#This Row],[Profit]]*Aya_Gomaa[[#This Row],[Discount]])</f>
        <v>196.61320000000001</v>
      </c>
      <c r="P1431" s="1">
        <f>Aya_Gomaa[[#This Row],[Quantity]]*150</f>
        <v>2100</v>
      </c>
      <c r="R14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32" spans="1:18" x14ac:dyDescent="0.3">
      <c r="A1432" s="1">
        <v>1431</v>
      </c>
      <c r="B1432" s="1" t="s">
        <v>59</v>
      </c>
      <c r="C1432" s="1" t="s">
        <v>43</v>
      </c>
      <c r="D1432" s="1" t="s">
        <v>242</v>
      </c>
      <c r="E1432" s="1" t="s">
        <v>243</v>
      </c>
      <c r="F1432" s="1" t="s">
        <v>109</v>
      </c>
      <c r="G1432" s="1" t="s">
        <v>78</v>
      </c>
      <c r="H1432" s="1" t="s">
        <v>71</v>
      </c>
      <c r="I1432" s="1" t="s">
        <v>762</v>
      </c>
      <c r="J1432" s="1">
        <v>220.75200000000001</v>
      </c>
      <c r="K1432" s="1">
        <f>Aya_Gomaa[[#This Row],[Quantity]]*150</f>
        <v>1200</v>
      </c>
      <c r="L1432" s="1">
        <v>8</v>
      </c>
      <c r="M1432" s="1">
        <v>0.4</v>
      </c>
      <c r="N1432" s="2">
        <v>-40.47120000000001</v>
      </c>
      <c r="O1432" s="2">
        <f>Aya_Gomaa[[#This Row],[Profit]]-(Aya_Gomaa[[#This Row],[Profit]]*Aya_Gomaa[[#This Row],[Discount]])</f>
        <v>-24.282720000000005</v>
      </c>
      <c r="P1432" s="1">
        <f>Aya_Gomaa[[#This Row],[Quantity]]*150</f>
        <v>1200</v>
      </c>
      <c r="R14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33" spans="1:18" x14ac:dyDescent="0.3">
      <c r="A1433" s="1">
        <v>1432</v>
      </c>
      <c r="B1433" s="1" t="s">
        <v>42</v>
      </c>
      <c r="C1433" s="1" t="s">
        <v>43</v>
      </c>
      <c r="D1433" s="1" t="s">
        <v>933</v>
      </c>
      <c r="E1433" s="1" t="s">
        <v>194</v>
      </c>
      <c r="F1433" s="1" t="s">
        <v>46</v>
      </c>
      <c r="G1433" s="1" t="s">
        <v>56</v>
      </c>
      <c r="H1433" s="1" t="s">
        <v>73</v>
      </c>
      <c r="I1433" s="1" t="s">
        <v>1308</v>
      </c>
      <c r="J1433" s="1">
        <v>152.76</v>
      </c>
      <c r="K1433" s="1">
        <f>Aya_Gomaa[[#This Row],[Quantity]]*150</f>
        <v>900</v>
      </c>
      <c r="L1433" s="1">
        <v>6</v>
      </c>
      <c r="M1433" s="1">
        <v>0</v>
      </c>
      <c r="N1433" s="2">
        <v>74.852400000000003</v>
      </c>
      <c r="O1433" s="2">
        <f>Aya_Gomaa[[#This Row],[Profit]]-(Aya_Gomaa[[#This Row],[Profit]]*Aya_Gomaa[[#This Row],[Discount]])</f>
        <v>74.852400000000003</v>
      </c>
      <c r="P1433" s="1">
        <f>Aya_Gomaa[[#This Row],[Quantity]]*150</f>
        <v>900</v>
      </c>
      <c r="R14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34" spans="1:18" x14ac:dyDescent="0.3">
      <c r="A1434" s="1">
        <v>1433</v>
      </c>
      <c r="B1434" s="1" t="s">
        <v>42</v>
      </c>
      <c r="C1434" s="1" t="s">
        <v>43</v>
      </c>
      <c r="D1434" s="1" t="s">
        <v>933</v>
      </c>
      <c r="E1434" s="1" t="s">
        <v>194</v>
      </c>
      <c r="F1434" s="1" t="s">
        <v>46</v>
      </c>
      <c r="G1434" s="1" t="s">
        <v>56</v>
      </c>
      <c r="H1434" s="1" t="s">
        <v>273</v>
      </c>
      <c r="I1434" s="1" t="s">
        <v>756</v>
      </c>
      <c r="J1434" s="1">
        <v>7.27</v>
      </c>
      <c r="K1434" s="1">
        <f>Aya_Gomaa[[#This Row],[Quantity]]*150</f>
        <v>150</v>
      </c>
      <c r="L1434" s="1">
        <v>1</v>
      </c>
      <c r="M1434" s="1">
        <v>0</v>
      </c>
      <c r="N1434" s="2">
        <v>1.9629000000000003</v>
      </c>
      <c r="O1434" s="2">
        <f>Aya_Gomaa[[#This Row],[Profit]]-(Aya_Gomaa[[#This Row],[Profit]]*Aya_Gomaa[[#This Row],[Discount]])</f>
        <v>1.9629000000000003</v>
      </c>
      <c r="P1434" s="1">
        <f>Aya_Gomaa[[#This Row],[Quantity]]*150</f>
        <v>150</v>
      </c>
      <c r="R14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35" spans="1:18" x14ac:dyDescent="0.3">
      <c r="A1435" s="1">
        <v>1434</v>
      </c>
      <c r="B1435" s="1" t="s">
        <v>42</v>
      </c>
      <c r="C1435" s="1" t="s">
        <v>43</v>
      </c>
      <c r="D1435" s="1" t="s">
        <v>933</v>
      </c>
      <c r="E1435" s="1" t="s">
        <v>194</v>
      </c>
      <c r="F1435" s="1" t="s">
        <v>46</v>
      </c>
      <c r="G1435" s="1" t="s">
        <v>47</v>
      </c>
      <c r="H1435" s="1" t="s">
        <v>50</v>
      </c>
      <c r="I1435" s="1" t="s">
        <v>186</v>
      </c>
      <c r="J1435" s="1">
        <v>1819.8600000000001</v>
      </c>
      <c r="K1435" s="1">
        <f>Aya_Gomaa[[#This Row],[Quantity]]*150</f>
        <v>2100</v>
      </c>
      <c r="L1435" s="1">
        <v>14</v>
      </c>
      <c r="M1435" s="1">
        <v>0</v>
      </c>
      <c r="N1435" s="2">
        <v>163.78740000000002</v>
      </c>
      <c r="O1435" s="2">
        <f>Aya_Gomaa[[#This Row],[Profit]]-(Aya_Gomaa[[#This Row],[Profit]]*Aya_Gomaa[[#This Row],[Discount]])</f>
        <v>163.78740000000002</v>
      </c>
      <c r="P1435" s="1">
        <f>Aya_Gomaa[[#This Row],[Quantity]]*150</f>
        <v>2100</v>
      </c>
      <c r="R14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36" spans="1:18" x14ac:dyDescent="0.3">
      <c r="A1436" s="1">
        <v>1435</v>
      </c>
      <c r="B1436" s="1" t="s">
        <v>59</v>
      </c>
      <c r="C1436" s="1" t="s">
        <v>43</v>
      </c>
      <c r="D1436" s="1" t="s">
        <v>84</v>
      </c>
      <c r="E1436" s="1" t="s">
        <v>85</v>
      </c>
      <c r="F1436" s="1" t="s">
        <v>55</v>
      </c>
      <c r="G1436" s="1" t="s">
        <v>56</v>
      </c>
      <c r="H1436" s="1" t="s">
        <v>82</v>
      </c>
      <c r="I1436" s="1" t="s">
        <v>1309</v>
      </c>
      <c r="J1436" s="1">
        <v>33.9</v>
      </c>
      <c r="K1436" s="1">
        <f>Aya_Gomaa[[#This Row],[Quantity]]*150</f>
        <v>750</v>
      </c>
      <c r="L1436" s="1">
        <v>5</v>
      </c>
      <c r="M1436" s="1">
        <v>0</v>
      </c>
      <c r="N1436" s="2">
        <v>15.593999999999999</v>
      </c>
      <c r="O1436" s="2">
        <f>Aya_Gomaa[[#This Row],[Profit]]-(Aya_Gomaa[[#This Row],[Profit]]*Aya_Gomaa[[#This Row],[Discount]])</f>
        <v>15.593999999999999</v>
      </c>
      <c r="P1436" s="1">
        <f>Aya_Gomaa[[#This Row],[Quantity]]*150</f>
        <v>750</v>
      </c>
      <c r="R14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37" spans="1:18" x14ac:dyDescent="0.3">
      <c r="A1437" s="1">
        <v>1436</v>
      </c>
      <c r="B1437" s="1" t="s">
        <v>59</v>
      </c>
      <c r="C1437" s="1" t="s">
        <v>43</v>
      </c>
      <c r="D1437" s="1" t="s">
        <v>1310</v>
      </c>
      <c r="E1437" s="1" t="s">
        <v>243</v>
      </c>
      <c r="F1437" s="1" t="s">
        <v>109</v>
      </c>
      <c r="G1437" s="1" t="s">
        <v>56</v>
      </c>
      <c r="H1437" s="1" t="s">
        <v>82</v>
      </c>
      <c r="I1437" s="1" t="s">
        <v>1311</v>
      </c>
      <c r="J1437" s="1">
        <v>31.104000000000006</v>
      </c>
      <c r="K1437" s="1">
        <f>Aya_Gomaa[[#This Row],[Quantity]]*150</f>
        <v>900</v>
      </c>
      <c r="L1437" s="1">
        <v>6</v>
      </c>
      <c r="M1437" s="1">
        <v>0.2</v>
      </c>
      <c r="N1437" s="2">
        <v>10.8864</v>
      </c>
      <c r="O1437" s="2">
        <f>Aya_Gomaa[[#This Row],[Profit]]-(Aya_Gomaa[[#This Row],[Profit]]*Aya_Gomaa[[#This Row],[Discount]])</f>
        <v>8.7091200000000004</v>
      </c>
      <c r="P1437" s="1">
        <f>Aya_Gomaa[[#This Row],[Quantity]]*150</f>
        <v>900</v>
      </c>
      <c r="R14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38" spans="1:18" x14ac:dyDescent="0.3">
      <c r="A1438" s="1">
        <v>1437</v>
      </c>
      <c r="B1438" s="1" t="s">
        <v>59</v>
      </c>
      <c r="C1438" s="1" t="s">
        <v>43</v>
      </c>
      <c r="D1438" s="1" t="s">
        <v>1310</v>
      </c>
      <c r="E1438" s="1" t="s">
        <v>243</v>
      </c>
      <c r="F1438" s="1" t="s">
        <v>109</v>
      </c>
      <c r="G1438" s="1" t="s">
        <v>56</v>
      </c>
      <c r="H1438" s="1" t="s">
        <v>68</v>
      </c>
      <c r="I1438" s="1" t="s">
        <v>1268</v>
      </c>
      <c r="J1438" s="1">
        <v>5.2480000000000002</v>
      </c>
      <c r="K1438" s="1">
        <f>Aya_Gomaa[[#This Row],[Quantity]]*150</f>
        <v>300</v>
      </c>
      <c r="L1438" s="1">
        <v>2</v>
      </c>
      <c r="M1438" s="1">
        <v>0.2</v>
      </c>
      <c r="N1438" s="2">
        <v>0.59039999999999915</v>
      </c>
      <c r="O1438" s="2">
        <f>Aya_Gomaa[[#This Row],[Profit]]-(Aya_Gomaa[[#This Row],[Profit]]*Aya_Gomaa[[#This Row],[Discount]])</f>
        <v>0.4723199999999993</v>
      </c>
      <c r="P1438" s="1">
        <f>Aya_Gomaa[[#This Row],[Quantity]]*150</f>
        <v>300</v>
      </c>
      <c r="R14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39" spans="1:18" x14ac:dyDescent="0.3">
      <c r="A1439" s="1">
        <v>1438</v>
      </c>
      <c r="B1439" s="1" t="s">
        <v>523</v>
      </c>
      <c r="C1439" s="1" t="s">
        <v>43</v>
      </c>
      <c r="D1439" s="1" t="s">
        <v>637</v>
      </c>
      <c r="E1439" s="1" t="s">
        <v>89</v>
      </c>
      <c r="F1439" s="1" t="s">
        <v>90</v>
      </c>
      <c r="G1439" s="1" t="s">
        <v>78</v>
      </c>
      <c r="H1439" s="1" t="s">
        <v>113</v>
      </c>
      <c r="I1439" s="1" t="s">
        <v>1312</v>
      </c>
      <c r="J1439" s="1">
        <v>263.88</v>
      </c>
      <c r="K1439" s="1">
        <f>Aya_Gomaa[[#This Row],[Quantity]]*150</f>
        <v>450</v>
      </c>
      <c r="L1439" s="1">
        <v>3</v>
      </c>
      <c r="M1439" s="1">
        <v>0.2</v>
      </c>
      <c r="N1439" s="2">
        <v>42.880500000000012</v>
      </c>
      <c r="O1439" s="2">
        <f>Aya_Gomaa[[#This Row],[Profit]]-(Aya_Gomaa[[#This Row],[Profit]]*Aya_Gomaa[[#This Row],[Discount]])</f>
        <v>34.304400000000008</v>
      </c>
      <c r="P1439" s="1">
        <f>Aya_Gomaa[[#This Row],[Quantity]]*150</f>
        <v>450</v>
      </c>
      <c r="R14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40" spans="1:18" x14ac:dyDescent="0.3">
      <c r="A1440" s="1">
        <v>1439</v>
      </c>
      <c r="B1440" s="1" t="s">
        <v>523</v>
      </c>
      <c r="C1440" s="1" t="s">
        <v>43</v>
      </c>
      <c r="D1440" s="1" t="s">
        <v>637</v>
      </c>
      <c r="E1440" s="1" t="s">
        <v>89</v>
      </c>
      <c r="F1440" s="1" t="s">
        <v>90</v>
      </c>
      <c r="G1440" s="1" t="s">
        <v>47</v>
      </c>
      <c r="H1440" s="1" t="s">
        <v>50</v>
      </c>
      <c r="I1440" s="1" t="s">
        <v>720</v>
      </c>
      <c r="J1440" s="1">
        <v>2453.4299999999998</v>
      </c>
      <c r="K1440" s="1">
        <f>Aya_Gomaa[[#This Row],[Quantity]]*150</f>
        <v>750</v>
      </c>
      <c r="L1440" s="1">
        <v>5</v>
      </c>
      <c r="M1440" s="1">
        <v>0.3</v>
      </c>
      <c r="N1440" s="2">
        <v>-350.4899999999999</v>
      </c>
      <c r="O1440" s="2">
        <f>Aya_Gomaa[[#This Row],[Profit]]-(Aya_Gomaa[[#This Row],[Profit]]*Aya_Gomaa[[#This Row],[Discount]])</f>
        <v>-245.34299999999993</v>
      </c>
      <c r="P1440" s="1">
        <f>Aya_Gomaa[[#This Row],[Quantity]]*150</f>
        <v>750</v>
      </c>
      <c r="R14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41" spans="1:18" x14ac:dyDescent="0.3">
      <c r="A1441" s="1">
        <v>1440</v>
      </c>
      <c r="B1441" s="1" t="s">
        <v>42</v>
      </c>
      <c r="C1441" s="1" t="s">
        <v>43</v>
      </c>
      <c r="D1441" s="1" t="s">
        <v>1234</v>
      </c>
      <c r="E1441" s="1" t="s">
        <v>560</v>
      </c>
      <c r="F1441" s="1" t="s">
        <v>109</v>
      </c>
      <c r="G1441" s="1" t="s">
        <v>56</v>
      </c>
      <c r="H1441" s="1" t="s">
        <v>73</v>
      </c>
      <c r="I1441" s="1" t="s">
        <v>496</v>
      </c>
      <c r="J1441" s="1">
        <v>29.700000000000003</v>
      </c>
      <c r="K1441" s="1">
        <f>Aya_Gomaa[[#This Row],[Quantity]]*150</f>
        <v>750</v>
      </c>
      <c r="L1441" s="1">
        <v>5</v>
      </c>
      <c r="M1441" s="1">
        <v>0</v>
      </c>
      <c r="N1441" s="2">
        <v>13.365</v>
      </c>
      <c r="O1441" s="2">
        <f>Aya_Gomaa[[#This Row],[Profit]]-(Aya_Gomaa[[#This Row],[Profit]]*Aya_Gomaa[[#This Row],[Discount]])</f>
        <v>13.365</v>
      </c>
      <c r="P1441" s="1">
        <f>Aya_Gomaa[[#This Row],[Quantity]]*150</f>
        <v>750</v>
      </c>
      <c r="R14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42" spans="1:18" x14ac:dyDescent="0.3">
      <c r="A1442" s="1">
        <v>1441</v>
      </c>
      <c r="B1442" s="1" t="s">
        <v>42</v>
      </c>
      <c r="C1442" s="1" t="s">
        <v>43</v>
      </c>
      <c r="D1442" s="1" t="s">
        <v>1234</v>
      </c>
      <c r="E1442" s="1" t="s">
        <v>560</v>
      </c>
      <c r="F1442" s="1" t="s">
        <v>109</v>
      </c>
      <c r="G1442" s="1" t="s">
        <v>56</v>
      </c>
      <c r="H1442" s="1" t="s">
        <v>82</v>
      </c>
      <c r="I1442" s="1" t="s">
        <v>1313</v>
      </c>
      <c r="J1442" s="1">
        <v>39.96</v>
      </c>
      <c r="K1442" s="1">
        <f>Aya_Gomaa[[#This Row],[Quantity]]*150</f>
        <v>600</v>
      </c>
      <c r="L1442" s="1">
        <v>4</v>
      </c>
      <c r="M1442" s="1">
        <v>0</v>
      </c>
      <c r="N1442" s="2">
        <v>17.981999999999999</v>
      </c>
      <c r="O1442" s="2">
        <f>Aya_Gomaa[[#This Row],[Profit]]-(Aya_Gomaa[[#This Row],[Profit]]*Aya_Gomaa[[#This Row],[Discount]])</f>
        <v>17.981999999999999</v>
      </c>
      <c r="P1442" s="1">
        <f>Aya_Gomaa[[#This Row],[Quantity]]*150</f>
        <v>600</v>
      </c>
      <c r="R14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43" spans="1:18" x14ac:dyDescent="0.3">
      <c r="A1443" s="1">
        <v>1442</v>
      </c>
      <c r="B1443" s="1" t="s">
        <v>42</v>
      </c>
      <c r="C1443" s="1" t="s">
        <v>43</v>
      </c>
      <c r="D1443" s="1" t="s">
        <v>99</v>
      </c>
      <c r="E1443" s="1" t="s">
        <v>54</v>
      </c>
      <c r="F1443" s="1" t="s">
        <v>55</v>
      </c>
      <c r="G1443" s="1" t="s">
        <v>56</v>
      </c>
      <c r="H1443" s="1" t="s">
        <v>73</v>
      </c>
      <c r="I1443" s="1" t="s">
        <v>988</v>
      </c>
      <c r="J1443" s="1">
        <v>36.672000000000004</v>
      </c>
      <c r="K1443" s="1">
        <f>Aya_Gomaa[[#This Row],[Quantity]]*150</f>
        <v>300</v>
      </c>
      <c r="L1443" s="1">
        <v>2</v>
      </c>
      <c r="M1443" s="1">
        <v>0.2</v>
      </c>
      <c r="N1443" s="2">
        <v>11.459999999999999</v>
      </c>
      <c r="O1443" s="2">
        <f>Aya_Gomaa[[#This Row],[Profit]]-(Aya_Gomaa[[#This Row],[Profit]]*Aya_Gomaa[[#This Row],[Discount]])</f>
        <v>9.1679999999999993</v>
      </c>
      <c r="P1443" s="1">
        <f>Aya_Gomaa[[#This Row],[Quantity]]*150</f>
        <v>300</v>
      </c>
      <c r="R14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44" spans="1:18" x14ac:dyDescent="0.3">
      <c r="A1444" s="1">
        <v>1443</v>
      </c>
      <c r="B1444" s="1" t="s">
        <v>125</v>
      </c>
      <c r="C1444" s="1" t="s">
        <v>52</v>
      </c>
      <c r="D1444" s="1" t="s">
        <v>583</v>
      </c>
      <c r="E1444" s="1" t="s">
        <v>45</v>
      </c>
      <c r="F1444" s="1" t="s">
        <v>46</v>
      </c>
      <c r="G1444" s="1" t="s">
        <v>56</v>
      </c>
      <c r="H1444" s="1" t="s">
        <v>82</v>
      </c>
      <c r="I1444" s="1" t="s">
        <v>516</v>
      </c>
      <c r="J1444" s="1">
        <v>13.76</v>
      </c>
      <c r="K1444" s="1">
        <f>Aya_Gomaa[[#This Row],[Quantity]]*150</f>
        <v>300</v>
      </c>
      <c r="L1444" s="1">
        <v>2</v>
      </c>
      <c r="M1444" s="1">
        <v>0</v>
      </c>
      <c r="N1444" s="2">
        <v>6.3295999999999992</v>
      </c>
      <c r="O1444" s="2">
        <f>Aya_Gomaa[[#This Row],[Profit]]-(Aya_Gomaa[[#This Row],[Profit]]*Aya_Gomaa[[#This Row],[Discount]])</f>
        <v>6.3295999999999992</v>
      </c>
      <c r="P1444" s="1">
        <f>Aya_Gomaa[[#This Row],[Quantity]]*150</f>
        <v>300</v>
      </c>
      <c r="R14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45" spans="1:18" x14ac:dyDescent="0.3">
      <c r="A1445" s="1">
        <v>1444</v>
      </c>
      <c r="B1445" s="1" t="s">
        <v>59</v>
      </c>
      <c r="C1445" s="1" t="s">
        <v>52</v>
      </c>
      <c r="D1445" s="1" t="s">
        <v>226</v>
      </c>
      <c r="E1445" s="1" t="s">
        <v>227</v>
      </c>
      <c r="F1445" s="1" t="s">
        <v>55</v>
      </c>
      <c r="G1445" s="1" t="s">
        <v>56</v>
      </c>
      <c r="H1445" s="1" t="s">
        <v>64</v>
      </c>
      <c r="I1445" s="1" t="s">
        <v>261</v>
      </c>
      <c r="J1445" s="1">
        <v>139.42400000000001</v>
      </c>
      <c r="K1445" s="1">
        <f>Aya_Gomaa[[#This Row],[Quantity]]*150</f>
        <v>600</v>
      </c>
      <c r="L1445" s="1">
        <v>4</v>
      </c>
      <c r="M1445" s="1">
        <v>0.2</v>
      </c>
      <c r="N1445" s="2">
        <v>17.42799999999999</v>
      </c>
      <c r="O1445" s="2">
        <f>Aya_Gomaa[[#This Row],[Profit]]-(Aya_Gomaa[[#This Row],[Profit]]*Aya_Gomaa[[#This Row],[Discount]])</f>
        <v>13.942399999999992</v>
      </c>
      <c r="P1445" s="1">
        <f>Aya_Gomaa[[#This Row],[Quantity]]*150</f>
        <v>600</v>
      </c>
      <c r="R14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46" spans="1:18" x14ac:dyDescent="0.3">
      <c r="A1446" s="1">
        <v>1445</v>
      </c>
      <c r="B1446" s="1" t="s">
        <v>59</v>
      </c>
      <c r="C1446" s="1" t="s">
        <v>43</v>
      </c>
      <c r="D1446" s="1" t="s">
        <v>172</v>
      </c>
      <c r="E1446" s="1" t="s">
        <v>134</v>
      </c>
      <c r="F1446" s="1" t="s">
        <v>90</v>
      </c>
      <c r="G1446" s="1" t="s">
        <v>78</v>
      </c>
      <c r="H1446" s="1" t="s">
        <v>71</v>
      </c>
      <c r="I1446" s="1" t="s">
        <v>1211</v>
      </c>
      <c r="J1446" s="1">
        <v>1979.9280000000001</v>
      </c>
      <c r="K1446" s="1">
        <f>Aya_Gomaa[[#This Row],[Quantity]]*150</f>
        <v>1350</v>
      </c>
      <c r="L1446" s="1">
        <v>9</v>
      </c>
      <c r="M1446" s="1">
        <v>0.2</v>
      </c>
      <c r="N1446" s="2">
        <v>148.49459999999993</v>
      </c>
      <c r="O1446" s="2">
        <f>Aya_Gomaa[[#This Row],[Profit]]-(Aya_Gomaa[[#This Row],[Profit]]*Aya_Gomaa[[#This Row],[Discount]])</f>
        <v>118.79567999999995</v>
      </c>
      <c r="P1446" s="1">
        <f>Aya_Gomaa[[#This Row],[Quantity]]*150</f>
        <v>1350</v>
      </c>
      <c r="R14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47" spans="1:18" x14ac:dyDescent="0.3">
      <c r="A1447" s="1">
        <v>1446</v>
      </c>
      <c r="B1447" s="1" t="s">
        <v>125</v>
      </c>
      <c r="C1447" s="1" t="s">
        <v>87</v>
      </c>
      <c r="D1447" s="1" t="s">
        <v>172</v>
      </c>
      <c r="E1447" s="1" t="s">
        <v>134</v>
      </c>
      <c r="F1447" s="1" t="s">
        <v>90</v>
      </c>
      <c r="G1447" s="1" t="s">
        <v>56</v>
      </c>
      <c r="H1447" s="1" t="s">
        <v>64</v>
      </c>
      <c r="I1447" s="1" t="s">
        <v>407</v>
      </c>
      <c r="J1447" s="1">
        <v>164.73599999999999</v>
      </c>
      <c r="K1447" s="1">
        <f>Aya_Gomaa[[#This Row],[Quantity]]*150</f>
        <v>600</v>
      </c>
      <c r="L1447" s="1">
        <v>4</v>
      </c>
      <c r="M1447" s="1">
        <v>0.2</v>
      </c>
      <c r="N1447" s="2">
        <v>-39.124799999999993</v>
      </c>
      <c r="O1447" s="2">
        <f>Aya_Gomaa[[#This Row],[Profit]]-(Aya_Gomaa[[#This Row],[Profit]]*Aya_Gomaa[[#This Row],[Discount]])</f>
        <v>-31.299839999999996</v>
      </c>
      <c r="P1447" s="1">
        <f>Aya_Gomaa[[#This Row],[Quantity]]*150</f>
        <v>600</v>
      </c>
      <c r="R14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48" spans="1:18" x14ac:dyDescent="0.3">
      <c r="A1448" s="1">
        <v>1447</v>
      </c>
      <c r="B1448" s="1" t="s">
        <v>125</v>
      </c>
      <c r="C1448" s="1" t="s">
        <v>87</v>
      </c>
      <c r="D1448" s="1" t="s">
        <v>172</v>
      </c>
      <c r="E1448" s="1" t="s">
        <v>134</v>
      </c>
      <c r="F1448" s="1" t="s">
        <v>90</v>
      </c>
      <c r="G1448" s="1" t="s">
        <v>47</v>
      </c>
      <c r="H1448" s="1" t="s">
        <v>50</v>
      </c>
      <c r="I1448" s="1" t="s">
        <v>1314</v>
      </c>
      <c r="J1448" s="1">
        <v>470.30199999999996</v>
      </c>
      <c r="K1448" s="1">
        <f>Aya_Gomaa[[#This Row],[Quantity]]*150</f>
        <v>1050</v>
      </c>
      <c r="L1448" s="1">
        <v>7</v>
      </c>
      <c r="M1448" s="1">
        <v>0.3</v>
      </c>
      <c r="N1448" s="2">
        <v>-87.341800000000035</v>
      </c>
      <c r="O1448" s="2">
        <f>Aya_Gomaa[[#This Row],[Profit]]-(Aya_Gomaa[[#This Row],[Profit]]*Aya_Gomaa[[#This Row],[Discount]])</f>
        <v>-61.139260000000021</v>
      </c>
      <c r="P1448" s="1">
        <f>Aya_Gomaa[[#This Row],[Quantity]]*150</f>
        <v>1050</v>
      </c>
      <c r="R14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49" spans="1:18" x14ac:dyDescent="0.3">
      <c r="A1449" s="1">
        <v>1448</v>
      </c>
      <c r="B1449" s="1" t="s">
        <v>125</v>
      </c>
      <c r="C1449" s="1" t="s">
        <v>87</v>
      </c>
      <c r="D1449" s="1" t="s">
        <v>172</v>
      </c>
      <c r="E1449" s="1" t="s">
        <v>134</v>
      </c>
      <c r="F1449" s="1" t="s">
        <v>90</v>
      </c>
      <c r="G1449" s="1" t="s">
        <v>78</v>
      </c>
      <c r="H1449" s="1" t="s">
        <v>71</v>
      </c>
      <c r="I1449" s="1" t="s">
        <v>1315</v>
      </c>
      <c r="J1449" s="1">
        <v>47.984000000000002</v>
      </c>
      <c r="K1449" s="1">
        <f>Aya_Gomaa[[#This Row],[Quantity]]*150</f>
        <v>300</v>
      </c>
      <c r="L1449" s="1">
        <v>2</v>
      </c>
      <c r="M1449" s="1">
        <v>0.2</v>
      </c>
      <c r="N1449" s="2">
        <v>5.9979999999999922</v>
      </c>
      <c r="O1449" s="2">
        <f>Aya_Gomaa[[#This Row],[Profit]]-(Aya_Gomaa[[#This Row],[Profit]]*Aya_Gomaa[[#This Row],[Discount]])</f>
        <v>4.7983999999999938</v>
      </c>
      <c r="P1449" s="1">
        <f>Aya_Gomaa[[#This Row],[Quantity]]*150</f>
        <v>300</v>
      </c>
      <c r="R14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50" spans="1:18" x14ac:dyDescent="0.3">
      <c r="A1450" s="1">
        <v>1449</v>
      </c>
      <c r="B1450" s="1" t="s">
        <v>125</v>
      </c>
      <c r="C1450" s="1" t="s">
        <v>52</v>
      </c>
      <c r="D1450" s="1" t="s">
        <v>107</v>
      </c>
      <c r="E1450" s="1" t="s">
        <v>108</v>
      </c>
      <c r="F1450" s="1" t="s">
        <v>109</v>
      </c>
      <c r="G1450" s="1" t="s">
        <v>56</v>
      </c>
      <c r="H1450" s="1" t="s">
        <v>73</v>
      </c>
      <c r="I1450" s="1" t="s">
        <v>1316</v>
      </c>
      <c r="J1450" s="1">
        <v>2.5020000000000002</v>
      </c>
      <c r="K1450" s="1">
        <f>Aya_Gomaa[[#This Row],[Quantity]]*150</f>
        <v>450</v>
      </c>
      <c r="L1450" s="1">
        <v>3</v>
      </c>
      <c r="M1450" s="1">
        <v>0.7</v>
      </c>
      <c r="N1450" s="2">
        <v>-1.7513999999999994</v>
      </c>
      <c r="O1450" s="2">
        <f>Aya_Gomaa[[#This Row],[Profit]]-(Aya_Gomaa[[#This Row],[Profit]]*Aya_Gomaa[[#This Row],[Discount]])</f>
        <v>-0.52542</v>
      </c>
      <c r="P1450" s="1">
        <f>Aya_Gomaa[[#This Row],[Quantity]]*150</f>
        <v>450</v>
      </c>
      <c r="R14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51" spans="1:18" x14ac:dyDescent="0.3">
      <c r="A1451" s="1">
        <v>1450</v>
      </c>
      <c r="B1451" s="1" t="s">
        <v>59</v>
      </c>
      <c r="C1451" s="1" t="s">
        <v>52</v>
      </c>
      <c r="D1451" s="1" t="s">
        <v>53</v>
      </c>
      <c r="E1451" s="1" t="s">
        <v>54</v>
      </c>
      <c r="F1451" s="1" t="s">
        <v>55</v>
      </c>
      <c r="G1451" s="1" t="s">
        <v>78</v>
      </c>
      <c r="H1451" s="1" t="s">
        <v>71</v>
      </c>
      <c r="I1451" s="1" t="s">
        <v>1317</v>
      </c>
      <c r="J1451" s="1">
        <v>88.751999999999995</v>
      </c>
      <c r="K1451" s="1">
        <f>Aya_Gomaa[[#This Row],[Quantity]]*150</f>
        <v>450</v>
      </c>
      <c r="L1451" s="1">
        <v>3</v>
      </c>
      <c r="M1451" s="1">
        <v>0.2</v>
      </c>
      <c r="N1451" s="2">
        <v>11.093999999999998</v>
      </c>
      <c r="O1451" s="2">
        <f>Aya_Gomaa[[#This Row],[Profit]]-(Aya_Gomaa[[#This Row],[Profit]]*Aya_Gomaa[[#This Row],[Discount]])</f>
        <v>8.8751999999999978</v>
      </c>
      <c r="P1451" s="1">
        <f>Aya_Gomaa[[#This Row],[Quantity]]*150</f>
        <v>450</v>
      </c>
      <c r="R14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52" spans="1:18" x14ac:dyDescent="0.3">
      <c r="A1452" s="1">
        <v>1451</v>
      </c>
      <c r="B1452" s="1" t="s">
        <v>125</v>
      </c>
      <c r="C1452" s="1" t="s">
        <v>43</v>
      </c>
      <c r="D1452" s="1" t="s">
        <v>259</v>
      </c>
      <c r="E1452" s="1" t="s">
        <v>175</v>
      </c>
      <c r="F1452" s="1" t="s">
        <v>55</v>
      </c>
      <c r="G1452" s="1" t="s">
        <v>56</v>
      </c>
      <c r="H1452" s="1" t="s">
        <v>73</v>
      </c>
      <c r="I1452" s="1" t="s">
        <v>1318</v>
      </c>
      <c r="J1452" s="1">
        <v>2.0250000000000004</v>
      </c>
      <c r="K1452" s="1">
        <f>Aya_Gomaa[[#This Row],[Quantity]]*150</f>
        <v>150</v>
      </c>
      <c r="L1452" s="1">
        <v>1</v>
      </c>
      <c r="M1452" s="1">
        <v>0.7</v>
      </c>
      <c r="N1452" s="2">
        <v>-1.3499999999999996</v>
      </c>
      <c r="O1452" s="2">
        <f>Aya_Gomaa[[#This Row],[Profit]]-(Aya_Gomaa[[#This Row],[Profit]]*Aya_Gomaa[[#This Row],[Discount]])</f>
        <v>-0.40499999999999992</v>
      </c>
      <c r="P1452" s="1">
        <f>Aya_Gomaa[[#This Row],[Quantity]]*150</f>
        <v>150</v>
      </c>
      <c r="R14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53" spans="1:18" x14ac:dyDescent="0.3">
      <c r="A1453" s="1">
        <v>1452</v>
      </c>
      <c r="B1453" s="1" t="s">
        <v>125</v>
      </c>
      <c r="C1453" s="1" t="s">
        <v>52</v>
      </c>
      <c r="D1453" s="1" t="s">
        <v>1319</v>
      </c>
      <c r="E1453" s="1" t="s">
        <v>194</v>
      </c>
      <c r="F1453" s="1" t="s">
        <v>46</v>
      </c>
      <c r="G1453" s="1" t="s">
        <v>56</v>
      </c>
      <c r="H1453" s="1" t="s">
        <v>82</v>
      </c>
      <c r="I1453" s="1" t="s">
        <v>124</v>
      </c>
      <c r="J1453" s="1">
        <v>70.98</v>
      </c>
      <c r="K1453" s="1">
        <f>Aya_Gomaa[[#This Row],[Quantity]]*150</f>
        <v>1050</v>
      </c>
      <c r="L1453" s="1">
        <v>7</v>
      </c>
      <c r="M1453" s="1">
        <v>0</v>
      </c>
      <c r="N1453" s="2">
        <v>34.780200000000001</v>
      </c>
      <c r="O1453" s="2">
        <f>Aya_Gomaa[[#This Row],[Profit]]-(Aya_Gomaa[[#This Row],[Profit]]*Aya_Gomaa[[#This Row],[Discount]])</f>
        <v>34.780200000000001</v>
      </c>
      <c r="P1453" s="1">
        <f>Aya_Gomaa[[#This Row],[Quantity]]*150</f>
        <v>1050</v>
      </c>
      <c r="R14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54" spans="1:18" x14ac:dyDescent="0.3">
      <c r="A1454" s="1">
        <v>1453</v>
      </c>
      <c r="B1454" s="1" t="s">
        <v>125</v>
      </c>
      <c r="C1454" s="1" t="s">
        <v>52</v>
      </c>
      <c r="D1454" s="1" t="s">
        <v>1319</v>
      </c>
      <c r="E1454" s="1" t="s">
        <v>194</v>
      </c>
      <c r="F1454" s="1" t="s">
        <v>46</v>
      </c>
      <c r="G1454" s="1" t="s">
        <v>56</v>
      </c>
      <c r="H1454" s="1" t="s">
        <v>73</v>
      </c>
      <c r="I1454" s="1" t="s">
        <v>1320</v>
      </c>
      <c r="J1454" s="1">
        <v>91.679999999999993</v>
      </c>
      <c r="K1454" s="1">
        <f>Aya_Gomaa[[#This Row],[Quantity]]*150</f>
        <v>450</v>
      </c>
      <c r="L1454" s="1">
        <v>3</v>
      </c>
      <c r="M1454" s="1">
        <v>0</v>
      </c>
      <c r="N1454" s="2">
        <v>45.839999999999996</v>
      </c>
      <c r="O1454" s="2">
        <f>Aya_Gomaa[[#This Row],[Profit]]-(Aya_Gomaa[[#This Row],[Profit]]*Aya_Gomaa[[#This Row],[Discount]])</f>
        <v>45.839999999999996</v>
      </c>
      <c r="P1454" s="1">
        <f>Aya_Gomaa[[#This Row],[Quantity]]*150</f>
        <v>450</v>
      </c>
      <c r="R14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55" spans="1:18" x14ac:dyDescent="0.3">
      <c r="A1455" s="1">
        <v>1454</v>
      </c>
      <c r="B1455" s="1" t="s">
        <v>125</v>
      </c>
      <c r="C1455" s="1" t="s">
        <v>52</v>
      </c>
      <c r="D1455" s="1" t="s">
        <v>1319</v>
      </c>
      <c r="E1455" s="1" t="s">
        <v>194</v>
      </c>
      <c r="F1455" s="1" t="s">
        <v>46</v>
      </c>
      <c r="G1455" s="1" t="s">
        <v>56</v>
      </c>
      <c r="H1455" s="1" t="s">
        <v>73</v>
      </c>
      <c r="I1455" s="1" t="s">
        <v>1318</v>
      </c>
      <c r="J1455" s="1">
        <v>33.75</v>
      </c>
      <c r="K1455" s="1">
        <f>Aya_Gomaa[[#This Row],[Quantity]]*150</f>
        <v>750</v>
      </c>
      <c r="L1455" s="1">
        <v>5</v>
      </c>
      <c r="M1455" s="1">
        <v>0</v>
      </c>
      <c r="N1455" s="2">
        <v>16.875</v>
      </c>
      <c r="O1455" s="2">
        <f>Aya_Gomaa[[#This Row],[Profit]]-(Aya_Gomaa[[#This Row],[Profit]]*Aya_Gomaa[[#This Row],[Discount]])</f>
        <v>16.875</v>
      </c>
      <c r="P1455" s="1">
        <f>Aya_Gomaa[[#This Row],[Quantity]]*150</f>
        <v>750</v>
      </c>
      <c r="R14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56" spans="1:18" x14ac:dyDescent="0.3">
      <c r="A1456" s="1">
        <v>1455</v>
      </c>
      <c r="B1456" s="1" t="s">
        <v>125</v>
      </c>
      <c r="C1456" s="1" t="s">
        <v>52</v>
      </c>
      <c r="D1456" s="1" t="s">
        <v>1319</v>
      </c>
      <c r="E1456" s="1" t="s">
        <v>194</v>
      </c>
      <c r="F1456" s="1" t="s">
        <v>46</v>
      </c>
      <c r="G1456" s="1" t="s">
        <v>78</v>
      </c>
      <c r="H1456" s="1" t="s">
        <v>308</v>
      </c>
      <c r="I1456" s="1" t="s">
        <v>1321</v>
      </c>
      <c r="J1456" s="1">
        <v>3040</v>
      </c>
      <c r="K1456" s="1">
        <f>Aya_Gomaa[[#This Row],[Quantity]]*150</f>
        <v>1200</v>
      </c>
      <c r="L1456" s="1">
        <v>8</v>
      </c>
      <c r="M1456" s="1">
        <v>0</v>
      </c>
      <c r="N1456" s="2">
        <v>1459.2</v>
      </c>
      <c r="O1456" s="2">
        <f>Aya_Gomaa[[#This Row],[Profit]]-(Aya_Gomaa[[#This Row],[Profit]]*Aya_Gomaa[[#This Row],[Discount]])</f>
        <v>1459.2</v>
      </c>
      <c r="P1456" s="1">
        <f>Aya_Gomaa[[#This Row],[Quantity]]*150</f>
        <v>1200</v>
      </c>
      <c r="R14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57" spans="1:18" x14ac:dyDescent="0.3">
      <c r="A1457" s="1">
        <v>1456</v>
      </c>
      <c r="B1457" s="1" t="s">
        <v>59</v>
      </c>
      <c r="C1457" s="1" t="s">
        <v>87</v>
      </c>
      <c r="D1457" s="1" t="s">
        <v>242</v>
      </c>
      <c r="E1457" s="1" t="s">
        <v>517</v>
      </c>
      <c r="F1457" s="1" t="s">
        <v>46</v>
      </c>
      <c r="G1457" s="1" t="s">
        <v>56</v>
      </c>
      <c r="H1457" s="1" t="s">
        <v>73</v>
      </c>
      <c r="I1457" s="1" t="s">
        <v>1322</v>
      </c>
      <c r="J1457" s="1">
        <v>91.199999999999989</v>
      </c>
      <c r="K1457" s="1">
        <f>Aya_Gomaa[[#This Row],[Quantity]]*150</f>
        <v>450</v>
      </c>
      <c r="L1457" s="1">
        <v>3</v>
      </c>
      <c r="M1457" s="1">
        <v>0</v>
      </c>
      <c r="N1457" s="2">
        <v>41.951999999999998</v>
      </c>
      <c r="O1457" s="2">
        <f>Aya_Gomaa[[#This Row],[Profit]]-(Aya_Gomaa[[#This Row],[Profit]]*Aya_Gomaa[[#This Row],[Discount]])</f>
        <v>41.951999999999998</v>
      </c>
      <c r="P1457" s="1">
        <f>Aya_Gomaa[[#This Row],[Quantity]]*150</f>
        <v>450</v>
      </c>
      <c r="R14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58" spans="1:18" x14ac:dyDescent="0.3">
      <c r="A1458" s="1">
        <v>1457</v>
      </c>
      <c r="B1458" s="1" t="s">
        <v>59</v>
      </c>
      <c r="C1458" s="1" t="s">
        <v>87</v>
      </c>
      <c r="D1458" s="1" t="s">
        <v>242</v>
      </c>
      <c r="E1458" s="1" t="s">
        <v>517</v>
      </c>
      <c r="F1458" s="1" t="s">
        <v>46</v>
      </c>
      <c r="G1458" s="1" t="s">
        <v>47</v>
      </c>
      <c r="H1458" s="1" t="s">
        <v>62</v>
      </c>
      <c r="I1458" s="1" t="s">
        <v>1323</v>
      </c>
      <c r="J1458" s="1">
        <v>452.93999999999994</v>
      </c>
      <c r="K1458" s="1">
        <f>Aya_Gomaa[[#This Row],[Quantity]]*150</f>
        <v>450</v>
      </c>
      <c r="L1458" s="1">
        <v>3</v>
      </c>
      <c r="M1458" s="1">
        <v>0</v>
      </c>
      <c r="N1458" s="2">
        <v>67.940999999999974</v>
      </c>
      <c r="O1458" s="2">
        <f>Aya_Gomaa[[#This Row],[Profit]]-(Aya_Gomaa[[#This Row],[Profit]]*Aya_Gomaa[[#This Row],[Discount]])</f>
        <v>67.940999999999974</v>
      </c>
      <c r="P1458" s="1">
        <f>Aya_Gomaa[[#This Row],[Quantity]]*150</f>
        <v>450</v>
      </c>
      <c r="R14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59" spans="1:18" x14ac:dyDescent="0.3">
      <c r="A1459" s="1">
        <v>1458</v>
      </c>
      <c r="B1459" s="1" t="s">
        <v>59</v>
      </c>
      <c r="C1459" s="1" t="s">
        <v>52</v>
      </c>
      <c r="D1459" s="1" t="s">
        <v>1324</v>
      </c>
      <c r="E1459" s="1" t="s">
        <v>508</v>
      </c>
      <c r="F1459" s="1" t="s">
        <v>109</v>
      </c>
      <c r="G1459" s="1" t="s">
        <v>56</v>
      </c>
      <c r="H1459" s="1" t="s">
        <v>73</v>
      </c>
      <c r="I1459" s="1" t="s">
        <v>525</v>
      </c>
      <c r="J1459" s="1">
        <v>52.199999999999996</v>
      </c>
      <c r="K1459" s="1">
        <f>Aya_Gomaa[[#This Row],[Quantity]]*150</f>
        <v>1350</v>
      </c>
      <c r="L1459" s="1">
        <v>9</v>
      </c>
      <c r="M1459" s="1">
        <v>0</v>
      </c>
      <c r="N1459" s="2">
        <v>23.49</v>
      </c>
      <c r="O1459" s="2">
        <f>Aya_Gomaa[[#This Row],[Profit]]-(Aya_Gomaa[[#This Row],[Profit]]*Aya_Gomaa[[#This Row],[Discount]])</f>
        <v>23.49</v>
      </c>
      <c r="P1459" s="1">
        <f>Aya_Gomaa[[#This Row],[Quantity]]*150</f>
        <v>1350</v>
      </c>
      <c r="R14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60" spans="1:18" x14ac:dyDescent="0.3">
      <c r="A1460" s="1">
        <v>1459</v>
      </c>
      <c r="B1460" s="1" t="s">
        <v>59</v>
      </c>
      <c r="C1460" s="1" t="s">
        <v>52</v>
      </c>
      <c r="D1460" s="1" t="s">
        <v>1325</v>
      </c>
      <c r="E1460" s="1" t="s">
        <v>89</v>
      </c>
      <c r="F1460" s="1" t="s">
        <v>90</v>
      </c>
      <c r="G1460" s="1" t="s">
        <v>56</v>
      </c>
      <c r="H1460" s="1" t="s">
        <v>57</v>
      </c>
      <c r="I1460" s="1" t="s">
        <v>905</v>
      </c>
      <c r="J1460" s="1">
        <v>15.936000000000002</v>
      </c>
      <c r="K1460" s="1">
        <f>Aya_Gomaa[[#This Row],[Quantity]]*150</f>
        <v>600</v>
      </c>
      <c r="L1460" s="1">
        <v>4</v>
      </c>
      <c r="M1460" s="1">
        <v>0.2</v>
      </c>
      <c r="N1460" s="2">
        <v>5.1791999999999998</v>
      </c>
      <c r="O1460" s="2">
        <f>Aya_Gomaa[[#This Row],[Profit]]-(Aya_Gomaa[[#This Row],[Profit]]*Aya_Gomaa[[#This Row],[Discount]])</f>
        <v>4.1433599999999995</v>
      </c>
      <c r="P1460" s="1">
        <f>Aya_Gomaa[[#This Row],[Quantity]]*150</f>
        <v>600</v>
      </c>
      <c r="R14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61" spans="1:18" x14ac:dyDescent="0.3">
      <c r="A1461" s="1">
        <v>1460</v>
      </c>
      <c r="B1461" s="1" t="s">
        <v>523</v>
      </c>
      <c r="C1461" s="1" t="s">
        <v>43</v>
      </c>
      <c r="D1461" s="1" t="s">
        <v>1258</v>
      </c>
      <c r="E1461" s="1" t="s">
        <v>332</v>
      </c>
      <c r="F1461" s="1" t="s">
        <v>109</v>
      </c>
      <c r="G1461" s="1" t="s">
        <v>47</v>
      </c>
      <c r="H1461" s="1" t="s">
        <v>66</v>
      </c>
      <c r="I1461" s="1" t="s">
        <v>1326</v>
      </c>
      <c r="J1461" s="1">
        <v>27.46</v>
      </c>
      <c r="K1461" s="1">
        <f>Aya_Gomaa[[#This Row],[Quantity]]*150</f>
        <v>300</v>
      </c>
      <c r="L1461" s="1">
        <v>2</v>
      </c>
      <c r="M1461" s="1">
        <v>0</v>
      </c>
      <c r="N1461" s="2">
        <v>9.8856000000000002</v>
      </c>
      <c r="O1461" s="2">
        <f>Aya_Gomaa[[#This Row],[Profit]]-(Aya_Gomaa[[#This Row],[Profit]]*Aya_Gomaa[[#This Row],[Discount]])</f>
        <v>9.8856000000000002</v>
      </c>
      <c r="P1461" s="1">
        <f>Aya_Gomaa[[#This Row],[Quantity]]*150</f>
        <v>300</v>
      </c>
      <c r="R14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62" spans="1:18" x14ac:dyDescent="0.3">
      <c r="A1462" s="1">
        <v>1461</v>
      </c>
      <c r="B1462" s="1" t="s">
        <v>59</v>
      </c>
      <c r="C1462" s="1" t="s">
        <v>43</v>
      </c>
      <c r="D1462" s="1" t="s">
        <v>84</v>
      </c>
      <c r="E1462" s="1" t="s">
        <v>85</v>
      </c>
      <c r="F1462" s="1" t="s">
        <v>55</v>
      </c>
      <c r="G1462" s="1" t="s">
        <v>56</v>
      </c>
      <c r="H1462" s="1" t="s">
        <v>73</v>
      </c>
      <c r="I1462" s="1" t="s">
        <v>1327</v>
      </c>
      <c r="J1462" s="1">
        <v>55.424000000000007</v>
      </c>
      <c r="K1462" s="1">
        <f>Aya_Gomaa[[#This Row],[Quantity]]*150</f>
        <v>300</v>
      </c>
      <c r="L1462" s="1">
        <v>2</v>
      </c>
      <c r="M1462" s="1">
        <v>0.2</v>
      </c>
      <c r="N1462" s="2">
        <v>19.398399999999995</v>
      </c>
      <c r="O1462" s="2">
        <f>Aya_Gomaa[[#This Row],[Profit]]-(Aya_Gomaa[[#This Row],[Profit]]*Aya_Gomaa[[#This Row],[Discount]])</f>
        <v>15.518719999999997</v>
      </c>
      <c r="P1462" s="1">
        <f>Aya_Gomaa[[#This Row],[Quantity]]*150</f>
        <v>300</v>
      </c>
      <c r="R14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63" spans="1:18" x14ac:dyDescent="0.3">
      <c r="A1463" s="1">
        <v>1462</v>
      </c>
      <c r="B1463" s="1" t="s">
        <v>59</v>
      </c>
      <c r="C1463" s="1" t="s">
        <v>43</v>
      </c>
      <c r="D1463" s="1" t="s">
        <v>1328</v>
      </c>
      <c r="E1463" s="1" t="s">
        <v>346</v>
      </c>
      <c r="F1463" s="1" t="s">
        <v>109</v>
      </c>
      <c r="G1463" s="1" t="s">
        <v>47</v>
      </c>
      <c r="H1463" s="1" t="s">
        <v>62</v>
      </c>
      <c r="I1463" s="1" t="s">
        <v>878</v>
      </c>
      <c r="J1463" s="1">
        <v>244.00599999999997</v>
      </c>
      <c r="K1463" s="1">
        <f>Aya_Gomaa[[#This Row],[Quantity]]*150</f>
        <v>300</v>
      </c>
      <c r="L1463" s="1">
        <v>2</v>
      </c>
      <c r="M1463" s="1">
        <v>0.3</v>
      </c>
      <c r="N1463" s="2">
        <v>-31.372200000000007</v>
      </c>
      <c r="O1463" s="2">
        <f>Aya_Gomaa[[#This Row],[Profit]]-(Aya_Gomaa[[#This Row],[Profit]]*Aya_Gomaa[[#This Row],[Discount]])</f>
        <v>-21.960540000000005</v>
      </c>
      <c r="P1463" s="1">
        <f>Aya_Gomaa[[#This Row],[Quantity]]*150</f>
        <v>300</v>
      </c>
      <c r="R14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64" spans="1:18" x14ac:dyDescent="0.3">
      <c r="A1464" s="1">
        <v>1463</v>
      </c>
      <c r="B1464" s="1" t="s">
        <v>125</v>
      </c>
      <c r="C1464" s="1" t="s">
        <v>52</v>
      </c>
      <c r="D1464" s="1" t="s">
        <v>281</v>
      </c>
      <c r="E1464" s="1" t="s">
        <v>89</v>
      </c>
      <c r="F1464" s="1" t="s">
        <v>90</v>
      </c>
      <c r="G1464" s="1" t="s">
        <v>78</v>
      </c>
      <c r="H1464" s="1" t="s">
        <v>113</v>
      </c>
      <c r="I1464" s="1" t="s">
        <v>630</v>
      </c>
      <c r="J1464" s="1">
        <v>159.98400000000001</v>
      </c>
      <c r="K1464" s="1">
        <f>Aya_Gomaa[[#This Row],[Quantity]]*150</f>
        <v>300</v>
      </c>
      <c r="L1464" s="1">
        <v>2</v>
      </c>
      <c r="M1464" s="1">
        <v>0.2</v>
      </c>
      <c r="N1464" s="2">
        <v>43.995600000000003</v>
      </c>
      <c r="O1464" s="2">
        <f>Aya_Gomaa[[#This Row],[Profit]]-(Aya_Gomaa[[#This Row],[Profit]]*Aya_Gomaa[[#This Row],[Discount]])</f>
        <v>35.196480000000001</v>
      </c>
      <c r="P1464" s="1">
        <f>Aya_Gomaa[[#This Row],[Quantity]]*150</f>
        <v>300</v>
      </c>
      <c r="R14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65" spans="1:18" x14ac:dyDescent="0.3">
      <c r="A1465" s="1">
        <v>1464</v>
      </c>
      <c r="B1465" s="1" t="s">
        <v>125</v>
      </c>
      <c r="C1465" s="1" t="s">
        <v>52</v>
      </c>
      <c r="D1465" s="1" t="s">
        <v>281</v>
      </c>
      <c r="E1465" s="1" t="s">
        <v>89</v>
      </c>
      <c r="F1465" s="1" t="s">
        <v>90</v>
      </c>
      <c r="G1465" s="1" t="s">
        <v>47</v>
      </c>
      <c r="H1465" s="1" t="s">
        <v>50</v>
      </c>
      <c r="I1465" s="1" t="s">
        <v>1157</v>
      </c>
      <c r="J1465" s="1">
        <v>1024.7159999999999</v>
      </c>
      <c r="K1465" s="1">
        <f>Aya_Gomaa[[#This Row],[Quantity]]*150</f>
        <v>900</v>
      </c>
      <c r="L1465" s="1">
        <v>6</v>
      </c>
      <c r="M1465" s="1">
        <v>0.3</v>
      </c>
      <c r="N1465" s="2">
        <v>-29.277599999999893</v>
      </c>
      <c r="O1465" s="2">
        <f>Aya_Gomaa[[#This Row],[Profit]]-(Aya_Gomaa[[#This Row],[Profit]]*Aya_Gomaa[[#This Row],[Discount]])</f>
        <v>-20.494319999999924</v>
      </c>
      <c r="P1465" s="1">
        <f>Aya_Gomaa[[#This Row],[Quantity]]*150</f>
        <v>900</v>
      </c>
      <c r="R14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66" spans="1:18" x14ac:dyDescent="0.3">
      <c r="A1466" s="1">
        <v>1465</v>
      </c>
      <c r="B1466" s="1" t="s">
        <v>125</v>
      </c>
      <c r="C1466" s="1" t="s">
        <v>52</v>
      </c>
      <c r="D1466" s="1" t="s">
        <v>156</v>
      </c>
      <c r="E1466" s="1" t="s">
        <v>157</v>
      </c>
      <c r="F1466" s="1" t="s">
        <v>109</v>
      </c>
      <c r="G1466" s="1" t="s">
        <v>56</v>
      </c>
      <c r="H1466" s="1" t="s">
        <v>158</v>
      </c>
      <c r="I1466" s="1" t="s">
        <v>1093</v>
      </c>
      <c r="J1466" s="1">
        <v>3.68</v>
      </c>
      <c r="K1466" s="1">
        <f>Aya_Gomaa[[#This Row],[Quantity]]*150</f>
        <v>300</v>
      </c>
      <c r="L1466" s="1">
        <v>2</v>
      </c>
      <c r="M1466" s="1">
        <v>0</v>
      </c>
      <c r="N1466" s="2">
        <v>1.8032000000000001</v>
      </c>
      <c r="O1466" s="2">
        <f>Aya_Gomaa[[#This Row],[Profit]]-(Aya_Gomaa[[#This Row],[Profit]]*Aya_Gomaa[[#This Row],[Discount]])</f>
        <v>1.8032000000000001</v>
      </c>
      <c r="P1466" s="1">
        <f>Aya_Gomaa[[#This Row],[Quantity]]*150</f>
        <v>300</v>
      </c>
      <c r="R14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67" spans="1:18" x14ac:dyDescent="0.3">
      <c r="A1467" s="1">
        <v>1466</v>
      </c>
      <c r="B1467" s="1" t="s">
        <v>59</v>
      </c>
      <c r="C1467" s="1" t="s">
        <v>43</v>
      </c>
      <c r="D1467" s="1" t="s">
        <v>1329</v>
      </c>
      <c r="E1467" s="1" t="s">
        <v>175</v>
      </c>
      <c r="F1467" s="1" t="s">
        <v>55</v>
      </c>
      <c r="G1467" s="1" t="s">
        <v>47</v>
      </c>
      <c r="H1467" s="1" t="s">
        <v>66</v>
      </c>
      <c r="I1467" s="1" t="s">
        <v>1055</v>
      </c>
      <c r="J1467" s="1">
        <v>121.376</v>
      </c>
      <c r="K1467" s="1">
        <f>Aya_Gomaa[[#This Row],[Quantity]]*150</f>
        <v>600</v>
      </c>
      <c r="L1467" s="1">
        <v>4</v>
      </c>
      <c r="M1467" s="1">
        <v>0.2</v>
      </c>
      <c r="N1467" s="2">
        <v>-3.0344000000000122</v>
      </c>
      <c r="O1467" s="2">
        <f>Aya_Gomaa[[#This Row],[Profit]]-(Aya_Gomaa[[#This Row],[Profit]]*Aya_Gomaa[[#This Row],[Discount]])</f>
        <v>-2.4275200000000097</v>
      </c>
      <c r="P1467" s="1">
        <f>Aya_Gomaa[[#This Row],[Quantity]]*150</f>
        <v>600</v>
      </c>
      <c r="R14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68" spans="1:18" x14ac:dyDescent="0.3">
      <c r="A1468" s="1">
        <v>1467</v>
      </c>
      <c r="B1468" s="1" t="s">
        <v>59</v>
      </c>
      <c r="C1468" s="1" t="s">
        <v>43</v>
      </c>
      <c r="D1468" s="1" t="s">
        <v>1329</v>
      </c>
      <c r="E1468" s="1" t="s">
        <v>175</v>
      </c>
      <c r="F1468" s="1" t="s">
        <v>55</v>
      </c>
      <c r="G1468" s="1" t="s">
        <v>78</v>
      </c>
      <c r="H1468" s="1" t="s">
        <v>113</v>
      </c>
      <c r="I1468" s="1" t="s">
        <v>223</v>
      </c>
      <c r="J1468" s="1">
        <v>95.976000000000013</v>
      </c>
      <c r="K1468" s="1">
        <f>Aya_Gomaa[[#This Row],[Quantity]]*150</f>
        <v>450</v>
      </c>
      <c r="L1468" s="1">
        <v>3</v>
      </c>
      <c r="M1468" s="1">
        <v>0.2</v>
      </c>
      <c r="N1468" s="2">
        <v>-10.797300000000011</v>
      </c>
      <c r="O1468" s="2">
        <f>Aya_Gomaa[[#This Row],[Profit]]-(Aya_Gomaa[[#This Row],[Profit]]*Aya_Gomaa[[#This Row],[Discount]])</f>
        <v>-8.6378400000000077</v>
      </c>
      <c r="P1468" s="1">
        <f>Aya_Gomaa[[#This Row],[Quantity]]*150</f>
        <v>450</v>
      </c>
      <c r="R14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69" spans="1:18" x14ac:dyDescent="0.3">
      <c r="A1469" s="1">
        <v>1468</v>
      </c>
      <c r="B1469" s="1" t="s">
        <v>523</v>
      </c>
      <c r="C1469" s="1" t="s">
        <v>87</v>
      </c>
      <c r="D1469" s="1" t="s">
        <v>604</v>
      </c>
      <c r="E1469" s="1" t="s">
        <v>61</v>
      </c>
      <c r="F1469" s="1" t="s">
        <v>46</v>
      </c>
      <c r="G1469" s="1" t="s">
        <v>78</v>
      </c>
      <c r="H1469" s="1" t="s">
        <v>113</v>
      </c>
      <c r="I1469" s="1" t="s">
        <v>928</v>
      </c>
      <c r="J1469" s="1">
        <v>255.96799999999999</v>
      </c>
      <c r="K1469" s="1">
        <f>Aya_Gomaa[[#This Row],[Quantity]]*150</f>
        <v>600</v>
      </c>
      <c r="L1469" s="1">
        <v>4</v>
      </c>
      <c r="M1469" s="1">
        <v>0.2</v>
      </c>
      <c r="N1469" s="2">
        <v>31.995999999999974</v>
      </c>
      <c r="O1469" s="2">
        <f>Aya_Gomaa[[#This Row],[Profit]]-(Aya_Gomaa[[#This Row],[Profit]]*Aya_Gomaa[[#This Row],[Discount]])</f>
        <v>25.59679999999998</v>
      </c>
      <c r="P1469" s="1">
        <f>Aya_Gomaa[[#This Row],[Quantity]]*150</f>
        <v>600</v>
      </c>
      <c r="R14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70" spans="1:18" x14ac:dyDescent="0.3">
      <c r="A1470" s="1">
        <v>1469</v>
      </c>
      <c r="B1470" s="1" t="s">
        <v>59</v>
      </c>
      <c r="C1470" s="1" t="s">
        <v>52</v>
      </c>
      <c r="D1470" s="1" t="s">
        <v>378</v>
      </c>
      <c r="E1470" s="1" t="s">
        <v>144</v>
      </c>
      <c r="F1470" s="1" t="s">
        <v>90</v>
      </c>
      <c r="G1470" s="1" t="s">
        <v>47</v>
      </c>
      <c r="H1470" s="1" t="s">
        <v>50</v>
      </c>
      <c r="I1470" s="1" t="s">
        <v>1330</v>
      </c>
      <c r="J1470" s="1">
        <v>872.94</v>
      </c>
      <c r="K1470" s="1">
        <f>Aya_Gomaa[[#This Row],[Quantity]]*150</f>
        <v>450</v>
      </c>
      <c r="L1470" s="1">
        <v>3</v>
      </c>
      <c r="M1470" s="1">
        <v>0</v>
      </c>
      <c r="N1470" s="2">
        <v>226.96439999999998</v>
      </c>
      <c r="O1470" s="2">
        <f>Aya_Gomaa[[#This Row],[Profit]]-(Aya_Gomaa[[#This Row],[Profit]]*Aya_Gomaa[[#This Row],[Discount]])</f>
        <v>226.96439999999998</v>
      </c>
      <c r="P1470" s="1">
        <f>Aya_Gomaa[[#This Row],[Quantity]]*150</f>
        <v>450</v>
      </c>
      <c r="R14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71" spans="1:18" x14ac:dyDescent="0.3">
      <c r="A1471" s="1">
        <v>1470</v>
      </c>
      <c r="B1471" s="1" t="s">
        <v>59</v>
      </c>
      <c r="C1471" s="1" t="s">
        <v>52</v>
      </c>
      <c r="D1471" s="1" t="s">
        <v>378</v>
      </c>
      <c r="E1471" s="1" t="s">
        <v>144</v>
      </c>
      <c r="F1471" s="1" t="s">
        <v>90</v>
      </c>
      <c r="G1471" s="1" t="s">
        <v>56</v>
      </c>
      <c r="H1471" s="1" t="s">
        <v>73</v>
      </c>
      <c r="I1471" s="1" t="s">
        <v>555</v>
      </c>
      <c r="J1471" s="1">
        <v>41.54</v>
      </c>
      <c r="K1471" s="1">
        <f>Aya_Gomaa[[#This Row],[Quantity]]*150</f>
        <v>300</v>
      </c>
      <c r="L1471" s="1">
        <v>2</v>
      </c>
      <c r="M1471" s="1">
        <v>0</v>
      </c>
      <c r="N1471" s="2">
        <v>19.523799999999998</v>
      </c>
      <c r="O1471" s="2">
        <f>Aya_Gomaa[[#This Row],[Profit]]-(Aya_Gomaa[[#This Row],[Profit]]*Aya_Gomaa[[#This Row],[Discount]])</f>
        <v>19.523799999999998</v>
      </c>
      <c r="P1471" s="1">
        <f>Aya_Gomaa[[#This Row],[Quantity]]*150</f>
        <v>300</v>
      </c>
      <c r="R14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72" spans="1:18" x14ac:dyDescent="0.3">
      <c r="A1472" s="1">
        <v>1471</v>
      </c>
      <c r="B1472" s="1" t="s">
        <v>59</v>
      </c>
      <c r="C1472" s="1" t="s">
        <v>52</v>
      </c>
      <c r="D1472" s="1" t="s">
        <v>378</v>
      </c>
      <c r="E1472" s="1" t="s">
        <v>144</v>
      </c>
      <c r="F1472" s="1" t="s">
        <v>90</v>
      </c>
      <c r="G1472" s="1" t="s">
        <v>56</v>
      </c>
      <c r="H1472" s="1" t="s">
        <v>82</v>
      </c>
      <c r="I1472" s="1" t="s">
        <v>1331</v>
      </c>
      <c r="J1472" s="1">
        <v>12.96</v>
      </c>
      <c r="K1472" s="1">
        <f>Aya_Gomaa[[#This Row],[Quantity]]*150</f>
        <v>300</v>
      </c>
      <c r="L1472" s="1">
        <v>2</v>
      </c>
      <c r="M1472" s="1">
        <v>0</v>
      </c>
      <c r="N1472" s="2">
        <v>6.2208000000000006</v>
      </c>
      <c r="O1472" s="2">
        <f>Aya_Gomaa[[#This Row],[Profit]]-(Aya_Gomaa[[#This Row],[Profit]]*Aya_Gomaa[[#This Row],[Discount]])</f>
        <v>6.2208000000000006</v>
      </c>
      <c r="P1472" s="1">
        <f>Aya_Gomaa[[#This Row],[Quantity]]*150</f>
        <v>300</v>
      </c>
      <c r="R14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73" spans="1:18" x14ac:dyDescent="0.3">
      <c r="A1473" s="1">
        <v>1472</v>
      </c>
      <c r="B1473" s="1" t="s">
        <v>42</v>
      </c>
      <c r="C1473" s="1" t="s">
        <v>52</v>
      </c>
      <c r="D1473" s="1" t="s">
        <v>107</v>
      </c>
      <c r="E1473" s="1" t="s">
        <v>108</v>
      </c>
      <c r="F1473" s="1" t="s">
        <v>109</v>
      </c>
      <c r="G1473" s="1" t="s">
        <v>56</v>
      </c>
      <c r="H1473" s="1" t="s">
        <v>68</v>
      </c>
      <c r="I1473" s="1" t="s">
        <v>1332</v>
      </c>
      <c r="J1473" s="1">
        <v>6.8480000000000008</v>
      </c>
      <c r="K1473" s="1">
        <f>Aya_Gomaa[[#This Row],[Quantity]]*150</f>
        <v>300</v>
      </c>
      <c r="L1473" s="1">
        <v>2</v>
      </c>
      <c r="M1473" s="1">
        <v>0.2</v>
      </c>
      <c r="N1473" s="2">
        <v>0.59920000000000018</v>
      </c>
      <c r="O1473" s="2">
        <f>Aya_Gomaa[[#This Row],[Profit]]-(Aya_Gomaa[[#This Row],[Profit]]*Aya_Gomaa[[#This Row],[Discount]])</f>
        <v>0.47936000000000012</v>
      </c>
      <c r="P1473" s="1">
        <f>Aya_Gomaa[[#This Row],[Quantity]]*150</f>
        <v>300</v>
      </c>
      <c r="R14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74" spans="1:18" x14ac:dyDescent="0.3">
      <c r="A1474" s="1">
        <v>1473</v>
      </c>
      <c r="B1474" s="1" t="s">
        <v>59</v>
      </c>
      <c r="C1474" s="1" t="s">
        <v>52</v>
      </c>
      <c r="D1474" s="1" t="s">
        <v>53</v>
      </c>
      <c r="E1474" s="1" t="s">
        <v>54</v>
      </c>
      <c r="F1474" s="1" t="s">
        <v>55</v>
      </c>
      <c r="G1474" s="1" t="s">
        <v>56</v>
      </c>
      <c r="H1474" s="1" t="s">
        <v>57</v>
      </c>
      <c r="I1474" s="1" t="s">
        <v>964</v>
      </c>
      <c r="J1474" s="1">
        <v>8.67</v>
      </c>
      <c r="K1474" s="1">
        <f>Aya_Gomaa[[#This Row],[Quantity]]*150</f>
        <v>450</v>
      </c>
      <c r="L1474" s="1">
        <v>3</v>
      </c>
      <c r="M1474" s="1">
        <v>0</v>
      </c>
      <c r="N1474" s="2">
        <v>4.0749000000000004</v>
      </c>
      <c r="O1474" s="2">
        <f>Aya_Gomaa[[#This Row],[Profit]]-(Aya_Gomaa[[#This Row],[Profit]]*Aya_Gomaa[[#This Row],[Discount]])</f>
        <v>4.0749000000000004</v>
      </c>
      <c r="P1474" s="1">
        <f>Aya_Gomaa[[#This Row],[Quantity]]*150</f>
        <v>450</v>
      </c>
      <c r="R14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75" spans="1:18" x14ac:dyDescent="0.3">
      <c r="A1475" s="1">
        <v>1474</v>
      </c>
      <c r="B1475" s="1" t="s">
        <v>523</v>
      </c>
      <c r="C1475" s="1" t="s">
        <v>43</v>
      </c>
      <c r="D1475" s="1" t="s">
        <v>123</v>
      </c>
      <c r="E1475" s="1" t="s">
        <v>89</v>
      </c>
      <c r="F1475" s="1" t="s">
        <v>90</v>
      </c>
      <c r="G1475" s="1" t="s">
        <v>47</v>
      </c>
      <c r="H1475" s="1" t="s">
        <v>66</v>
      </c>
      <c r="I1475" s="1" t="s">
        <v>1333</v>
      </c>
      <c r="J1475" s="1">
        <v>6.6879999999999997</v>
      </c>
      <c r="K1475" s="1">
        <f>Aya_Gomaa[[#This Row],[Quantity]]*150</f>
        <v>600</v>
      </c>
      <c r="L1475" s="1">
        <v>4</v>
      </c>
      <c r="M1475" s="1">
        <v>0.6</v>
      </c>
      <c r="N1475" s="2">
        <v>-4.0127999999999986</v>
      </c>
      <c r="O1475" s="2">
        <f>Aya_Gomaa[[#This Row],[Profit]]-(Aya_Gomaa[[#This Row],[Profit]]*Aya_Gomaa[[#This Row],[Discount]])</f>
        <v>-1.6051199999999994</v>
      </c>
      <c r="P1475" s="1">
        <f>Aya_Gomaa[[#This Row],[Quantity]]*150</f>
        <v>600</v>
      </c>
      <c r="R14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76" spans="1:18" x14ac:dyDescent="0.3">
      <c r="A1476" s="1">
        <v>1475</v>
      </c>
      <c r="B1476" s="1" t="s">
        <v>59</v>
      </c>
      <c r="C1476" s="1" t="s">
        <v>87</v>
      </c>
      <c r="D1476" s="1" t="s">
        <v>1334</v>
      </c>
      <c r="E1476" s="1" t="s">
        <v>157</v>
      </c>
      <c r="F1476" s="1" t="s">
        <v>109</v>
      </c>
      <c r="G1476" s="1" t="s">
        <v>56</v>
      </c>
      <c r="H1476" s="1" t="s">
        <v>68</v>
      </c>
      <c r="I1476" s="1" t="s">
        <v>1335</v>
      </c>
      <c r="J1476" s="1">
        <v>17.28</v>
      </c>
      <c r="K1476" s="1">
        <f>Aya_Gomaa[[#This Row],[Quantity]]*150</f>
        <v>900</v>
      </c>
      <c r="L1476" s="1">
        <v>6</v>
      </c>
      <c r="M1476" s="1">
        <v>0</v>
      </c>
      <c r="N1476" s="2">
        <v>5.0111999999999997</v>
      </c>
      <c r="O1476" s="2">
        <f>Aya_Gomaa[[#This Row],[Profit]]-(Aya_Gomaa[[#This Row],[Profit]]*Aya_Gomaa[[#This Row],[Discount]])</f>
        <v>5.0111999999999997</v>
      </c>
      <c r="P1476" s="1">
        <f>Aya_Gomaa[[#This Row],[Quantity]]*150</f>
        <v>900</v>
      </c>
      <c r="R14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77" spans="1:18" x14ac:dyDescent="0.3">
      <c r="A1477" s="1">
        <v>1476</v>
      </c>
      <c r="B1477" s="1" t="s">
        <v>59</v>
      </c>
      <c r="C1477" s="1" t="s">
        <v>87</v>
      </c>
      <c r="D1477" s="1" t="s">
        <v>1334</v>
      </c>
      <c r="E1477" s="1" t="s">
        <v>157</v>
      </c>
      <c r="F1477" s="1" t="s">
        <v>109</v>
      </c>
      <c r="G1477" s="1" t="s">
        <v>56</v>
      </c>
      <c r="H1477" s="1" t="s">
        <v>73</v>
      </c>
      <c r="I1477" s="1" t="s">
        <v>1067</v>
      </c>
      <c r="J1477" s="1">
        <v>17.712</v>
      </c>
      <c r="K1477" s="1">
        <f>Aya_Gomaa[[#This Row],[Quantity]]*150</f>
        <v>450</v>
      </c>
      <c r="L1477" s="1">
        <v>3</v>
      </c>
      <c r="M1477" s="1">
        <v>0.2</v>
      </c>
      <c r="N1477" s="2">
        <v>6.4206000000000012</v>
      </c>
      <c r="O1477" s="2">
        <f>Aya_Gomaa[[#This Row],[Profit]]-(Aya_Gomaa[[#This Row],[Profit]]*Aya_Gomaa[[#This Row],[Discount]])</f>
        <v>5.1364800000000006</v>
      </c>
      <c r="P1477" s="1">
        <f>Aya_Gomaa[[#This Row],[Quantity]]*150</f>
        <v>450</v>
      </c>
      <c r="R14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78" spans="1:18" x14ac:dyDescent="0.3">
      <c r="A1478" s="1">
        <v>1477</v>
      </c>
      <c r="B1478" s="1" t="s">
        <v>59</v>
      </c>
      <c r="C1478" s="1" t="s">
        <v>87</v>
      </c>
      <c r="D1478" s="1" t="s">
        <v>156</v>
      </c>
      <c r="E1478" s="1" t="s">
        <v>157</v>
      </c>
      <c r="F1478" s="1" t="s">
        <v>109</v>
      </c>
      <c r="G1478" s="1" t="s">
        <v>56</v>
      </c>
      <c r="H1478" s="1" t="s">
        <v>57</v>
      </c>
      <c r="I1478" s="1" t="s">
        <v>1336</v>
      </c>
      <c r="J1478" s="1">
        <v>28.91</v>
      </c>
      <c r="K1478" s="1">
        <f>Aya_Gomaa[[#This Row],[Quantity]]*150</f>
        <v>1050</v>
      </c>
      <c r="L1478" s="1">
        <v>7</v>
      </c>
      <c r="M1478" s="1">
        <v>0</v>
      </c>
      <c r="N1478" s="2">
        <v>13.2986</v>
      </c>
      <c r="O1478" s="2">
        <f>Aya_Gomaa[[#This Row],[Profit]]-(Aya_Gomaa[[#This Row],[Profit]]*Aya_Gomaa[[#This Row],[Discount]])</f>
        <v>13.2986</v>
      </c>
      <c r="P1478" s="1">
        <f>Aya_Gomaa[[#This Row],[Quantity]]*150</f>
        <v>1050</v>
      </c>
      <c r="R14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79" spans="1:18" x14ac:dyDescent="0.3">
      <c r="A1479" s="1">
        <v>1478</v>
      </c>
      <c r="B1479" s="1" t="s">
        <v>59</v>
      </c>
      <c r="C1479" s="1" t="s">
        <v>43</v>
      </c>
      <c r="D1479" s="1" t="s">
        <v>1337</v>
      </c>
      <c r="E1479" s="1" t="s">
        <v>81</v>
      </c>
      <c r="F1479" s="1" t="s">
        <v>46</v>
      </c>
      <c r="G1479" s="1" t="s">
        <v>56</v>
      </c>
      <c r="H1479" s="1" t="s">
        <v>273</v>
      </c>
      <c r="I1479" s="1" t="s">
        <v>931</v>
      </c>
      <c r="J1479" s="1">
        <v>52.136000000000003</v>
      </c>
      <c r="K1479" s="1">
        <f>Aya_Gomaa[[#This Row],[Quantity]]*150</f>
        <v>1050</v>
      </c>
      <c r="L1479" s="1">
        <v>7</v>
      </c>
      <c r="M1479" s="1">
        <v>0.2</v>
      </c>
      <c r="N1479" s="2">
        <v>5.865299999999996</v>
      </c>
      <c r="O1479" s="2">
        <f>Aya_Gomaa[[#This Row],[Profit]]-(Aya_Gomaa[[#This Row],[Profit]]*Aya_Gomaa[[#This Row],[Discount]])</f>
        <v>4.6922399999999964</v>
      </c>
      <c r="P1479" s="1">
        <f>Aya_Gomaa[[#This Row],[Quantity]]*150</f>
        <v>1050</v>
      </c>
      <c r="R14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80" spans="1:18" x14ac:dyDescent="0.3">
      <c r="A1480" s="1">
        <v>1479</v>
      </c>
      <c r="B1480" s="1" t="s">
        <v>125</v>
      </c>
      <c r="C1480" s="1" t="s">
        <v>43</v>
      </c>
      <c r="D1480" s="1" t="s">
        <v>1338</v>
      </c>
      <c r="E1480" s="1" t="s">
        <v>54</v>
      </c>
      <c r="F1480" s="1" t="s">
        <v>55</v>
      </c>
      <c r="G1480" s="1" t="s">
        <v>78</v>
      </c>
      <c r="H1480" s="1" t="s">
        <v>71</v>
      </c>
      <c r="I1480" s="1" t="s">
        <v>658</v>
      </c>
      <c r="J1480" s="1">
        <v>31.968000000000004</v>
      </c>
      <c r="K1480" s="1">
        <f>Aya_Gomaa[[#This Row],[Quantity]]*150</f>
        <v>600</v>
      </c>
      <c r="L1480" s="1">
        <v>4</v>
      </c>
      <c r="M1480" s="1">
        <v>0.2</v>
      </c>
      <c r="N1480" s="2">
        <v>2.3976000000000006</v>
      </c>
      <c r="O1480" s="2">
        <f>Aya_Gomaa[[#This Row],[Profit]]-(Aya_Gomaa[[#This Row],[Profit]]*Aya_Gomaa[[#This Row],[Discount]])</f>
        <v>1.9180800000000005</v>
      </c>
      <c r="P1480" s="1">
        <f>Aya_Gomaa[[#This Row],[Quantity]]*150</f>
        <v>600</v>
      </c>
      <c r="R14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81" spans="1:18" x14ac:dyDescent="0.3">
      <c r="A1481" s="1">
        <v>1480</v>
      </c>
      <c r="B1481" s="1" t="s">
        <v>59</v>
      </c>
      <c r="C1481" s="1" t="s">
        <v>43</v>
      </c>
      <c r="D1481" s="1" t="s">
        <v>99</v>
      </c>
      <c r="E1481" s="1" t="s">
        <v>54</v>
      </c>
      <c r="F1481" s="1" t="s">
        <v>55</v>
      </c>
      <c r="G1481" s="1" t="s">
        <v>56</v>
      </c>
      <c r="H1481" s="1" t="s">
        <v>82</v>
      </c>
      <c r="I1481" s="1" t="s">
        <v>1339</v>
      </c>
      <c r="J1481" s="1">
        <v>25.92</v>
      </c>
      <c r="K1481" s="1">
        <f>Aya_Gomaa[[#This Row],[Quantity]]*150</f>
        <v>600</v>
      </c>
      <c r="L1481" s="1">
        <v>4</v>
      </c>
      <c r="M1481" s="1">
        <v>0</v>
      </c>
      <c r="N1481" s="2">
        <v>12.441600000000001</v>
      </c>
      <c r="O1481" s="2">
        <f>Aya_Gomaa[[#This Row],[Profit]]-(Aya_Gomaa[[#This Row],[Profit]]*Aya_Gomaa[[#This Row],[Discount]])</f>
        <v>12.441600000000001</v>
      </c>
      <c r="P1481" s="1">
        <f>Aya_Gomaa[[#This Row],[Quantity]]*150</f>
        <v>600</v>
      </c>
      <c r="R14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82" spans="1:18" x14ac:dyDescent="0.3">
      <c r="A1482" s="1">
        <v>1481</v>
      </c>
      <c r="B1482" s="1" t="s">
        <v>59</v>
      </c>
      <c r="C1482" s="1" t="s">
        <v>43</v>
      </c>
      <c r="D1482" s="1" t="s">
        <v>99</v>
      </c>
      <c r="E1482" s="1" t="s">
        <v>54</v>
      </c>
      <c r="F1482" s="1" t="s">
        <v>55</v>
      </c>
      <c r="G1482" s="1" t="s">
        <v>56</v>
      </c>
      <c r="H1482" s="1" t="s">
        <v>82</v>
      </c>
      <c r="I1482" s="1" t="s">
        <v>1340</v>
      </c>
      <c r="J1482" s="1">
        <v>40.46</v>
      </c>
      <c r="K1482" s="1">
        <f>Aya_Gomaa[[#This Row],[Quantity]]*150</f>
        <v>1050</v>
      </c>
      <c r="L1482" s="1">
        <v>7</v>
      </c>
      <c r="M1482" s="1">
        <v>0</v>
      </c>
      <c r="N1482" s="2">
        <v>19.825400000000002</v>
      </c>
      <c r="O1482" s="2">
        <f>Aya_Gomaa[[#This Row],[Profit]]-(Aya_Gomaa[[#This Row],[Profit]]*Aya_Gomaa[[#This Row],[Discount]])</f>
        <v>19.825400000000002</v>
      </c>
      <c r="P1482" s="1">
        <f>Aya_Gomaa[[#This Row],[Quantity]]*150</f>
        <v>1050</v>
      </c>
      <c r="R14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83" spans="1:18" x14ac:dyDescent="0.3">
      <c r="A1483" s="1">
        <v>1482</v>
      </c>
      <c r="B1483" s="1" t="s">
        <v>59</v>
      </c>
      <c r="C1483" s="1" t="s">
        <v>43</v>
      </c>
      <c r="D1483" s="1" t="s">
        <v>99</v>
      </c>
      <c r="E1483" s="1" t="s">
        <v>54</v>
      </c>
      <c r="F1483" s="1" t="s">
        <v>55</v>
      </c>
      <c r="G1483" s="1" t="s">
        <v>56</v>
      </c>
      <c r="H1483" s="1" t="s">
        <v>64</v>
      </c>
      <c r="I1483" s="1" t="s">
        <v>1341</v>
      </c>
      <c r="J1483" s="1">
        <v>33.869999999999997</v>
      </c>
      <c r="K1483" s="1">
        <f>Aya_Gomaa[[#This Row],[Quantity]]*150</f>
        <v>450</v>
      </c>
      <c r="L1483" s="1">
        <v>3</v>
      </c>
      <c r="M1483" s="1">
        <v>0</v>
      </c>
      <c r="N1483" s="2">
        <v>8.8061999999999987</v>
      </c>
      <c r="O1483" s="2">
        <f>Aya_Gomaa[[#This Row],[Profit]]-(Aya_Gomaa[[#This Row],[Profit]]*Aya_Gomaa[[#This Row],[Discount]])</f>
        <v>8.8061999999999987</v>
      </c>
      <c r="P1483" s="1">
        <f>Aya_Gomaa[[#This Row],[Quantity]]*150</f>
        <v>450</v>
      </c>
      <c r="R14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84" spans="1:18" x14ac:dyDescent="0.3">
      <c r="A1484" s="1">
        <v>1483</v>
      </c>
      <c r="B1484" s="1" t="s">
        <v>42</v>
      </c>
      <c r="C1484" s="1" t="s">
        <v>43</v>
      </c>
      <c r="D1484" s="1" t="s">
        <v>182</v>
      </c>
      <c r="E1484" s="1" t="s">
        <v>185</v>
      </c>
      <c r="F1484" s="1" t="s">
        <v>46</v>
      </c>
      <c r="G1484" s="1" t="s">
        <v>56</v>
      </c>
      <c r="H1484" s="1" t="s">
        <v>68</v>
      </c>
      <c r="I1484" s="1" t="s">
        <v>725</v>
      </c>
      <c r="J1484" s="1">
        <v>9.7280000000000015</v>
      </c>
      <c r="K1484" s="1">
        <f>Aya_Gomaa[[#This Row],[Quantity]]*150</f>
        <v>300</v>
      </c>
      <c r="L1484" s="1">
        <v>2</v>
      </c>
      <c r="M1484" s="1">
        <v>0.2</v>
      </c>
      <c r="N1484" s="2">
        <v>1.702399999999999</v>
      </c>
      <c r="O1484" s="2">
        <f>Aya_Gomaa[[#This Row],[Profit]]-(Aya_Gomaa[[#This Row],[Profit]]*Aya_Gomaa[[#This Row],[Discount]])</f>
        <v>1.3619199999999991</v>
      </c>
      <c r="P1484" s="1">
        <f>Aya_Gomaa[[#This Row],[Quantity]]*150</f>
        <v>300</v>
      </c>
      <c r="R14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85" spans="1:18" x14ac:dyDescent="0.3">
      <c r="A1485" s="1">
        <v>1484</v>
      </c>
      <c r="B1485" s="1" t="s">
        <v>42</v>
      </c>
      <c r="C1485" s="1" t="s">
        <v>43</v>
      </c>
      <c r="D1485" s="1" t="s">
        <v>182</v>
      </c>
      <c r="E1485" s="1" t="s">
        <v>185</v>
      </c>
      <c r="F1485" s="1" t="s">
        <v>46</v>
      </c>
      <c r="G1485" s="1" t="s">
        <v>56</v>
      </c>
      <c r="H1485" s="1" t="s">
        <v>82</v>
      </c>
      <c r="I1485" s="1" t="s">
        <v>1342</v>
      </c>
      <c r="J1485" s="1">
        <v>3.4240000000000004</v>
      </c>
      <c r="K1485" s="1">
        <f>Aya_Gomaa[[#This Row],[Quantity]]*150</f>
        <v>150</v>
      </c>
      <c r="L1485" s="1">
        <v>1</v>
      </c>
      <c r="M1485" s="1">
        <v>0.2</v>
      </c>
      <c r="N1485" s="2">
        <v>1.0699999999999996</v>
      </c>
      <c r="O1485" s="2">
        <f>Aya_Gomaa[[#This Row],[Profit]]-(Aya_Gomaa[[#This Row],[Profit]]*Aya_Gomaa[[#This Row],[Discount]])</f>
        <v>0.85599999999999965</v>
      </c>
      <c r="P1485" s="1">
        <f>Aya_Gomaa[[#This Row],[Quantity]]*150</f>
        <v>150</v>
      </c>
      <c r="R14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86" spans="1:18" x14ac:dyDescent="0.3">
      <c r="A1486" s="1">
        <v>1485</v>
      </c>
      <c r="B1486" s="1" t="s">
        <v>59</v>
      </c>
      <c r="C1486" s="1" t="s">
        <v>52</v>
      </c>
      <c r="D1486" s="1" t="s">
        <v>84</v>
      </c>
      <c r="E1486" s="1" t="s">
        <v>85</v>
      </c>
      <c r="F1486" s="1" t="s">
        <v>55</v>
      </c>
      <c r="G1486" s="1" t="s">
        <v>78</v>
      </c>
      <c r="H1486" s="1" t="s">
        <v>113</v>
      </c>
      <c r="I1486" s="1" t="s">
        <v>1343</v>
      </c>
      <c r="J1486" s="1">
        <v>177</v>
      </c>
      <c r="K1486" s="1">
        <f>Aya_Gomaa[[#This Row],[Quantity]]*150</f>
        <v>450</v>
      </c>
      <c r="L1486" s="1">
        <v>3</v>
      </c>
      <c r="M1486" s="1">
        <v>0</v>
      </c>
      <c r="N1486" s="2">
        <v>30.089999999999982</v>
      </c>
      <c r="O1486" s="2">
        <f>Aya_Gomaa[[#This Row],[Profit]]-(Aya_Gomaa[[#This Row],[Profit]]*Aya_Gomaa[[#This Row],[Discount]])</f>
        <v>30.089999999999982</v>
      </c>
      <c r="P1486" s="1">
        <f>Aya_Gomaa[[#This Row],[Quantity]]*150</f>
        <v>450</v>
      </c>
      <c r="R14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87" spans="1:18" x14ac:dyDescent="0.3">
      <c r="A1487" s="1">
        <v>1486</v>
      </c>
      <c r="B1487" s="1" t="s">
        <v>59</v>
      </c>
      <c r="C1487" s="1" t="s">
        <v>43</v>
      </c>
      <c r="D1487" s="1" t="s">
        <v>156</v>
      </c>
      <c r="E1487" s="1" t="s">
        <v>157</v>
      </c>
      <c r="F1487" s="1" t="s">
        <v>109</v>
      </c>
      <c r="G1487" s="1" t="s">
        <v>56</v>
      </c>
      <c r="H1487" s="1" t="s">
        <v>158</v>
      </c>
      <c r="I1487" s="1" t="s">
        <v>266</v>
      </c>
      <c r="J1487" s="1">
        <v>3.76</v>
      </c>
      <c r="K1487" s="1">
        <f>Aya_Gomaa[[#This Row],[Quantity]]*150</f>
        <v>300</v>
      </c>
      <c r="L1487" s="1">
        <v>2</v>
      </c>
      <c r="M1487" s="1">
        <v>0</v>
      </c>
      <c r="N1487" s="2">
        <v>1.3159999999999998</v>
      </c>
      <c r="O1487" s="2">
        <f>Aya_Gomaa[[#This Row],[Profit]]-(Aya_Gomaa[[#This Row],[Profit]]*Aya_Gomaa[[#This Row],[Discount]])</f>
        <v>1.3159999999999998</v>
      </c>
      <c r="P1487" s="1">
        <f>Aya_Gomaa[[#This Row],[Quantity]]*150</f>
        <v>300</v>
      </c>
      <c r="R14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88" spans="1:18" x14ac:dyDescent="0.3">
      <c r="A1488" s="1">
        <v>1487</v>
      </c>
      <c r="B1488" s="1" t="s">
        <v>59</v>
      </c>
      <c r="C1488" s="1" t="s">
        <v>87</v>
      </c>
      <c r="D1488" s="1" t="s">
        <v>53</v>
      </c>
      <c r="E1488" s="1" t="s">
        <v>54</v>
      </c>
      <c r="F1488" s="1" t="s">
        <v>55</v>
      </c>
      <c r="G1488" s="1" t="s">
        <v>78</v>
      </c>
      <c r="H1488" s="1" t="s">
        <v>71</v>
      </c>
      <c r="I1488" s="1" t="s">
        <v>1344</v>
      </c>
      <c r="J1488" s="1">
        <v>1212.848</v>
      </c>
      <c r="K1488" s="1">
        <f>Aya_Gomaa[[#This Row],[Quantity]]*150</f>
        <v>1050</v>
      </c>
      <c r="L1488" s="1">
        <v>7</v>
      </c>
      <c r="M1488" s="1">
        <v>0.2</v>
      </c>
      <c r="N1488" s="2">
        <v>106.12420000000014</v>
      </c>
      <c r="O1488" s="2">
        <f>Aya_Gomaa[[#This Row],[Profit]]-(Aya_Gomaa[[#This Row],[Profit]]*Aya_Gomaa[[#This Row],[Discount]])</f>
        <v>84.899360000000115</v>
      </c>
      <c r="P1488" s="1">
        <f>Aya_Gomaa[[#This Row],[Quantity]]*150</f>
        <v>1050</v>
      </c>
      <c r="R14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89" spans="1:18" x14ac:dyDescent="0.3">
      <c r="A1489" s="1">
        <v>1488</v>
      </c>
      <c r="B1489" s="1" t="s">
        <v>59</v>
      </c>
      <c r="C1489" s="1" t="s">
        <v>87</v>
      </c>
      <c r="D1489" s="1" t="s">
        <v>53</v>
      </c>
      <c r="E1489" s="1" t="s">
        <v>54</v>
      </c>
      <c r="F1489" s="1" t="s">
        <v>55</v>
      </c>
      <c r="G1489" s="1" t="s">
        <v>78</v>
      </c>
      <c r="H1489" s="1" t="s">
        <v>113</v>
      </c>
      <c r="I1489" s="1" t="s">
        <v>1345</v>
      </c>
      <c r="J1489" s="1">
        <v>89.97</v>
      </c>
      <c r="K1489" s="1">
        <f>Aya_Gomaa[[#This Row],[Quantity]]*150</f>
        <v>450</v>
      </c>
      <c r="L1489" s="1">
        <v>3</v>
      </c>
      <c r="M1489" s="1">
        <v>0</v>
      </c>
      <c r="N1489" s="2">
        <v>37.787400000000005</v>
      </c>
      <c r="O1489" s="2">
        <f>Aya_Gomaa[[#This Row],[Profit]]-(Aya_Gomaa[[#This Row],[Profit]]*Aya_Gomaa[[#This Row],[Discount]])</f>
        <v>37.787400000000005</v>
      </c>
      <c r="P1489" s="1">
        <f>Aya_Gomaa[[#This Row],[Quantity]]*150</f>
        <v>450</v>
      </c>
      <c r="R14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90" spans="1:18" x14ac:dyDescent="0.3">
      <c r="A1490" s="1">
        <v>1489</v>
      </c>
      <c r="B1490" s="1" t="s">
        <v>59</v>
      </c>
      <c r="C1490" s="1" t="s">
        <v>87</v>
      </c>
      <c r="D1490" s="1" t="s">
        <v>53</v>
      </c>
      <c r="E1490" s="1" t="s">
        <v>54</v>
      </c>
      <c r="F1490" s="1" t="s">
        <v>55</v>
      </c>
      <c r="G1490" s="1" t="s">
        <v>47</v>
      </c>
      <c r="H1490" s="1" t="s">
        <v>66</v>
      </c>
      <c r="I1490" s="1" t="s">
        <v>595</v>
      </c>
      <c r="J1490" s="1">
        <v>42.599999999999994</v>
      </c>
      <c r="K1490" s="1">
        <f>Aya_Gomaa[[#This Row],[Quantity]]*150</f>
        <v>450</v>
      </c>
      <c r="L1490" s="1">
        <v>3</v>
      </c>
      <c r="M1490" s="1">
        <v>0</v>
      </c>
      <c r="N1490" s="2">
        <v>16.614000000000001</v>
      </c>
      <c r="O1490" s="2">
        <f>Aya_Gomaa[[#This Row],[Profit]]-(Aya_Gomaa[[#This Row],[Profit]]*Aya_Gomaa[[#This Row],[Discount]])</f>
        <v>16.614000000000001</v>
      </c>
      <c r="P1490" s="1">
        <f>Aya_Gomaa[[#This Row],[Quantity]]*150</f>
        <v>450</v>
      </c>
      <c r="R14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91" spans="1:18" x14ac:dyDescent="0.3">
      <c r="A1491" s="1">
        <v>1490</v>
      </c>
      <c r="B1491" s="1" t="s">
        <v>59</v>
      </c>
      <c r="C1491" s="1" t="s">
        <v>43</v>
      </c>
      <c r="D1491" s="1" t="s">
        <v>107</v>
      </c>
      <c r="E1491" s="1" t="s">
        <v>108</v>
      </c>
      <c r="F1491" s="1" t="s">
        <v>109</v>
      </c>
      <c r="G1491" s="1" t="s">
        <v>56</v>
      </c>
      <c r="H1491" s="1" t="s">
        <v>57</v>
      </c>
      <c r="I1491" s="1" t="s">
        <v>1109</v>
      </c>
      <c r="J1491" s="1">
        <v>5.04</v>
      </c>
      <c r="K1491" s="1">
        <f>Aya_Gomaa[[#This Row],[Quantity]]*150</f>
        <v>300</v>
      </c>
      <c r="L1491" s="1">
        <v>2</v>
      </c>
      <c r="M1491" s="1">
        <v>0.2</v>
      </c>
      <c r="N1491" s="2">
        <v>1.764</v>
      </c>
      <c r="O1491" s="2">
        <f>Aya_Gomaa[[#This Row],[Profit]]-(Aya_Gomaa[[#This Row],[Profit]]*Aya_Gomaa[[#This Row],[Discount]])</f>
        <v>1.4112</v>
      </c>
      <c r="P1491" s="1">
        <f>Aya_Gomaa[[#This Row],[Quantity]]*150</f>
        <v>300</v>
      </c>
      <c r="R14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92" spans="1:18" x14ac:dyDescent="0.3">
      <c r="A1492" s="1">
        <v>1491</v>
      </c>
      <c r="B1492" s="1" t="s">
        <v>42</v>
      </c>
      <c r="C1492" s="1" t="s">
        <v>52</v>
      </c>
      <c r="D1492" s="1" t="s">
        <v>156</v>
      </c>
      <c r="E1492" s="1" t="s">
        <v>157</v>
      </c>
      <c r="F1492" s="1" t="s">
        <v>109</v>
      </c>
      <c r="G1492" s="1" t="s">
        <v>56</v>
      </c>
      <c r="H1492" s="1" t="s">
        <v>118</v>
      </c>
      <c r="I1492" s="1" t="s">
        <v>129</v>
      </c>
      <c r="J1492" s="1">
        <v>62.96</v>
      </c>
      <c r="K1492" s="1">
        <f>Aya_Gomaa[[#This Row],[Quantity]]*150</f>
        <v>600</v>
      </c>
      <c r="L1492" s="1">
        <v>4</v>
      </c>
      <c r="M1492" s="1">
        <v>0</v>
      </c>
      <c r="N1492" s="2">
        <v>28.332000000000001</v>
      </c>
      <c r="O1492" s="2">
        <f>Aya_Gomaa[[#This Row],[Profit]]-(Aya_Gomaa[[#This Row],[Profit]]*Aya_Gomaa[[#This Row],[Discount]])</f>
        <v>28.332000000000001</v>
      </c>
      <c r="P1492" s="1">
        <f>Aya_Gomaa[[#This Row],[Quantity]]*150</f>
        <v>600</v>
      </c>
      <c r="R14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93" spans="1:18" x14ac:dyDescent="0.3">
      <c r="A1493" s="1">
        <v>1492</v>
      </c>
      <c r="B1493" s="1" t="s">
        <v>59</v>
      </c>
      <c r="C1493" s="1" t="s">
        <v>52</v>
      </c>
      <c r="D1493" s="1" t="s">
        <v>156</v>
      </c>
      <c r="E1493" s="1" t="s">
        <v>157</v>
      </c>
      <c r="F1493" s="1" t="s">
        <v>109</v>
      </c>
      <c r="G1493" s="1" t="s">
        <v>56</v>
      </c>
      <c r="H1493" s="1" t="s">
        <v>82</v>
      </c>
      <c r="I1493" s="1" t="s">
        <v>1346</v>
      </c>
      <c r="J1493" s="1">
        <v>5.88</v>
      </c>
      <c r="K1493" s="1">
        <f>Aya_Gomaa[[#This Row],[Quantity]]*150</f>
        <v>150</v>
      </c>
      <c r="L1493" s="1">
        <v>1</v>
      </c>
      <c r="M1493" s="1">
        <v>0</v>
      </c>
      <c r="N1493" s="2">
        <v>2.8811999999999998</v>
      </c>
      <c r="O1493" s="2">
        <f>Aya_Gomaa[[#This Row],[Profit]]-(Aya_Gomaa[[#This Row],[Profit]]*Aya_Gomaa[[#This Row],[Discount]])</f>
        <v>2.8811999999999998</v>
      </c>
      <c r="P1493" s="1">
        <f>Aya_Gomaa[[#This Row],[Quantity]]*150</f>
        <v>150</v>
      </c>
      <c r="R14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94" spans="1:18" x14ac:dyDescent="0.3">
      <c r="A1494" s="1">
        <v>1493</v>
      </c>
      <c r="B1494" s="1" t="s">
        <v>59</v>
      </c>
      <c r="C1494" s="1" t="s">
        <v>52</v>
      </c>
      <c r="D1494" s="1" t="s">
        <v>156</v>
      </c>
      <c r="E1494" s="1" t="s">
        <v>157</v>
      </c>
      <c r="F1494" s="1" t="s">
        <v>109</v>
      </c>
      <c r="G1494" s="1" t="s">
        <v>47</v>
      </c>
      <c r="H1494" s="1" t="s">
        <v>50</v>
      </c>
      <c r="I1494" s="1" t="s">
        <v>520</v>
      </c>
      <c r="J1494" s="1">
        <v>977.29200000000003</v>
      </c>
      <c r="K1494" s="1">
        <f>Aya_Gomaa[[#This Row],[Quantity]]*150</f>
        <v>900</v>
      </c>
      <c r="L1494" s="1">
        <v>6</v>
      </c>
      <c r="M1494" s="1">
        <v>0.1</v>
      </c>
      <c r="N1494" s="2">
        <v>173.74080000000001</v>
      </c>
      <c r="O1494" s="2">
        <f>Aya_Gomaa[[#This Row],[Profit]]-(Aya_Gomaa[[#This Row],[Profit]]*Aya_Gomaa[[#This Row],[Discount]])</f>
        <v>156.36672000000002</v>
      </c>
      <c r="P1494" s="1">
        <f>Aya_Gomaa[[#This Row],[Quantity]]*150</f>
        <v>900</v>
      </c>
      <c r="R14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95" spans="1:18" x14ac:dyDescent="0.3">
      <c r="A1495" s="1">
        <v>1494</v>
      </c>
      <c r="B1495" s="1" t="s">
        <v>59</v>
      </c>
      <c r="C1495" s="1" t="s">
        <v>52</v>
      </c>
      <c r="D1495" s="1" t="s">
        <v>800</v>
      </c>
      <c r="E1495" s="1" t="s">
        <v>85</v>
      </c>
      <c r="F1495" s="1" t="s">
        <v>55</v>
      </c>
      <c r="G1495" s="1" t="s">
        <v>47</v>
      </c>
      <c r="H1495" s="1" t="s">
        <v>66</v>
      </c>
      <c r="I1495" s="1" t="s">
        <v>1050</v>
      </c>
      <c r="J1495" s="1">
        <v>9.64</v>
      </c>
      <c r="K1495" s="1">
        <f>Aya_Gomaa[[#This Row],[Quantity]]*150</f>
        <v>300</v>
      </c>
      <c r="L1495" s="1">
        <v>2</v>
      </c>
      <c r="M1495" s="1">
        <v>0</v>
      </c>
      <c r="N1495" s="2">
        <v>3.6632000000000007</v>
      </c>
      <c r="O1495" s="2">
        <f>Aya_Gomaa[[#This Row],[Profit]]-(Aya_Gomaa[[#This Row],[Profit]]*Aya_Gomaa[[#This Row],[Discount]])</f>
        <v>3.6632000000000007</v>
      </c>
      <c r="P1495" s="1">
        <f>Aya_Gomaa[[#This Row],[Quantity]]*150</f>
        <v>300</v>
      </c>
      <c r="R14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96" spans="1:18" x14ac:dyDescent="0.3">
      <c r="A1496" s="1">
        <v>1495</v>
      </c>
      <c r="B1496" s="1" t="s">
        <v>42</v>
      </c>
      <c r="C1496" s="1" t="s">
        <v>43</v>
      </c>
      <c r="D1496" s="1" t="s">
        <v>242</v>
      </c>
      <c r="E1496" s="1" t="s">
        <v>517</v>
      </c>
      <c r="F1496" s="1" t="s">
        <v>46</v>
      </c>
      <c r="G1496" s="1" t="s">
        <v>56</v>
      </c>
      <c r="H1496" s="1" t="s">
        <v>68</v>
      </c>
      <c r="I1496" s="1" t="s">
        <v>1111</v>
      </c>
      <c r="J1496" s="1">
        <v>40.049999999999997</v>
      </c>
      <c r="K1496" s="1">
        <f>Aya_Gomaa[[#This Row],[Quantity]]*150</f>
        <v>450</v>
      </c>
      <c r="L1496" s="1">
        <v>3</v>
      </c>
      <c r="M1496" s="1">
        <v>0</v>
      </c>
      <c r="N1496" s="2">
        <v>11.213999999999999</v>
      </c>
      <c r="O1496" s="2">
        <f>Aya_Gomaa[[#This Row],[Profit]]-(Aya_Gomaa[[#This Row],[Profit]]*Aya_Gomaa[[#This Row],[Discount]])</f>
        <v>11.213999999999999</v>
      </c>
      <c r="P1496" s="1">
        <f>Aya_Gomaa[[#This Row],[Quantity]]*150</f>
        <v>450</v>
      </c>
      <c r="R14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97" spans="1:18" x14ac:dyDescent="0.3">
      <c r="A1497" s="1">
        <v>1496</v>
      </c>
      <c r="B1497" s="1" t="s">
        <v>59</v>
      </c>
      <c r="C1497" s="1" t="s">
        <v>43</v>
      </c>
      <c r="D1497" s="1" t="s">
        <v>1347</v>
      </c>
      <c r="E1497" s="1" t="s">
        <v>89</v>
      </c>
      <c r="F1497" s="1" t="s">
        <v>90</v>
      </c>
      <c r="G1497" s="1" t="s">
        <v>56</v>
      </c>
      <c r="H1497" s="1" t="s">
        <v>68</v>
      </c>
      <c r="I1497" s="1" t="s">
        <v>1153</v>
      </c>
      <c r="J1497" s="1">
        <v>10.192000000000002</v>
      </c>
      <c r="K1497" s="1">
        <f>Aya_Gomaa[[#This Row],[Quantity]]*150</f>
        <v>1050</v>
      </c>
      <c r="L1497" s="1">
        <v>7</v>
      </c>
      <c r="M1497" s="1">
        <v>0.2</v>
      </c>
      <c r="N1497" s="2">
        <v>3.1849999999999992</v>
      </c>
      <c r="O1497" s="2">
        <f>Aya_Gomaa[[#This Row],[Profit]]-(Aya_Gomaa[[#This Row],[Profit]]*Aya_Gomaa[[#This Row],[Discount]])</f>
        <v>2.5479999999999992</v>
      </c>
      <c r="P1497" s="1">
        <f>Aya_Gomaa[[#This Row],[Quantity]]*150</f>
        <v>1050</v>
      </c>
      <c r="R14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98" spans="1:18" x14ac:dyDescent="0.3">
      <c r="A1498" s="1">
        <v>1497</v>
      </c>
      <c r="B1498" s="1" t="s">
        <v>59</v>
      </c>
      <c r="C1498" s="1" t="s">
        <v>43</v>
      </c>
      <c r="D1498" s="1" t="s">
        <v>1347</v>
      </c>
      <c r="E1498" s="1" t="s">
        <v>89</v>
      </c>
      <c r="F1498" s="1" t="s">
        <v>90</v>
      </c>
      <c r="G1498" s="1" t="s">
        <v>56</v>
      </c>
      <c r="H1498" s="1" t="s">
        <v>64</v>
      </c>
      <c r="I1498" s="1" t="s">
        <v>1348</v>
      </c>
      <c r="J1498" s="1">
        <v>16.784000000000002</v>
      </c>
      <c r="K1498" s="1">
        <f>Aya_Gomaa[[#This Row],[Quantity]]*150</f>
        <v>150</v>
      </c>
      <c r="L1498" s="1">
        <v>1</v>
      </c>
      <c r="M1498" s="1">
        <v>0.2</v>
      </c>
      <c r="N1498" s="2">
        <v>-0.20980000000000043</v>
      </c>
      <c r="O1498" s="2">
        <f>Aya_Gomaa[[#This Row],[Profit]]-(Aya_Gomaa[[#This Row],[Profit]]*Aya_Gomaa[[#This Row],[Discount]])</f>
        <v>-0.16784000000000035</v>
      </c>
      <c r="P1498" s="1">
        <f>Aya_Gomaa[[#This Row],[Quantity]]*150</f>
        <v>150</v>
      </c>
      <c r="R14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499" spans="1:18" x14ac:dyDescent="0.3">
      <c r="A1499" s="1">
        <v>1498</v>
      </c>
      <c r="B1499" s="1" t="s">
        <v>59</v>
      </c>
      <c r="C1499" s="1" t="s">
        <v>43</v>
      </c>
      <c r="D1499" s="1" t="s">
        <v>1347</v>
      </c>
      <c r="E1499" s="1" t="s">
        <v>89</v>
      </c>
      <c r="F1499" s="1" t="s">
        <v>90</v>
      </c>
      <c r="G1499" s="1" t="s">
        <v>56</v>
      </c>
      <c r="H1499" s="1" t="s">
        <v>68</v>
      </c>
      <c r="I1499" s="1" t="s">
        <v>323</v>
      </c>
      <c r="J1499" s="1">
        <v>13.120000000000001</v>
      </c>
      <c r="K1499" s="1">
        <f>Aya_Gomaa[[#This Row],[Quantity]]*150</f>
        <v>750</v>
      </c>
      <c r="L1499" s="1">
        <v>5</v>
      </c>
      <c r="M1499" s="1">
        <v>0.2</v>
      </c>
      <c r="N1499" s="2">
        <v>3.7720000000000002</v>
      </c>
      <c r="O1499" s="2">
        <f>Aya_Gomaa[[#This Row],[Profit]]-(Aya_Gomaa[[#This Row],[Profit]]*Aya_Gomaa[[#This Row],[Discount]])</f>
        <v>3.0176000000000003</v>
      </c>
      <c r="P1499" s="1">
        <f>Aya_Gomaa[[#This Row],[Quantity]]*150</f>
        <v>750</v>
      </c>
      <c r="R14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00" spans="1:18" x14ac:dyDescent="0.3">
      <c r="A1500" s="1">
        <v>1499</v>
      </c>
      <c r="B1500" s="1" t="s">
        <v>125</v>
      </c>
      <c r="C1500" s="1" t="s">
        <v>87</v>
      </c>
      <c r="D1500" s="1" t="s">
        <v>99</v>
      </c>
      <c r="E1500" s="1" t="s">
        <v>54</v>
      </c>
      <c r="F1500" s="1" t="s">
        <v>55</v>
      </c>
      <c r="G1500" s="1" t="s">
        <v>56</v>
      </c>
      <c r="H1500" s="1" t="s">
        <v>73</v>
      </c>
      <c r="I1500" s="1" t="s">
        <v>241</v>
      </c>
      <c r="J1500" s="1">
        <v>18.16</v>
      </c>
      <c r="K1500" s="1">
        <f>Aya_Gomaa[[#This Row],[Quantity]]*150</f>
        <v>750</v>
      </c>
      <c r="L1500" s="1">
        <v>5</v>
      </c>
      <c r="M1500" s="1">
        <v>0.2</v>
      </c>
      <c r="N1500" s="2">
        <v>6.5830000000000011</v>
      </c>
      <c r="O1500" s="2">
        <f>Aya_Gomaa[[#This Row],[Profit]]-(Aya_Gomaa[[#This Row],[Profit]]*Aya_Gomaa[[#This Row],[Discount]])</f>
        <v>5.2664000000000009</v>
      </c>
      <c r="P1500" s="1">
        <f>Aya_Gomaa[[#This Row],[Quantity]]*150</f>
        <v>750</v>
      </c>
      <c r="R15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01" spans="1:18" x14ac:dyDescent="0.3">
      <c r="A1501" s="1">
        <v>1500</v>
      </c>
      <c r="B1501" s="1" t="s">
        <v>59</v>
      </c>
      <c r="C1501" s="1" t="s">
        <v>43</v>
      </c>
      <c r="D1501" s="1" t="s">
        <v>506</v>
      </c>
      <c r="E1501" s="1" t="s">
        <v>89</v>
      </c>
      <c r="F1501" s="1" t="s">
        <v>90</v>
      </c>
      <c r="G1501" s="1" t="s">
        <v>56</v>
      </c>
      <c r="H1501" s="1" t="s">
        <v>82</v>
      </c>
      <c r="I1501" s="1" t="s">
        <v>349</v>
      </c>
      <c r="J1501" s="1">
        <v>16.056000000000001</v>
      </c>
      <c r="K1501" s="1">
        <f>Aya_Gomaa[[#This Row],[Quantity]]*150</f>
        <v>450</v>
      </c>
      <c r="L1501" s="1">
        <v>3</v>
      </c>
      <c r="M1501" s="1">
        <v>0.2</v>
      </c>
      <c r="N1501" s="2">
        <v>5.8203000000000005</v>
      </c>
      <c r="O1501" s="2">
        <f>Aya_Gomaa[[#This Row],[Profit]]-(Aya_Gomaa[[#This Row],[Profit]]*Aya_Gomaa[[#This Row],[Discount]])</f>
        <v>4.6562400000000004</v>
      </c>
      <c r="P1501" s="1">
        <f>Aya_Gomaa[[#This Row],[Quantity]]*150</f>
        <v>450</v>
      </c>
      <c r="R15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02" spans="1:18" x14ac:dyDescent="0.3">
      <c r="A1502" s="1">
        <v>1501</v>
      </c>
      <c r="B1502" s="1" t="s">
        <v>59</v>
      </c>
      <c r="C1502" s="1" t="s">
        <v>43</v>
      </c>
      <c r="D1502" s="1" t="s">
        <v>506</v>
      </c>
      <c r="E1502" s="1" t="s">
        <v>89</v>
      </c>
      <c r="F1502" s="1" t="s">
        <v>90</v>
      </c>
      <c r="G1502" s="1" t="s">
        <v>56</v>
      </c>
      <c r="H1502" s="1" t="s">
        <v>82</v>
      </c>
      <c r="I1502" s="1" t="s">
        <v>1349</v>
      </c>
      <c r="J1502" s="1">
        <v>223.05600000000001</v>
      </c>
      <c r="K1502" s="1">
        <f>Aya_Gomaa[[#This Row],[Quantity]]*150</f>
        <v>1350</v>
      </c>
      <c r="L1502" s="1">
        <v>9</v>
      </c>
      <c r="M1502" s="1">
        <v>0.2</v>
      </c>
      <c r="N1502" s="2">
        <v>69.704999999999984</v>
      </c>
      <c r="O1502" s="2">
        <f>Aya_Gomaa[[#This Row],[Profit]]-(Aya_Gomaa[[#This Row],[Profit]]*Aya_Gomaa[[#This Row],[Discount]])</f>
        <v>55.763999999999989</v>
      </c>
      <c r="P1502" s="1">
        <f>Aya_Gomaa[[#This Row],[Quantity]]*150</f>
        <v>1350</v>
      </c>
      <c r="R15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03" spans="1:18" x14ac:dyDescent="0.3">
      <c r="A1503" s="1">
        <v>1502</v>
      </c>
      <c r="B1503" s="1" t="s">
        <v>59</v>
      </c>
      <c r="C1503" s="1" t="s">
        <v>43</v>
      </c>
      <c r="D1503" s="1" t="s">
        <v>506</v>
      </c>
      <c r="E1503" s="1" t="s">
        <v>89</v>
      </c>
      <c r="F1503" s="1" t="s">
        <v>90</v>
      </c>
      <c r="G1503" s="1" t="s">
        <v>56</v>
      </c>
      <c r="H1503" s="1" t="s">
        <v>64</v>
      </c>
      <c r="I1503" s="1" t="s">
        <v>1214</v>
      </c>
      <c r="J1503" s="1">
        <v>540.048</v>
      </c>
      <c r="K1503" s="1">
        <f>Aya_Gomaa[[#This Row],[Quantity]]*150</f>
        <v>450</v>
      </c>
      <c r="L1503" s="1">
        <v>3</v>
      </c>
      <c r="M1503" s="1">
        <v>0.2</v>
      </c>
      <c r="N1503" s="2">
        <v>-47.254199999999997</v>
      </c>
      <c r="O1503" s="2">
        <f>Aya_Gomaa[[#This Row],[Profit]]-(Aya_Gomaa[[#This Row],[Profit]]*Aya_Gomaa[[#This Row],[Discount]])</f>
        <v>-37.803359999999998</v>
      </c>
      <c r="P1503" s="1">
        <f>Aya_Gomaa[[#This Row],[Quantity]]*150</f>
        <v>450</v>
      </c>
      <c r="R15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04" spans="1:18" x14ac:dyDescent="0.3">
      <c r="A1504" s="1">
        <v>1503</v>
      </c>
      <c r="B1504" s="1" t="s">
        <v>59</v>
      </c>
      <c r="C1504" s="1" t="s">
        <v>87</v>
      </c>
      <c r="D1504" s="1" t="s">
        <v>53</v>
      </c>
      <c r="E1504" s="1" t="s">
        <v>54</v>
      </c>
      <c r="F1504" s="1" t="s">
        <v>55</v>
      </c>
      <c r="G1504" s="1" t="s">
        <v>78</v>
      </c>
      <c r="H1504" s="1" t="s">
        <v>71</v>
      </c>
      <c r="I1504" s="1" t="s">
        <v>1350</v>
      </c>
      <c r="J1504" s="1">
        <v>33.520000000000003</v>
      </c>
      <c r="K1504" s="1">
        <f>Aya_Gomaa[[#This Row],[Quantity]]*150</f>
        <v>300</v>
      </c>
      <c r="L1504" s="1">
        <v>2</v>
      </c>
      <c r="M1504" s="1">
        <v>0.2</v>
      </c>
      <c r="N1504" s="2">
        <v>3.3519999999999985</v>
      </c>
      <c r="O1504" s="2">
        <f>Aya_Gomaa[[#This Row],[Profit]]-(Aya_Gomaa[[#This Row],[Profit]]*Aya_Gomaa[[#This Row],[Discount]])</f>
        <v>2.6815999999999987</v>
      </c>
      <c r="P1504" s="1">
        <f>Aya_Gomaa[[#This Row],[Quantity]]*150</f>
        <v>300</v>
      </c>
      <c r="R15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05" spans="1:18" x14ac:dyDescent="0.3">
      <c r="A1505" s="1">
        <v>1504</v>
      </c>
      <c r="B1505" s="1" t="s">
        <v>59</v>
      </c>
      <c r="C1505" s="1" t="s">
        <v>87</v>
      </c>
      <c r="D1505" s="1" t="s">
        <v>53</v>
      </c>
      <c r="E1505" s="1" t="s">
        <v>54</v>
      </c>
      <c r="F1505" s="1" t="s">
        <v>55</v>
      </c>
      <c r="G1505" s="1" t="s">
        <v>47</v>
      </c>
      <c r="H1505" s="1" t="s">
        <v>66</v>
      </c>
      <c r="I1505" s="1" t="s">
        <v>769</v>
      </c>
      <c r="J1505" s="1">
        <v>9.94</v>
      </c>
      <c r="K1505" s="1">
        <f>Aya_Gomaa[[#This Row],[Quantity]]*150</f>
        <v>300</v>
      </c>
      <c r="L1505" s="1">
        <v>2</v>
      </c>
      <c r="M1505" s="1">
        <v>0</v>
      </c>
      <c r="N1505" s="2">
        <v>3.0813999999999995</v>
      </c>
      <c r="O1505" s="2">
        <f>Aya_Gomaa[[#This Row],[Profit]]-(Aya_Gomaa[[#This Row],[Profit]]*Aya_Gomaa[[#This Row],[Discount]])</f>
        <v>3.0813999999999995</v>
      </c>
      <c r="P1505" s="1">
        <f>Aya_Gomaa[[#This Row],[Quantity]]*150</f>
        <v>300</v>
      </c>
      <c r="R15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06" spans="1:18" x14ac:dyDescent="0.3">
      <c r="A1506" s="1">
        <v>1505</v>
      </c>
      <c r="B1506" s="1" t="s">
        <v>59</v>
      </c>
      <c r="C1506" s="1" t="s">
        <v>87</v>
      </c>
      <c r="D1506" s="1" t="s">
        <v>53</v>
      </c>
      <c r="E1506" s="1" t="s">
        <v>54</v>
      </c>
      <c r="F1506" s="1" t="s">
        <v>55</v>
      </c>
      <c r="G1506" s="1" t="s">
        <v>56</v>
      </c>
      <c r="H1506" s="1" t="s">
        <v>68</v>
      </c>
      <c r="I1506" s="1" t="s">
        <v>167</v>
      </c>
      <c r="J1506" s="1">
        <v>6.72</v>
      </c>
      <c r="K1506" s="1">
        <f>Aya_Gomaa[[#This Row],[Quantity]]*150</f>
        <v>600</v>
      </c>
      <c r="L1506" s="1">
        <v>4</v>
      </c>
      <c r="M1506" s="1">
        <v>0</v>
      </c>
      <c r="N1506" s="2">
        <v>3.36</v>
      </c>
      <c r="O1506" s="2">
        <f>Aya_Gomaa[[#This Row],[Profit]]-(Aya_Gomaa[[#This Row],[Profit]]*Aya_Gomaa[[#This Row],[Discount]])</f>
        <v>3.36</v>
      </c>
      <c r="P1506" s="1">
        <f>Aya_Gomaa[[#This Row],[Quantity]]*150</f>
        <v>600</v>
      </c>
      <c r="R15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07" spans="1:18" x14ac:dyDescent="0.3">
      <c r="A1507" s="1">
        <v>1506</v>
      </c>
      <c r="B1507" s="1" t="s">
        <v>59</v>
      </c>
      <c r="C1507" s="1" t="s">
        <v>87</v>
      </c>
      <c r="D1507" s="1" t="s">
        <v>53</v>
      </c>
      <c r="E1507" s="1" t="s">
        <v>54</v>
      </c>
      <c r="F1507" s="1" t="s">
        <v>55</v>
      </c>
      <c r="G1507" s="1" t="s">
        <v>47</v>
      </c>
      <c r="H1507" s="1" t="s">
        <v>62</v>
      </c>
      <c r="I1507" s="1" t="s">
        <v>1351</v>
      </c>
      <c r="J1507" s="1">
        <v>1004.9760000000001</v>
      </c>
      <c r="K1507" s="1">
        <f>Aya_Gomaa[[#This Row],[Quantity]]*150</f>
        <v>900</v>
      </c>
      <c r="L1507" s="1">
        <v>6</v>
      </c>
      <c r="M1507" s="1">
        <v>0.2</v>
      </c>
      <c r="N1507" s="2">
        <v>-175.87080000000009</v>
      </c>
      <c r="O1507" s="2">
        <f>Aya_Gomaa[[#This Row],[Profit]]-(Aya_Gomaa[[#This Row],[Profit]]*Aya_Gomaa[[#This Row],[Discount]])</f>
        <v>-140.69664000000006</v>
      </c>
      <c r="P1507" s="1">
        <f>Aya_Gomaa[[#This Row],[Quantity]]*150</f>
        <v>900</v>
      </c>
      <c r="R15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08" spans="1:18" x14ac:dyDescent="0.3">
      <c r="A1508" s="1">
        <v>1507</v>
      </c>
      <c r="B1508" s="1" t="s">
        <v>59</v>
      </c>
      <c r="C1508" s="1" t="s">
        <v>43</v>
      </c>
      <c r="D1508" s="1" t="s">
        <v>156</v>
      </c>
      <c r="E1508" s="1" t="s">
        <v>157</v>
      </c>
      <c r="F1508" s="1" t="s">
        <v>109</v>
      </c>
      <c r="G1508" s="1" t="s">
        <v>56</v>
      </c>
      <c r="H1508" s="1" t="s">
        <v>73</v>
      </c>
      <c r="I1508" s="1" t="s">
        <v>1307</v>
      </c>
      <c r="J1508" s="1">
        <v>17.880000000000003</v>
      </c>
      <c r="K1508" s="1">
        <f>Aya_Gomaa[[#This Row],[Quantity]]*150</f>
        <v>450</v>
      </c>
      <c r="L1508" s="1">
        <v>3</v>
      </c>
      <c r="M1508" s="1">
        <v>0.2</v>
      </c>
      <c r="N1508" s="2">
        <v>5.5875000000000004</v>
      </c>
      <c r="O1508" s="2">
        <f>Aya_Gomaa[[#This Row],[Profit]]-(Aya_Gomaa[[#This Row],[Profit]]*Aya_Gomaa[[#This Row],[Discount]])</f>
        <v>4.4700000000000006</v>
      </c>
      <c r="P1508" s="1">
        <f>Aya_Gomaa[[#This Row],[Quantity]]*150</f>
        <v>450</v>
      </c>
      <c r="R15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09" spans="1:18" x14ac:dyDescent="0.3">
      <c r="A1509" s="1">
        <v>1508</v>
      </c>
      <c r="B1509" s="1" t="s">
        <v>59</v>
      </c>
      <c r="C1509" s="1" t="s">
        <v>43</v>
      </c>
      <c r="D1509" s="1" t="s">
        <v>242</v>
      </c>
      <c r="E1509" s="1" t="s">
        <v>517</v>
      </c>
      <c r="F1509" s="1" t="s">
        <v>46</v>
      </c>
      <c r="G1509" s="1" t="s">
        <v>78</v>
      </c>
      <c r="H1509" s="1" t="s">
        <v>308</v>
      </c>
      <c r="I1509" s="1" t="s">
        <v>1352</v>
      </c>
      <c r="J1509" s="1">
        <v>396</v>
      </c>
      <c r="K1509" s="1">
        <f>Aya_Gomaa[[#This Row],[Quantity]]*150</f>
        <v>600</v>
      </c>
      <c r="L1509" s="1">
        <v>4</v>
      </c>
      <c r="M1509" s="1">
        <v>0</v>
      </c>
      <c r="N1509" s="2">
        <v>190.07999999999998</v>
      </c>
      <c r="O1509" s="2">
        <f>Aya_Gomaa[[#This Row],[Profit]]-(Aya_Gomaa[[#This Row],[Profit]]*Aya_Gomaa[[#This Row],[Discount]])</f>
        <v>190.07999999999998</v>
      </c>
      <c r="P1509" s="1">
        <f>Aya_Gomaa[[#This Row],[Quantity]]*150</f>
        <v>600</v>
      </c>
      <c r="R15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10" spans="1:18" x14ac:dyDescent="0.3">
      <c r="A1510" s="1">
        <v>1509</v>
      </c>
      <c r="B1510" s="1" t="s">
        <v>523</v>
      </c>
      <c r="C1510" s="1" t="s">
        <v>87</v>
      </c>
      <c r="D1510" s="1" t="s">
        <v>915</v>
      </c>
      <c r="E1510" s="1" t="s">
        <v>104</v>
      </c>
      <c r="F1510" s="1" t="s">
        <v>90</v>
      </c>
      <c r="G1510" s="1" t="s">
        <v>56</v>
      </c>
      <c r="H1510" s="1" t="s">
        <v>73</v>
      </c>
      <c r="I1510" s="1" t="s">
        <v>1353</v>
      </c>
      <c r="J1510" s="1">
        <v>34.5</v>
      </c>
      <c r="K1510" s="1">
        <f>Aya_Gomaa[[#This Row],[Quantity]]*150</f>
        <v>450</v>
      </c>
      <c r="L1510" s="1">
        <v>3</v>
      </c>
      <c r="M1510" s="1">
        <v>0</v>
      </c>
      <c r="N1510" s="2">
        <v>15.524999999999999</v>
      </c>
      <c r="O1510" s="2">
        <f>Aya_Gomaa[[#This Row],[Profit]]-(Aya_Gomaa[[#This Row],[Profit]]*Aya_Gomaa[[#This Row],[Discount]])</f>
        <v>15.524999999999999</v>
      </c>
      <c r="P1510" s="1">
        <f>Aya_Gomaa[[#This Row],[Quantity]]*150</f>
        <v>450</v>
      </c>
      <c r="R15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11" spans="1:18" x14ac:dyDescent="0.3">
      <c r="A1511" s="1">
        <v>1510</v>
      </c>
      <c r="B1511" s="1" t="s">
        <v>125</v>
      </c>
      <c r="C1511" s="1" t="s">
        <v>43</v>
      </c>
      <c r="D1511" s="1" t="s">
        <v>53</v>
      </c>
      <c r="E1511" s="1" t="s">
        <v>54</v>
      </c>
      <c r="F1511" s="1" t="s">
        <v>55</v>
      </c>
      <c r="G1511" s="1" t="s">
        <v>47</v>
      </c>
      <c r="H1511" s="1" t="s">
        <v>66</v>
      </c>
      <c r="I1511" s="1" t="s">
        <v>1333</v>
      </c>
      <c r="J1511" s="1">
        <v>8.36</v>
      </c>
      <c r="K1511" s="1">
        <f>Aya_Gomaa[[#This Row],[Quantity]]*150</f>
        <v>300</v>
      </c>
      <c r="L1511" s="1">
        <v>2</v>
      </c>
      <c r="M1511" s="1">
        <v>0</v>
      </c>
      <c r="N1511" s="2">
        <v>3.0095999999999998</v>
      </c>
      <c r="O1511" s="2">
        <f>Aya_Gomaa[[#This Row],[Profit]]-(Aya_Gomaa[[#This Row],[Profit]]*Aya_Gomaa[[#This Row],[Discount]])</f>
        <v>3.0095999999999998</v>
      </c>
      <c r="P1511" s="1">
        <f>Aya_Gomaa[[#This Row],[Quantity]]*150</f>
        <v>300</v>
      </c>
      <c r="R15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12" spans="1:18" x14ac:dyDescent="0.3">
      <c r="A1512" s="1">
        <v>1511</v>
      </c>
      <c r="B1512" s="1" t="s">
        <v>59</v>
      </c>
      <c r="C1512" s="1" t="s">
        <v>52</v>
      </c>
      <c r="D1512" s="1" t="s">
        <v>1354</v>
      </c>
      <c r="E1512" s="1" t="s">
        <v>54</v>
      </c>
      <c r="F1512" s="1" t="s">
        <v>55</v>
      </c>
      <c r="G1512" s="1" t="s">
        <v>56</v>
      </c>
      <c r="H1512" s="1" t="s">
        <v>68</v>
      </c>
      <c r="I1512" s="1" t="s">
        <v>465</v>
      </c>
      <c r="J1512" s="1">
        <v>385.6</v>
      </c>
      <c r="K1512" s="1">
        <f>Aya_Gomaa[[#This Row],[Quantity]]*150</f>
        <v>1200</v>
      </c>
      <c r="L1512" s="1">
        <v>8</v>
      </c>
      <c r="M1512" s="1">
        <v>0</v>
      </c>
      <c r="N1512" s="2">
        <v>111.82399999999996</v>
      </c>
      <c r="O1512" s="2">
        <f>Aya_Gomaa[[#This Row],[Profit]]-(Aya_Gomaa[[#This Row],[Profit]]*Aya_Gomaa[[#This Row],[Discount]])</f>
        <v>111.82399999999996</v>
      </c>
      <c r="P1512" s="1">
        <f>Aya_Gomaa[[#This Row],[Quantity]]*150</f>
        <v>1200</v>
      </c>
      <c r="R15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13" spans="1:18" x14ac:dyDescent="0.3">
      <c r="A1513" s="1">
        <v>1512</v>
      </c>
      <c r="B1513" s="1" t="s">
        <v>59</v>
      </c>
      <c r="C1513" s="1" t="s">
        <v>52</v>
      </c>
      <c r="D1513" s="1" t="s">
        <v>1354</v>
      </c>
      <c r="E1513" s="1" t="s">
        <v>54</v>
      </c>
      <c r="F1513" s="1" t="s">
        <v>55</v>
      </c>
      <c r="G1513" s="1" t="s">
        <v>56</v>
      </c>
      <c r="H1513" s="1" t="s">
        <v>68</v>
      </c>
      <c r="I1513" s="1" t="s">
        <v>340</v>
      </c>
      <c r="J1513" s="1">
        <v>35.82</v>
      </c>
      <c r="K1513" s="1">
        <f>Aya_Gomaa[[#This Row],[Quantity]]*150</f>
        <v>1350</v>
      </c>
      <c r="L1513" s="1">
        <v>9</v>
      </c>
      <c r="M1513" s="1">
        <v>0</v>
      </c>
      <c r="N1513" s="2">
        <v>11.820599999999997</v>
      </c>
      <c r="O1513" s="2">
        <f>Aya_Gomaa[[#This Row],[Profit]]-(Aya_Gomaa[[#This Row],[Profit]]*Aya_Gomaa[[#This Row],[Discount]])</f>
        <v>11.820599999999997</v>
      </c>
      <c r="P1513" s="1">
        <f>Aya_Gomaa[[#This Row],[Quantity]]*150</f>
        <v>1350</v>
      </c>
      <c r="R15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14" spans="1:18" x14ac:dyDescent="0.3">
      <c r="A1514" s="1">
        <v>1513</v>
      </c>
      <c r="B1514" s="1" t="s">
        <v>59</v>
      </c>
      <c r="C1514" s="1" t="s">
        <v>43</v>
      </c>
      <c r="D1514" s="1" t="s">
        <v>355</v>
      </c>
      <c r="E1514" s="1" t="s">
        <v>89</v>
      </c>
      <c r="F1514" s="1" t="s">
        <v>90</v>
      </c>
      <c r="G1514" s="1" t="s">
        <v>56</v>
      </c>
      <c r="H1514" s="1" t="s">
        <v>64</v>
      </c>
      <c r="I1514" s="1" t="s">
        <v>399</v>
      </c>
      <c r="J1514" s="1">
        <v>200.06400000000002</v>
      </c>
      <c r="K1514" s="1">
        <f>Aya_Gomaa[[#This Row],[Quantity]]*150</f>
        <v>450</v>
      </c>
      <c r="L1514" s="1">
        <v>3</v>
      </c>
      <c r="M1514" s="1">
        <v>0.2</v>
      </c>
      <c r="N1514" s="2">
        <v>12.504000000000005</v>
      </c>
      <c r="O1514" s="2">
        <f>Aya_Gomaa[[#This Row],[Profit]]-(Aya_Gomaa[[#This Row],[Profit]]*Aya_Gomaa[[#This Row],[Discount]])</f>
        <v>10.003200000000003</v>
      </c>
      <c r="P1514" s="1">
        <f>Aya_Gomaa[[#This Row],[Quantity]]*150</f>
        <v>450</v>
      </c>
      <c r="R15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15" spans="1:18" x14ac:dyDescent="0.3">
      <c r="A1515" s="1">
        <v>1514</v>
      </c>
      <c r="B1515" s="1" t="s">
        <v>59</v>
      </c>
      <c r="C1515" s="1" t="s">
        <v>43</v>
      </c>
      <c r="D1515" s="1" t="s">
        <v>355</v>
      </c>
      <c r="E1515" s="1" t="s">
        <v>89</v>
      </c>
      <c r="F1515" s="1" t="s">
        <v>90</v>
      </c>
      <c r="G1515" s="1" t="s">
        <v>56</v>
      </c>
      <c r="H1515" s="1" t="s">
        <v>73</v>
      </c>
      <c r="I1515" s="1" t="s">
        <v>631</v>
      </c>
      <c r="J1515" s="1">
        <v>21.379999999999995</v>
      </c>
      <c r="K1515" s="1">
        <f>Aya_Gomaa[[#This Row],[Quantity]]*150</f>
        <v>750</v>
      </c>
      <c r="L1515" s="1">
        <v>5</v>
      </c>
      <c r="M1515" s="1">
        <v>0.8</v>
      </c>
      <c r="N1515" s="2">
        <v>-33.139000000000003</v>
      </c>
      <c r="O1515" s="2">
        <f>Aya_Gomaa[[#This Row],[Profit]]-(Aya_Gomaa[[#This Row],[Profit]]*Aya_Gomaa[[#This Row],[Discount]])</f>
        <v>-6.6278000000000006</v>
      </c>
      <c r="P1515" s="1">
        <f>Aya_Gomaa[[#This Row],[Quantity]]*150</f>
        <v>750</v>
      </c>
      <c r="R15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16" spans="1:18" x14ac:dyDescent="0.3">
      <c r="A1516" s="1">
        <v>1515</v>
      </c>
      <c r="B1516" s="1" t="s">
        <v>59</v>
      </c>
      <c r="C1516" s="1" t="s">
        <v>43</v>
      </c>
      <c r="D1516" s="1" t="s">
        <v>355</v>
      </c>
      <c r="E1516" s="1" t="s">
        <v>89</v>
      </c>
      <c r="F1516" s="1" t="s">
        <v>90</v>
      </c>
      <c r="G1516" s="1" t="s">
        <v>56</v>
      </c>
      <c r="H1516" s="1" t="s">
        <v>73</v>
      </c>
      <c r="I1516" s="1" t="s">
        <v>946</v>
      </c>
      <c r="J1516" s="1">
        <v>6.743999999999998</v>
      </c>
      <c r="K1516" s="1">
        <f>Aya_Gomaa[[#This Row],[Quantity]]*150</f>
        <v>600</v>
      </c>
      <c r="L1516" s="1">
        <v>4</v>
      </c>
      <c r="M1516" s="1">
        <v>0.8</v>
      </c>
      <c r="N1516" s="2">
        <v>-11.4648</v>
      </c>
      <c r="O1516" s="2">
        <f>Aya_Gomaa[[#This Row],[Profit]]-(Aya_Gomaa[[#This Row],[Profit]]*Aya_Gomaa[[#This Row],[Discount]])</f>
        <v>-2.292959999999999</v>
      </c>
      <c r="P1516" s="1">
        <f>Aya_Gomaa[[#This Row],[Quantity]]*150</f>
        <v>600</v>
      </c>
      <c r="R15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17" spans="1:18" x14ac:dyDescent="0.3">
      <c r="A1517" s="1">
        <v>1516</v>
      </c>
      <c r="B1517" s="1" t="s">
        <v>59</v>
      </c>
      <c r="C1517" s="1" t="s">
        <v>43</v>
      </c>
      <c r="D1517" s="1" t="s">
        <v>107</v>
      </c>
      <c r="E1517" s="1" t="s">
        <v>108</v>
      </c>
      <c r="F1517" s="1" t="s">
        <v>109</v>
      </c>
      <c r="G1517" s="1" t="s">
        <v>47</v>
      </c>
      <c r="H1517" s="1" t="s">
        <v>50</v>
      </c>
      <c r="I1517" s="1" t="s">
        <v>1273</v>
      </c>
      <c r="J1517" s="1">
        <v>63.686</v>
      </c>
      <c r="K1517" s="1">
        <f>Aya_Gomaa[[#This Row],[Quantity]]*150</f>
        <v>150</v>
      </c>
      <c r="L1517" s="1">
        <v>1</v>
      </c>
      <c r="M1517" s="1">
        <v>0.3</v>
      </c>
      <c r="N1517" s="2">
        <v>-9.0980000000000025</v>
      </c>
      <c r="O1517" s="2">
        <f>Aya_Gomaa[[#This Row],[Profit]]-(Aya_Gomaa[[#This Row],[Profit]]*Aya_Gomaa[[#This Row],[Discount]])</f>
        <v>-6.3686000000000025</v>
      </c>
      <c r="P1517" s="1">
        <f>Aya_Gomaa[[#This Row],[Quantity]]*150</f>
        <v>150</v>
      </c>
      <c r="R15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18" spans="1:18" x14ac:dyDescent="0.3">
      <c r="A1518" s="1">
        <v>1517</v>
      </c>
      <c r="B1518" s="1" t="s">
        <v>42</v>
      </c>
      <c r="C1518" s="1" t="s">
        <v>43</v>
      </c>
      <c r="D1518" s="1" t="s">
        <v>1355</v>
      </c>
      <c r="E1518" s="1" t="s">
        <v>557</v>
      </c>
      <c r="F1518" s="1" t="s">
        <v>55</v>
      </c>
      <c r="G1518" s="1" t="s">
        <v>47</v>
      </c>
      <c r="H1518" s="1" t="s">
        <v>62</v>
      </c>
      <c r="I1518" s="1" t="s">
        <v>727</v>
      </c>
      <c r="J1518" s="1">
        <v>1669.6</v>
      </c>
      <c r="K1518" s="1">
        <f>Aya_Gomaa[[#This Row],[Quantity]]*150</f>
        <v>600</v>
      </c>
      <c r="L1518" s="1">
        <v>4</v>
      </c>
      <c r="M1518" s="1">
        <v>0</v>
      </c>
      <c r="N1518" s="2">
        <v>116.87199999999984</v>
      </c>
      <c r="O1518" s="2">
        <f>Aya_Gomaa[[#This Row],[Profit]]-(Aya_Gomaa[[#This Row],[Profit]]*Aya_Gomaa[[#This Row],[Discount]])</f>
        <v>116.87199999999984</v>
      </c>
      <c r="P1518" s="1">
        <f>Aya_Gomaa[[#This Row],[Quantity]]*150</f>
        <v>600</v>
      </c>
      <c r="R15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19" spans="1:18" x14ac:dyDescent="0.3">
      <c r="A1519" s="1">
        <v>1518</v>
      </c>
      <c r="B1519" s="1" t="s">
        <v>42</v>
      </c>
      <c r="C1519" s="1" t="s">
        <v>43</v>
      </c>
      <c r="D1519" s="1" t="s">
        <v>84</v>
      </c>
      <c r="E1519" s="1" t="s">
        <v>85</v>
      </c>
      <c r="F1519" s="1" t="s">
        <v>55</v>
      </c>
      <c r="G1519" s="1" t="s">
        <v>56</v>
      </c>
      <c r="H1519" s="1" t="s">
        <v>73</v>
      </c>
      <c r="I1519" s="1" t="s">
        <v>451</v>
      </c>
      <c r="J1519" s="1">
        <v>83.84</v>
      </c>
      <c r="K1519" s="1">
        <f>Aya_Gomaa[[#This Row],[Quantity]]*150</f>
        <v>300</v>
      </c>
      <c r="L1519" s="1">
        <v>2</v>
      </c>
      <c r="M1519" s="1">
        <v>0.2</v>
      </c>
      <c r="N1519" s="2">
        <v>27.247999999999998</v>
      </c>
      <c r="O1519" s="2">
        <f>Aya_Gomaa[[#This Row],[Profit]]-(Aya_Gomaa[[#This Row],[Profit]]*Aya_Gomaa[[#This Row],[Discount]])</f>
        <v>21.798399999999997</v>
      </c>
      <c r="P1519" s="1">
        <f>Aya_Gomaa[[#This Row],[Quantity]]*150</f>
        <v>300</v>
      </c>
      <c r="R15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20" spans="1:18" x14ac:dyDescent="0.3">
      <c r="A1520" s="1">
        <v>1519</v>
      </c>
      <c r="B1520" s="1" t="s">
        <v>42</v>
      </c>
      <c r="C1520" s="1" t="s">
        <v>43</v>
      </c>
      <c r="D1520" s="1" t="s">
        <v>84</v>
      </c>
      <c r="E1520" s="1" t="s">
        <v>85</v>
      </c>
      <c r="F1520" s="1" t="s">
        <v>55</v>
      </c>
      <c r="G1520" s="1" t="s">
        <v>56</v>
      </c>
      <c r="H1520" s="1" t="s">
        <v>73</v>
      </c>
      <c r="I1520" s="1" t="s">
        <v>804</v>
      </c>
      <c r="J1520" s="1">
        <v>13.272000000000002</v>
      </c>
      <c r="K1520" s="1">
        <f>Aya_Gomaa[[#This Row],[Quantity]]*150</f>
        <v>450</v>
      </c>
      <c r="L1520" s="1">
        <v>3</v>
      </c>
      <c r="M1520" s="1">
        <v>0.2</v>
      </c>
      <c r="N1520" s="2">
        <v>4.3133999999999997</v>
      </c>
      <c r="O1520" s="2">
        <f>Aya_Gomaa[[#This Row],[Profit]]-(Aya_Gomaa[[#This Row],[Profit]]*Aya_Gomaa[[#This Row],[Discount]])</f>
        <v>3.4507199999999996</v>
      </c>
      <c r="P1520" s="1">
        <f>Aya_Gomaa[[#This Row],[Quantity]]*150</f>
        <v>450</v>
      </c>
      <c r="R15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21" spans="1:18" x14ac:dyDescent="0.3">
      <c r="A1521" s="1">
        <v>1520</v>
      </c>
      <c r="B1521" s="1" t="s">
        <v>42</v>
      </c>
      <c r="C1521" s="1" t="s">
        <v>52</v>
      </c>
      <c r="D1521" s="1" t="s">
        <v>99</v>
      </c>
      <c r="E1521" s="1" t="s">
        <v>54</v>
      </c>
      <c r="F1521" s="1" t="s">
        <v>55</v>
      </c>
      <c r="G1521" s="1" t="s">
        <v>56</v>
      </c>
      <c r="H1521" s="1" t="s">
        <v>73</v>
      </c>
      <c r="I1521" s="1" t="s">
        <v>1017</v>
      </c>
      <c r="J1521" s="1">
        <v>21.335999999999999</v>
      </c>
      <c r="K1521" s="1">
        <f>Aya_Gomaa[[#This Row],[Quantity]]*150</f>
        <v>1050</v>
      </c>
      <c r="L1521" s="1">
        <v>7</v>
      </c>
      <c r="M1521" s="1">
        <v>0.2</v>
      </c>
      <c r="N1521" s="2">
        <v>7.7343000000000011</v>
      </c>
      <c r="O1521" s="2">
        <f>Aya_Gomaa[[#This Row],[Profit]]-(Aya_Gomaa[[#This Row],[Profit]]*Aya_Gomaa[[#This Row],[Discount]])</f>
        <v>6.1874400000000005</v>
      </c>
      <c r="P1521" s="1">
        <f>Aya_Gomaa[[#This Row],[Quantity]]*150</f>
        <v>1050</v>
      </c>
      <c r="R15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22" spans="1:18" x14ac:dyDescent="0.3">
      <c r="A1522" s="1">
        <v>1521</v>
      </c>
      <c r="B1522" s="1" t="s">
        <v>59</v>
      </c>
      <c r="C1522" s="1" t="s">
        <v>87</v>
      </c>
      <c r="D1522" s="1" t="s">
        <v>172</v>
      </c>
      <c r="E1522" s="1" t="s">
        <v>134</v>
      </c>
      <c r="F1522" s="1" t="s">
        <v>90</v>
      </c>
      <c r="G1522" s="1" t="s">
        <v>56</v>
      </c>
      <c r="H1522" s="1" t="s">
        <v>68</v>
      </c>
      <c r="I1522" s="1" t="s">
        <v>1356</v>
      </c>
      <c r="J1522" s="1">
        <v>16.520000000000003</v>
      </c>
      <c r="K1522" s="1">
        <f>Aya_Gomaa[[#This Row],[Quantity]]*150</f>
        <v>750</v>
      </c>
      <c r="L1522" s="1">
        <v>5</v>
      </c>
      <c r="M1522" s="1">
        <v>0.2</v>
      </c>
      <c r="N1522" s="2">
        <v>2.0649999999999986</v>
      </c>
      <c r="O1522" s="2">
        <f>Aya_Gomaa[[#This Row],[Profit]]-(Aya_Gomaa[[#This Row],[Profit]]*Aya_Gomaa[[#This Row],[Discount]])</f>
        <v>1.6519999999999988</v>
      </c>
      <c r="P1522" s="1">
        <f>Aya_Gomaa[[#This Row],[Quantity]]*150</f>
        <v>750</v>
      </c>
      <c r="R15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23" spans="1:18" x14ac:dyDescent="0.3">
      <c r="A1523" s="1">
        <v>1522</v>
      </c>
      <c r="B1523" s="1" t="s">
        <v>59</v>
      </c>
      <c r="C1523" s="1" t="s">
        <v>43</v>
      </c>
      <c r="D1523" s="1" t="s">
        <v>531</v>
      </c>
      <c r="E1523" s="1" t="s">
        <v>175</v>
      </c>
      <c r="F1523" s="1" t="s">
        <v>55</v>
      </c>
      <c r="G1523" s="1" t="s">
        <v>47</v>
      </c>
      <c r="H1523" s="1" t="s">
        <v>66</v>
      </c>
      <c r="I1523" s="1" t="s">
        <v>850</v>
      </c>
      <c r="J1523" s="1">
        <v>206.11199999999997</v>
      </c>
      <c r="K1523" s="1">
        <f>Aya_Gomaa[[#This Row],[Quantity]]*150</f>
        <v>900</v>
      </c>
      <c r="L1523" s="1">
        <v>6</v>
      </c>
      <c r="M1523" s="1">
        <v>0.2</v>
      </c>
      <c r="N1523" s="2">
        <v>48.951600000000013</v>
      </c>
      <c r="O1523" s="2">
        <f>Aya_Gomaa[[#This Row],[Profit]]-(Aya_Gomaa[[#This Row],[Profit]]*Aya_Gomaa[[#This Row],[Discount]])</f>
        <v>39.161280000000012</v>
      </c>
      <c r="P1523" s="1">
        <f>Aya_Gomaa[[#This Row],[Quantity]]*150</f>
        <v>900</v>
      </c>
      <c r="R15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24" spans="1:18" x14ac:dyDescent="0.3">
      <c r="A1524" s="1">
        <v>1523</v>
      </c>
      <c r="B1524" s="1" t="s">
        <v>59</v>
      </c>
      <c r="C1524" s="1" t="s">
        <v>43</v>
      </c>
      <c r="D1524" s="1" t="s">
        <v>531</v>
      </c>
      <c r="E1524" s="1" t="s">
        <v>175</v>
      </c>
      <c r="F1524" s="1" t="s">
        <v>55</v>
      </c>
      <c r="G1524" s="1" t="s">
        <v>56</v>
      </c>
      <c r="H1524" s="1" t="s">
        <v>82</v>
      </c>
      <c r="I1524" s="1" t="s">
        <v>1357</v>
      </c>
      <c r="J1524" s="1">
        <v>19.920000000000002</v>
      </c>
      <c r="K1524" s="1">
        <f>Aya_Gomaa[[#This Row],[Quantity]]*150</f>
        <v>750</v>
      </c>
      <c r="L1524" s="1">
        <v>5</v>
      </c>
      <c r="M1524" s="1">
        <v>0.2</v>
      </c>
      <c r="N1524" s="2">
        <v>6.7230000000000008</v>
      </c>
      <c r="O1524" s="2">
        <f>Aya_Gomaa[[#This Row],[Profit]]-(Aya_Gomaa[[#This Row],[Profit]]*Aya_Gomaa[[#This Row],[Discount]])</f>
        <v>5.378400000000001</v>
      </c>
      <c r="P1524" s="1">
        <f>Aya_Gomaa[[#This Row],[Quantity]]*150</f>
        <v>750</v>
      </c>
      <c r="R15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25" spans="1:18" x14ac:dyDescent="0.3">
      <c r="A1525" s="1">
        <v>1524</v>
      </c>
      <c r="B1525" s="1" t="s">
        <v>59</v>
      </c>
      <c r="C1525" s="1" t="s">
        <v>43</v>
      </c>
      <c r="D1525" s="1" t="s">
        <v>531</v>
      </c>
      <c r="E1525" s="1" t="s">
        <v>175</v>
      </c>
      <c r="F1525" s="1" t="s">
        <v>55</v>
      </c>
      <c r="G1525" s="1" t="s">
        <v>56</v>
      </c>
      <c r="H1525" s="1" t="s">
        <v>82</v>
      </c>
      <c r="I1525" s="1" t="s">
        <v>536</v>
      </c>
      <c r="J1525" s="1">
        <v>198.27200000000002</v>
      </c>
      <c r="K1525" s="1">
        <f>Aya_Gomaa[[#This Row],[Quantity]]*150</f>
        <v>1200</v>
      </c>
      <c r="L1525" s="1">
        <v>8</v>
      </c>
      <c r="M1525" s="1">
        <v>0.2</v>
      </c>
      <c r="N1525" s="2">
        <v>61.959999999999987</v>
      </c>
      <c r="O1525" s="2">
        <f>Aya_Gomaa[[#This Row],[Profit]]-(Aya_Gomaa[[#This Row],[Profit]]*Aya_Gomaa[[#This Row],[Discount]])</f>
        <v>49.567999999999991</v>
      </c>
      <c r="P1525" s="1">
        <f>Aya_Gomaa[[#This Row],[Quantity]]*150</f>
        <v>1200</v>
      </c>
      <c r="R15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26" spans="1:18" x14ac:dyDescent="0.3">
      <c r="A1526" s="1">
        <v>1525</v>
      </c>
      <c r="B1526" s="1" t="s">
        <v>59</v>
      </c>
      <c r="C1526" s="1" t="s">
        <v>43</v>
      </c>
      <c r="D1526" s="1" t="s">
        <v>531</v>
      </c>
      <c r="E1526" s="1" t="s">
        <v>175</v>
      </c>
      <c r="F1526" s="1" t="s">
        <v>55</v>
      </c>
      <c r="G1526" s="1" t="s">
        <v>56</v>
      </c>
      <c r="H1526" s="1" t="s">
        <v>64</v>
      </c>
      <c r="I1526" s="1" t="s">
        <v>407</v>
      </c>
      <c r="J1526" s="1">
        <v>247.10399999999998</v>
      </c>
      <c r="K1526" s="1">
        <f>Aya_Gomaa[[#This Row],[Quantity]]*150</f>
        <v>900</v>
      </c>
      <c r="L1526" s="1">
        <v>6</v>
      </c>
      <c r="M1526" s="1">
        <v>0.2</v>
      </c>
      <c r="N1526" s="2">
        <v>-58.68719999999999</v>
      </c>
      <c r="O1526" s="2">
        <f>Aya_Gomaa[[#This Row],[Profit]]-(Aya_Gomaa[[#This Row],[Profit]]*Aya_Gomaa[[#This Row],[Discount]])</f>
        <v>-46.949759999999991</v>
      </c>
      <c r="P1526" s="1">
        <f>Aya_Gomaa[[#This Row],[Quantity]]*150</f>
        <v>900</v>
      </c>
      <c r="R15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27" spans="1:18" x14ac:dyDescent="0.3">
      <c r="A1527" s="1">
        <v>1526</v>
      </c>
      <c r="B1527" s="1" t="s">
        <v>59</v>
      </c>
      <c r="C1527" s="1" t="s">
        <v>43</v>
      </c>
      <c r="D1527" s="1" t="s">
        <v>531</v>
      </c>
      <c r="E1527" s="1" t="s">
        <v>175</v>
      </c>
      <c r="F1527" s="1" t="s">
        <v>55</v>
      </c>
      <c r="G1527" s="1" t="s">
        <v>56</v>
      </c>
      <c r="H1527" s="1" t="s">
        <v>68</v>
      </c>
      <c r="I1527" s="1" t="s">
        <v>120</v>
      </c>
      <c r="J1527" s="1">
        <v>86.304000000000002</v>
      </c>
      <c r="K1527" s="1">
        <f>Aya_Gomaa[[#This Row],[Quantity]]*150</f>
        <v>900</v>
      </c>
      <c r="L1527" s="1">
        <v>6</v>
      </c>
      <c r="M1527" s="1">
        <v>0.2</v>
      </c>
      <c r="N1527" s="2">
        <v>9.7091999999999885</v>
      </c>
      <c r="O1527" s="2">
        <f>Aya_Gomaa[[#This Row],[Profit]]-(Aya_Gomaa[[#This Row],[Profit]]*Aya_Gomaa[[#This Row],[Discount]])</f>
        <v>7.7673599999999912</v>
      </c>
      <c r="P1527" s="1">
        <f>Aya_Gomaa[[#This Row],[Quantity]]*150</f>
        <v>900</v>
      </c>
      <c r="R15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28" spans="1:18" x14ac:dyDescent="0.3">
      <c r="A1528" s="1">
        <v>1527</v>
      </c>
      <c r="B1528" s="1" t="s">
        <v>59</v>
      </c>
      <c r="C1528" s="1" t="s">
        <v>43</v>
      </c>
      <c r="D1528" s="1" t="s">
        <v>1358</v>
      </c>
      <c r="E1528" s="1" t="s">
        <v>108</v>
      </c>
      <c r="F1528" s="1" t="s">
        <v>109</v>
      </c>
      <c r="G1528" s="1" t="s">
        <v>56</v>
      </c>
      <c r="H1528" s="1" t="s">
        <v>68</v>
      </c>
      <c r="I1528" s="1" t="s">
        <v>1359</v>
      </c>
      <c r="J1528" s="1">
        <v>4.16</v>
      </c>
      <c r="K1528" s="1">
        <f>Aya_Gomaa[[#This Row],[Quantity]]*150</f>
        <v>300</v>
      </c>
      <c r="L1528" s="1">
        <v>2</v>
      </c>
      <c r="M1528" s="1">
        <v>0.2</v>
      </c>
      <c r="N1528" s="2">
        <v>0.36400000000000032</v>
      </c>
      <c r="O1528" s="2">
        <f>Aya_Gomaa[[#This Row],[Profit]]-(Aya_Gomaa[[#This Row],[Profit]]*Aya_Gomaa[[#This Row],[Discount]])</f>
        <v>0.29120000000000024</v>
      </c>
      <c r="P1528" s="1">
        <f>Aya_Gomaa[[#This Row],[Quantity]]*150</f>
        <v>300</v>
      </c>
      <c r="R15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29" spans="1:18" x14ac:dyDescent="0.3">
      <c r="A1529" s="1">
        <v>1528</v>
      </c>
      <c r="B1529" s="1" t="s">
        <v>59</v>
      </c>
      <c r="C1529" s="1" t="s">
        <v>43</v>
      </c>
      <c r="D1529" s="1" t="s">
        <v>1358</v>
      </c>
      <c r="E1529" s="1" t="s">
        <v>108</v>
      </c>
      <c r="F1529" s="1" t="s">
        <v>109</v>
      </c>
      <c r="G1529" s="1" t="s">
        <v>47</v>
      </c>
      <c r="H1529" s="1" t="s">
        <v>66</v>
      </c>
      <c r="I1529" s="1" t="s">
        <v>1360</v>
      </c>
      <c r="J1529" s="1">
        <v>11.648000000000001</v>
      </c>
      <c r="K1529" s="1">
        <f>Aya_Gomaa[[#This Row],[Quantity]]*150</f>
        <v>300</v>
      </c>
      <c r="L1529" s="1">
        <v>2</v>
      </c>
      <c r="M1529" s="1">
        <v>0.2</v>
      </c>
      <c r="N1529" s="2">
        <v>3.3488000000000011</v>
      </c>
      <c r="O1529" s="2">
        <f>Aya_Gomaa[[#This Row],[Profit]]-(Aya_Gomaa[[#This Row],[Profit]]*Aya_Gomaa[[#This Row],[Discount]])</f>
        <v>2.679040000000001</v>
      </c>
      <c r="P1529" s="1">
        <f>Aya_Gomaa[[#This Row],[Quantity]]*150</f>
        <v>300</v>
      </c>
      <c r="R15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30" spans="1:18" x14ac:dyDescent="0.3">
      <c r="A1530" s="1">
        <v>1529</v>
      </c>
      <c r="B1530" s="1" t="s">
        <v>42</v>
      </c>
      <c r="C1530" s="1" t="s">
        <v>52</v>
      </c>
      <c r="D1530" s="1" t="s">
        <v>282</v>
      </c>
      <c r="E1530" s="1" t="s">
        <v>147</v>
      </c>
      <c r="F1530" s="1" t="s">
        <v>109</v>
      </c>
      <c r="G1530" s="1" t="s">
        <v>56</v>
      </c>
      <c r="H1530" s="1" t="s">
        <v>158</v>
      </c>
      <c r="I1530" s="1" t="s">
        <v>1361</v>
      </c>
      <c r="J1530" s="1">
        <v>26.18</v>
      </c>
      <c r="K1530" s="1">
        <f>Aya_Gomaa[[#This Row],[Quantity]]*150</f>
        <v>1050</v>
      </c>
      <c r="L1530" s="1">
        <v>7</v>
      </c>
      <c r="M1530" s="1">
        <v>0</v>
      </c>
      <c r="N1530" s="2">
        <v>0.5236000000000014</v>
      </c>
      <c r="O1530" s="2">
        <f>Aya_Gomaa[[#This Row],[Profit]]-(Aya_Gomaa[[#This Row],[Profit]]*Aya_Gomaa[[#This Row],[Discount]])</f>
        <v>0.5236000000000014</v>
      </c>
      <c r="P1530" s="1">
        <f>Aya_Gomaa[[#This Row],[Quantity]]*150</f>
        <v>1050</v>
      </c>
      <c r="R15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31" spans="1:18" x14ac:dyDescent="0.3">
      <c r="A1531" s="1">
        <v>1530</v>
      </c>
      <c r="B1531" s="1" t="s">
        <v>42</v>
      </c>
      <c r="C1531" s="1" t="s">
        <v>52</v>
      </c>
      <c r="D1531" s="1" t="s">
        <v>282</v>
      </c>
      <c r="E1531" s="1" t="s">
        <v>147</v>
      </c>
      <c r="F1531" s="1" t="s">
        <v>109</v>
      </c>
      <c r="G1531" s="1" t="s">
        <v>56</v>
      </c>
      <c r="H1531" s="1" t="s">
        <v>82</v>
      </c>
      <c r="I1531" s="1" t="s">
        <v>1362</v>
      </c>
      <c r="J1531" s="1">
        <v>7.3</v>
      </c>
      <c r="K1531" s="1">
        <f>Aya_Gomaa[[#This Row],[Quantity]]*150</f>
        <v>300</v>
      </c>
      <c r="L1531" s="1">
        <v>2</v>
      </c>
      <c r="M1531" s="1">
        <v>0</v>
      </c>
      <c r="N1531" s="2">
        <v>3.4309999999999996</v>
      </c>
      <c r="O1531" s="2">
        <f>Aya_Gomaa[[#This Row],[Profit]]-(Aya_Gomaa[[#This Row],[Profit]]*Aya_Gomaa[[#This Row],[Discount]])</f>
        <v>3.4309999999999996</v>
      </c>
      <c r="P1531" s="1">
        <f>Aya_Gomaa[[#This Row],[Quantity]]*150</f>
        <v>300</v>
      </c>
      <c r="R15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32" spans="1:18" x14ac:dyDescent="0.3">
      <c r="A1532" s="1">
        <v>1531</v>
      </c>
      <c r="B1532" s="1" t="s">
        <v>59</v>
      </c>
      <c r="C1532" s="1" t="s">
        <v>52</v>
      </c>
      <c r="D1532" s="1" t="s">
        <v>567</v>
      </c>
      <c r="E1532" s="1" t="s">
        <v>61</v>
      </c>
      <c r="F1532" s="1" t="s">
        <v>46</v>
      </c>
      <c r="G1532" s="1" t="s">
        <v>56</v>
      </c>
      <c r="H1532" s="1" t="s">
        <v>82</v>
      </c>
      <c r="I1532" s="1" t="s">
        <v>1363</v>
      </c>
      <c r="J1532" s="1">
        <v>74.352000000000004</v>
      </c>
      <c r="K1532" s="1">
        <f>Aya_Gomaa[[#This Row],[Quantity]]*150</f>
        <v>450</v>
      </c>
      <c r="L1532" s="1">
        <v>3</v>
      </c>
      <c r="M1532" s="1">
        <v>0.2</v>
      </c>
      <c r="N1532" s="2">
        <v>23.234999999999992</v>
      </c>
      <c r="O1532" s="2">
        <f>Aya_Gomaa[[#This Row],[Profit]]-(Aya_Gomaa[[#This Row],[Profit]]*Aya_Gomaa[[#This Row],[Discount]])</f>
        <v>18.587999999999994</v>
      </c>
      <c r="P1532" s="1">
        <f>Aya_Gomaa[[#This Row],[Quantity]]*150</f>
        <v>450</v>
      </c>
      <c r="R15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33" spans="1:18" x14ac:dyDescent="0.3">
      <c r="A1533" s="1">
        <v>1532</v>
      </c>
      <c r="B1533" s="1" t="s">
        <v>59</v>
      </c>
      <c r="C1533" s="1" t="s">
        <v>43</v>
      </c>
      <c r="D1533" s="1" t="s">
        <v>1364</v>
      </c>
      <c r="E1533" s="1" t="s">
        <v>175</v>
      </c>
      <c r="F1533" s="1" t="s">
        <v>55</v>
      </c>
      <c r="G1533" s="1" t="s">
        <v>56</v>
      </c>
      <c r="H1533" s="1" t="s">
        <v>64</v>
      </c>
      <c r="I1533" s="1" t="s">
        <v>1365</v>
      </c>
      <c r="J1533" s="1">
        <v>10.744</v>
      </c>
      <c r="K1533" s="1">
        <f>Aya_Gomaa[[#This Row],[Quantity]]*150</f>
        <v>150</v>
      </c>
      <c r="L1533" s="1">
        <v>1</v>
      </c>
      <c r="M1533" s="1">
        <v>0.2</v>
      </c>
      <c r="N1533" s="2">
        <v>0.80579999999999963</v>
      </c>
      <c r="O1533" s="2">
        <f>Aya_Gomaa[[#This Row],[Profit]]-(Aya_Gomaa[[#This Row],[Profit]]*Aya_Gomaa[[#This Row],[Discount]])</f>
        <v>0.64463999999999966</v>
      </c>
      <c r="P1533" s="1">
        <f>Aya_Gomaa[[#This Row],[Quantity]]*150</f>
        <v>150</v>
      </c>
      <c r="R15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34" spans="1:18" x14ac:dyDescent="0.3">
      <c r="A1534" s="1">
        <v>1533</v>
      </c>
      <c r="B1534" s="1" t="s">
        <v>59</v>
      </c>
      <c r="C1534" s="1" t="s">
        <v>43</v>
      </c>
      <c r="D1534" s="1" t="s">
        <v>1364</v>
      </c>
      <c r="E1534" s="1" t="s">
        <v>175</v>
      </c>
      <c r="F1534" s="1" t="s">
        <v>55</v>
      </c>
      <c r="G1534" s="1" t="s">
        <v>56</v>
      </c>
      <c r="H1534" s="1" t="s">
        <v>158</v>
      </c>
      <c r="I1534" s="1" t="s">
        <v>373</v>
      </c>
      <c r="J1534" s="1">
        <v>8.3760000000000012</v>
      </c>
      <c r="K1534" s="1">
        <f>Aya_Gomaa[[#This Row],[Quantity]]*150</f>
        <v>450</v>
      </c>
      <c r="L1534" s="1">
        <v>3</v>
      </c>
      <c r="M1534" s="1">
        <v>0.2</v>
      </c>
      <c r="N1534" s="2">
        <v>2.7222</v>
      </c>
      <c r="O1534" s="2">
        <f>Aya_Gomaa[[#This Row],[Profit]]-(Aya_Gomaa[[#This Row],[Profit]]*Aya_Gomaa[[#This Row],[Discount]])</f>
        <v>2.1777600000000001</v>
      </c>
      <c r="P1534" s="1">
        <f>Aya_Gomaa[[#This Row],[Quantity]]*150</f>
        <v>450</v>
      </c>
      <c r="R15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35" spans="1:18" x14ac:dyDescent="0.3">
      <c r="A1535" s="1">
        <v>1534</v>
      </c>
      <c r="B1535" s="1" t="s">
        <v>59</v>
      </c>
      <c r="C1535" s="1" t="s">
        <v>52</v>
      </c>
      <c r="D1535" s="1" t="s">
        <v>156</v>
      </c>
      <c r="E1535" s="1" t="s">
        <v>157</v>
      </c>
      <c r="F1535" s="1" t="s">
        <v>109</v>
      </c>
      <c r="G1535" s="1" t="s">
        <v>56</v>
      </c>
      <c r="H1535" s="1" t="s">
        <v>64</v>
      </c>
      <c r="I1535" s="1" t="s">
        <v>1366</v>
      </c>
      <c r="J1535" s="1">
        <v>212.88</v>
      </c>
      <c r="K1535" s="1">
        <f>Aya_Gomaa[[#This Row],[Quantity]]*150</f>
        <v>900</v>
      </c>
      <c r="L1535" s="1">
        <v>6</v>
      </c>
      <c r="M1535" s="1">
        <v>0</v>
      </c>
      <c r="N1535" s="2">
        <v>0</v>
      </c>
      <c r="O1535" s="2">
        <f>Aya_Gomaa[[#This Row],[Profit]]-(Aya_Gomaa[[#This Row],[Profit]]*Aya_Gomaa[[#This Row],[Discount]])</f>
        <v>0</v>
      </c>
      <c r="P1535" s="1">
        <f>Aya_Gomaa[[#This Row],[Quantity]]*150</f>
        <v>900</v>
      </c>
      <c r="R15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36" spans="1:18" x14ac:dyDescent="0.3">
      <c r="A1536" s="1">
        <v>1535</v>
      </c>
      <c r="B1536" s="1" t="s">
        <v>59</v>
      </c>
      <c r="C1536" s="1" t="s">
        <v>87</v>
      </c>
      <c r="D1536" s="1" t="s">
        <v>1367</v>
      </c>
      <c r="E1536" s="1" t="s">
        <v>54</v>
      </c>
      <c r="F1536" s="1" t="s">
        <v>55</v>
      </c>
      <c r="G1536" s="1" t="s">
        <v>47</v>
      </c>
      <c r="H1536" s="1" t="s">
        <v>48</v>
      </c>
      <c r="I1536" s="1" t="s">
        <v>827</v>
      </c>
      <c r="J1536" s="1">
        <v>203.98299999999998</v>
      </c>
      <c r="K1536" s="1">
        <f>Aya_Gomaa[[#This Row],[Quantity]]*150</f>
        <v>300</v>
      </c>
      <c r="L1536" s="1">
        <v>2</v>
      </c>
      <c r="M1536" s="1">
        <v>0.15</v>
      </c>
      <c r="N1536" s="2">
        <v>16.798599999999979</v>
      </c>
      <c r="O1536" s="2">
        <f>Aya_Gomaa[[#This Row],[Profit]]-(Aya_Gomaa[[#This Row],[Profit]]*Aya_Gomaa[[#This Row],[Discount]])</f>
        <v>14.278809999999982</v>
      </c>
      <c r="P1536" s="1">
        <f>Aya_Gomaa[[#This Row],[Quantity]]*150</f>
        <v>300</v>
      </c>
      <c r="R15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37" spans="1:18" x14ac:dyDescent="0.3">
      <c r="A1537" s="1">
        <v>1536</v>
      </c>
      <c r="B1537" s="1" t="s">
        <v>59</v>
      </c>
      <c r="C1537" s="1" t="s">
        <v>52</v>
      </c>
      <c r="D1537" s="1" t="s">
        <v>1368</v>
      </c>
      <c r="E1537" s="1" t="s">
        <v>346</v>
      </c>
      <c r="F1537" s="1" t="s">
        <v>109</v>
      </c>
      <c r="G1537" s="1" t="s">
        <v>56</v>
      </c>
      <c r="H1537" s="1" t="s">
        <v>64</v>
      </c>
      <c r="I1537" s="1" t="s">
        <v>1369</v>
      </c>
      <c r="J1537" s="1">
        <v>40.74</v>
      </c>
      <c r="K1537" s="1">
        <f>Aya_Gomaa[[#This Row],[Quantity]]*150</f>
        <v>450</v>
      </c>
      <c r="L1537" s="1">
        <v>3</v>
      </c>
      <c r="M1537" s="1">
        <v>0</v>
      </c>
      <c r="N1537" s="2">
        <v>0.4073999999999991</v>
      </c>
      <c r="O1537" s="2">
        <f>Aya_Gomaa[[#This Row],[Profit]]-(Aya_Gomaa[[#This Row],[Profit]]*Aya_Gomaa[[#This Row],[Discount]])</f>
        <v>0.4073999999999991</v>
      </c>
      <c r="P1537" s="1">
        <f>Aya_Gomaa[[#This Row],[Quantity]]*150</f>
        <v>450</v>
      </c>
      <c r="R15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38" spans="1:18" x14ac:dyDescent="0.3">
      <c r="A1538" s="1">
        <v>1537</v>
      </c>
      <c r="B1538" s="1" t="s">
        <v>59</v>
      </c>
      <c r="C1538" s="1" t="s">
        <v>52</v>
      </c>
      <c r="D1538" s="1" t="s">
        <v>1368</v>
      </c>
      <c r="E1538" s="1" t="s">
        <v>346</v>
      </c>
      <c r="F1538" s="1" t="s">
        <v>109</v>
      </c>
      <c r="G1538" s="1" t="s">
        <v>56</v>
      </c>
      <c r="H1538" s="1" t="s">
        <v>75</v>
      </c>
      <c r="I1538" s="1" t="s">
        <v>1370</v>
      </c>
      <c r="J1538" s="1">
        <v>11.67</v>
      </c>
      <c r="K1538" s="1">
        <f>Aya_Gomaa[[#This Row],[Quantity]]*150</f>
        <v>450</v>
      </c>
      <c r="L1538" s="1">
        <v>3</v>
      </c>
      <c r="M1538" s="1">
        <v>0</v>
      </c>
      <c r="N1538" s="2">
        <v>3.0342000000000002</v>
      </c>
      <c r="O1538" s="2">
        <f>Aya_Gomaa[[#This Row],[Profit]]-(Aya_Gomaa[[#This Row],[Profit]]*Aya_Gomaa[[#This Row],[Discount]])</f>
        <v>3.0342000000000002</v>
      </c>
      <c r="P1538" s="1">
        <f>Aya_Gomaa[[#This Row],[Quantity]]*150</f>
        <v>450</v>
      </c>
      <c r="R15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39" spans="1:18" x14ac:dyDescent="0.3">
      <c r="A1539" s="1">
        <v>1538</v>
      </c>
      <c r="B1539" s="1" t="s">
        <v>42</v>
      </c>
      <c r="C1539" s="1" t="s">
        <v>43</v>
      </c>
      <c r="D1539" s="1" t="s">
        <v>1371</v>
      </c>
      <c r="E1539" s="1" t="s">
        <v>508</v>
      </c>
      <c r="F1539" s="1" t="s">
        <v>109</v>
      </c>
      <c r="G1539" s="1" t="s">
        <v>78</v>
      </c>
      <c r="H1539" s="1" t="s">
        <v>71</v>
      </c>
      <c r="I1539" s="1" t="s">
        <v>1190</v>
      </c>
      <c r="J1539" s="1">
        <v>39.99</v>
      </c>
      <c r="K1539" s="1">
        <f>Aya_Gomaa[[#This Row],[Quantity]]*150</f>
        <v>150</v>
      </c>
      <c r="L1539" s="1">
        <v>1</v>
      </c>
      <c r="M1539" s="1">
        <v>0</v>
      </c>
      <c r="N1539" s="2">
        <v>11.597099999999998</v>
      </c>
      <c r="O1539" s="2">
        <f>Aya_Gomaa[[#This Row],[Profit]]-(Aya_Gomaa[[#This Row],[Profit]]*Aya_Gomaa[[#This Row],[Discount]])</f>
        <v>11.597099999999998</v>
      </c>
      <c r="P1539" s="1">
        <f>Aya_Gomaa[[#This Row],[Quantity]]*150</f>
        <v>150</v>
      </c>
      <c r="R15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40" spans="1:18" x14ac:dyDescent="0.3">
      <c r="A1540" s="1">
        <v>1539</v>
      </c>
      <c r="B1540" s="1" t="s">
        <v>42</v>
      </c>
      <c r="C1540" s="1" t="s">
        <v>43</v>
      </c>
      <c r="D1540" s="1" t="s">
        <v>1371</v>
      </c>
      <c r="E1540" s="1" t="s">
        <v>508</v>
      </c>
      <c r="F1540" s="1" t="s">
        <v>109</v>
      </c>
      <c r="G1540" s="1" t="s">
        <v>56</v>
      </c>
      <c r="H1540" s="1" t="s">
        <v>68</v>
      </c>
      <c r="I1540" s="1" t="s">
        <v>569</v>
      </c>
      <c r="J1540" s="1">
        <v>16.28</v>
      </c>
      <c r="K1540" s="1">
        <f>Aya_Gomaa[[#This Row],[Quantity]]*150</f>
        <v>300</v>
      </c>
      <c r="L1540" s="1">
        <v>2</v>
      </c>
      <c r="M1540" s="1">
        <v>0</v>
      </c>
      <c r="N1540" s="2">
        <v>6.5120000000000005</v>
      </c>
      <c r="O1540" s="2">
        <f>Aya_Gomaa[[#This Row],[Profit]]-(Aya_Gomaa[[#This Row],[Profit]]*Aya_Gomaa[[#This Row],[Discount]])</f>
        <v>6.5120000000000005</v>
      </c>
      <c r="P1540" s="1">
        <f>Aya_Gomaa[[#This Row],[Quantity]]*150</f>
        <v>300</v>
      </c>
      <c r="R15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41" spans="1:18" x14ac:dyDescent="0.3">
      <c r="A1541" s="1">
        <v>1540</v>
      </c>
      <c r="B1541" s="1" t="s">
        <v>42</v>
      </c>
      <c r="C1541" s="1" t="s">
        <v>43</v>
      </c>
      <c r="D1541" s="1" t="s">
        <v>1371</v>
      </c>
      <c r="E1541" s="1" t="s">
        <v>508</v>
      </c>
      <c r="F1541" s="1" t="s">
        <v>109</v>
      </c>
      <c r="G1541" s="1" t="s">
        <v>47</v>
      </c>
      <c r="H1541" s="1" t="s">
        <v>48</v>
      </c>
      <c r="I1541" s="1" t="s">
        <v>130</v>
      </c>
      <c r="J1541" s="1">
        <v>782.94</v>
      </c>
      <c r="K1541" s="1">
        <f>Aya_Gomaa[[#This Row],[Quantity]]*150</f>
        <v>450</v>
      </c>
      <c r="L1541" s="1">
        <v>3</v>
      </c>
      <c r="M1541" s="1">
        <v>0</v>
      </c>
      <c r="N1541" s="2">
        <v>203.56440000000003</v>
      </c>
      <c r="O1541" s="2">
        <f>Aya_Gomaa[[#This Row],[Profit]]-(Aya_Gomaa[[#This Row],[Profit]]*Aya_Gomaa[[#This Row],[Discount]])</f>
        <v>203.56440000000003</v>
      </c>
      <c r="P1541" s="1">
        <f>Aya_Gomaa[[#This Row],[Quantity]]*150</f>
        <v>450</v>
      </c>
      <c r="R15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42" spans="1:18" x14ac:dyDescent="0.3">
      <c r="A1542" s="1">
        <v>1541</v>
      </c>
      <c r="B1542" s="1" t="s">
        <v>42</v>
      </c>
      <c r="C1542" s="1" t="s">
        <v>43</v>
      </c>
      <c r="D1542" s="1" t="s">
        <v>1371</v>
      </c>
      <c r="E1542" s="1" t="s">
        <v>508</v>
      </c>
      <c r="F1542" s="1" t="s">
        <v>109</v>
      </c>
      <c r="G1542" s="1" t="s">
        <v>56</v>
      </c>
      <c r="H1542" s="1" t="s">
        <v>73</v>
      </c>
      <c r="I1542" s="1" t="s">
        <v>1327</v>
      </c>
      <c r="J1542" s="1">
        <v>242.48000000000002</v>
      </c>
      <c r="K1542" s="1">
        <f>Aya_Gomaa[[#This Row],[Quantity]]*150</f>
        <v>1050</v>
      </c>
      <c r="L1542" s="1">
        <v>7</v>
      </c>
      <c r="M1542" s="1">
        <v>0</v>
      </c>
      <c r="N1542" s="2">
        <v>116.39039999999999</v>
      </c>
      <c r="O1542" s="2">
        <f>Aya_Gomaa[[#This Row],[Profit]]-(Aya_Gomaa[[#This Row],[Profit]]*Aya_Gomaa[[#This Row],[Discount]])</f>
        <v>116.39039999999999</v>
      </c>
      <c r="P1542" s="1">
        <f>Aya_Gomaa[[#This Row],[Quantity]]*150</f>
        <v>1050</v>
      </c>
      <c r="R15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43" spans="1:18" x14ac:dyDescent="0.3">
      <c r="A1543" s="1">
        <v>1542</v>
      </c>
      <c r="B1543" s="1" t="s">
        <v>42</v>
      </c>
      <c r="C1543" s="1" t="s">
        <v>43</v>
      </c>
      <c r="D1543" s="1" t="s">
        <v>242</v>
      </c>
      <c r="E1543" s="1" t="s">
        <v>243</v>
      </c>
      <c r="F1543" s="1" t="s">
        <v>109</v>
      </c>
      <c r="G1543" s="1" t="s">
        <v>47</v>
      </c>
      <c r="H1543" s="1" t="s">
        <v>66</v>
      </c>
      <c r="I1543" s="1" t="s">
        <v>522</v>
      </c>
      <c r="J1543" s="1">
        <v>8.32</v>
      </c>
      <c r="K1543" s="1">
        <f>Aya_Gomaa[[#This Row],[Quantity]]*150</f>
        <v>750</v>
      </c>
      <c r="L1543" s="1">
        <v>5</v>
      </c>
      <c r="M1543" s="1">
        <v>0.2</v>
      </c>
      <c r="N1543" s="2">
        <v>2.2880000000000003</v>
      </c>
      <c r="O1543" s="2">
        <f>Aya_Gomaa[[#This Row],[Profit]]-(Aya_Gomaa[[#This Row],[Profit]]*Aya_Gomaa[[#This Row],[Discount]])</f>
        <v>1.8304000000000002</v>
      </c>
      <c r="P1543" s="1">
        <f>Aya_Gomaa[[#This Row],[Quantity]]*150</f>
        <v>750</v>
      </c>
      <c r="R15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44" spans="1:18" x14ac:dyDescent="0.3">
      <c r="A1544" s="1">
        <v>1543</v>
      </c>
      <c r="B1544" s="1" t="s">
        <v>42</v>
      </c>
      <c r="C1544" s="1" t="s">
        <v>43</v>
      </c>
      <c r="D1544" s="1" t="s">
        <v>242</v>
      </c>
      <c r="E1544" s="1" t="s">
        <v>243</v>
      </c>
      <c r="F1544" s="1" t="s">
        <v>109</v>
      </c>
      <c r="G1544" s="1" t="s">
        <v>56</v>
      </c>
      <c r="H1544" s="1" t="s">
        <v>158</v>
      </c>
      <c r="I1544" s="1" t="s">
        <v>1143</v>
      </c>
      <c r="J1544" s="1">
        <v>10.464000000000002</v>
      </c>
      <c r="K1544" s="1">
        <f>Aya_Gomaa[[#This Row],[Quantity]]*150</f>
        <v>900</v>
      </c>
      <c r="L1544" s="1">
        <v>6</v>
      </c>
      <c r="M1544" s="1">
        <v>0.2</v>
      </c>
      <c r="N1544" s="2">
        <v>1.7003999999999992</v>
      </c>
      <c r="O1544" s="2">
        <f>Aya_Gomaa[[#This Row],[Profit]]-(Aya_Gomaa[[#This Row],[Profit]]*Aya_Gomaa[[#This Row],[Discount]])</f>
        <v>1.3603199999999993</v>
      </c>
      <c r="P1544" s="1">
        <f>Aya_Gomaa[[#This Row],[Quantity]]*150</f>
        <v>900</v>
      </c>
      <c r="R15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45" spans="1:18" x14ac:dyDescent="0.3">
      <c r="A1545" s="1">
        <v>1544</v>
      </c>
      <c r="B1545" s="1" t="s">
        <v>59</v>
      </c>
      <c r="C1545" s="1" t="s">
        <v>87</v>
      </c>
      <c r="D1545" s="1" t="s">
        <v>403</v>
      </c>
      <c r="E1545" s="1" t="s">
        <v>54</v>
      </c>
      <c r="F1545" s="1" t="s">
        <v>55</v>
      </c>
      <c r="G1545" s="1" t="s">
        <v>56</v>
      </c>
      <c r="H1545" s="1" t="s">
        <v>73</v>
      </c>
      <c r="I1545" s="1" t="s">
        <v>926</v>
      </c>
      <c r="J1545" s="1">
        <v>82.896000000000001</v>
      </c>
      <c r="K1545" s="1">
        <f>Aya_Gomaa[[#This Row],[Quantity]]*150</f>
        <v>450</v>
      </c>
      <c r="L1545" s="1">
        <v>3</v>
      </c>
      <c r="M1545" s="1">
        <v>0.2</v>
      </c>
      <c r="N1545" s="2">
        <v>29.0136</v>
      </c>
      <c r="O1545" s="2">
        <f>Aya_Gomaa[[#This Row],[Profit]]-(Aya_Gomaa[[#This Row],[Profit]]*Aya_Gomaa[[#This Row],[Discount]])</f>
        <v>23.21088</v>
      </c>
      <c r="P1545" s="1">
        <f>Aya_Gomaa[[#This Row],[Quantity]]*150</f>
        <v>450</v>
      </c>
      <c r="R15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46" spans="1:18" x14ac:dyDescent="0.3">
      <c r="A1546" s="1">
        <v>1545</v>
      </c>
      <c r="B1546" s="1" t="s">
        <v>59</v>
      </c>
      <c r="C1546" s="1" t="s">
        <v>87</v>
      </c>
      <c r="D1546" s="1" t="s">
        <v>403</v>
      </c>
      <c r="E1546" s="1" t="s">
        <v>54</v>
      </c>
      <c r="F1546" s="1" t="s">
        <v>55</v>
      </c>
      <c r="G1546" s="1" t="s">
        <v>56</v>
      </c>
      <c r="H1546" s="1" t="s">
        <v>82</v>
      </c>
      <c r="I1546" s="1" t="s">
        <v>1015</v>
      </c>
      <c r="J1546" s="1">
        <v>34.24</v>
      </c>
      <c r="K1546" s="1">
        <f>Aya_Gomaa[[#This Row],[Quantity]]*150</f>
        <v>600</v>
      </c>
      <c r="L1546" s="1">
        <v>4</v>
      </c>
      <c r="M1546" s="1">
        <v>0</v>
      </c>
      <c r="N1546" s="2">
        <v>16.0928</v>
      </c>
      <c r="O1546" s="2">
        <f>Aya_Gomaa[[#This Row],[Profit]]-(Aya_Gomaa[[#This Row],[Profit]]*Aya_Gomaa[[#This Row],[Discount]])</f>
        <v>16.0928</v>
      </c>
      <c r="P1546" s="1">
        <f>Aya_Gomaa[[#This Row],[Quantity]]*150</f>
        <v>600</v>
      </c>
      <c r="R15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47" spans="1:18" x14ac:dyDescent="0.3">
      <c r="A1547" s="1">
        <v>1546</v>
      </c>
      <c r="B1547" s="1" t="s">
        <v>42</v>
      </c>
      <c r="C1547" s="1" t="s">
        <v>52</v>
      </c>
      <c r="D1547" s="1" t="s">
        <v>1372</v>
      </c>
      <c r="E1547" s="1" t="s">
        <v>157</v>
      </c>
      <c r="F1547" s="1" t="s">
        <v>109</v>
      </c>
      <c r="G1547" s="1" t="s">
        <v>47</v>
      </c>
      <c r="H1547" s="1" t="s">
        <v>48</v>
      </c>
      <c r="I1547" s="1" t="s">
        <v>337</v>
      </c>
      <c r="J1547" s="1">
        <v>1573.4880000000001</v>
      </c>
      <c r="K1547" s="1">
        <f>Aya_Gomaa[[#This Row],[Quantity]]*150</f>
        <v>1050</v>
      </c>
      <c r="L1547" s="1">
        <v>7</v>
      </c>
      <c r="M1547" s="1">
        <v>0.2</v>
      </c>
      <c r="N1547" s="2">
        <v>196.68599999999986</v>
      </c>
      <c r="O1547" s="2">
        <f>Aya_Gomaa[[#This Row],[Profit]]-(Aya_Gomaa[[#This Row],[Profit]]*Aya_Gomaa[[#This Row],[Discount]])</f>
        <v>157.3487999999999</v>
      </c>
      <c r="P1547" s="1">
        <f>Aya_Gomaa[[#This Row],[Quantity]]*150</f>
        <v>1050</v>
      </c>
      <c r="R15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48" spans="1:18" x14ac:dyDescent="0.3">
      <c r="A1548" s="1">
        <v>1547</v>
      </c>
      <c r="B1548" s="1" t="s">
        <v>59</v>
      </c>
      <c r="C1548" s="1" t="s">
        <v>52</v>
      </c>
      <c r="D1548" s="1" t="s">
        <v>306</v>
      </c>
      <c r="E1548" s="1" t="s">
        <v>89</v>
      </c>
      <c r="F1548" s="1" t="s">
        <v>90</v>
      </c>
      <c r="G1548" s="1" t="s">
        <v>56</v>
      </c>
      <c r="H1548" s="1" t="s">
        <v>82</v>
      </c>
      <c r="I1548" s="1" t="s">
        <v>1232</v>
      </c>
      <c r="J1548" s="1">
        <v>335.52</v>
      </c>
      <c r="K1548" s="1">
        <f>Aya_Gomaa[[#This Row],[Quantity]]*150</f>
        <v>600</v>
      </c>
      <c r="L1548" s="1">
        <v>4</v>
      </c>
      <c r="M1548" s="1">
        <v>0.2</v>
      </c>
      <c r="N1548" s="2">
        <v>117.43199999999999</v>
      </c>
      <c r="O1548" s="2">
        <f>Aya_Gomaa[[#This Row],[Profit]]-(Aya_Gomaa[[#This Row],[Profit]]*Aya_Gomaa[[#This Row],[Discount]])</f>
        <v>93.945599999999985</v>
      </c>
      <c r="P1548" s="1">
        <f>Aya_Gomaa[[#This Row],[Quantity]]*150</f>
        <v>600</v>
      </c>
      <c r="R15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49" spans="1:18" x14ac:dyDescent="0.3">
      <c r="A1549" s="1">
        <v>1548</v>
      </c>
      <c r="B1549" s="1" t="s">
        <v>59</v>
      </c>
      <c r="C1549" s="1" t="s">
        <v>52</v>
      </c>
      <c r="D1549" s="1" t="s">
        <v>306</v>
      </c>
      <c r="E1549" s="1" t="s">
        <v>89</v>
      </c>
      <c r="F1549" s="1" t="s">
        <v>90</v>
      </c>
      <c r="G1549" s="1" t="s">
        <v>56</v>
      </c>
      <c r="H1549" s="1" t="s">
        <v>73</v>
      </c>
      <c r="I1549" s="1" t="s">
        <v>1301</v>
      </c>
      <c r="J1549" s="1">
        <v>23.911999999999995</v>
      </c>
      <c r="K1549" s="1">
        <f>Aya_Gomaa[[#This Row],[Quantity]]*150</f>
        <v>300</v>
      </c>
      <c r="L1549" s="1">
        <v>2</v>
      </c>
      <c r="M1549" s="1">
        <v>0.8</v>
      </c>
      <c r="N1549" s="2">
        <v>-40.650400000000019</v>
      </c>
      <c r="O1549" s="2">
        <f>Aya_Gomaa[[#This Row],[Profit]]-(Aya_Gomaa[[#This Row],[Profit]]*Aya_Gomaa[[#This Row],[Discount]])</f>
        <v>-8.1300799999999995</v>
      </c>
      <c r="P1549" s="1">
        <f>Aya_Gomaa[[#This Row],[Quantity]]*150</f>
        <v>300</v>
      </c>
      <c r="R15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50" spans="1:18" x14ac:dyDescent="0.3">
      <c r="A1550" s="1">
        <v>1549</v>
      </c>
      <c r="B1550" s="1" t="s">
        <v>59</v>
      </c>
      <c r="C1550" s="1" t="s">
        <v>52</v>
      </c>
      <c r="D1550" s="1" t="s">
        <v>306</v>
      </c>
      <c r="E1550" s="1" t="s">
        <v>89</v>
      </c>
      <c r="F1550" s="1" t="s">
        <v>90</v>
      </c>
      <c r="G1550" s="1" t="s">
        <v>56</v>
      </c>
      <c r="H1550" s="1" t="s">
        <v>64</v>
      </c>
      <c r="I1550" s="1" t="s">
        <v>1373</v>
      </c>
      <c r="J1550" s="1">
        <v>27.056000000000001</v>
      </c>
      <c r="K1550" s="1">
        <f>Aya_Gomaa[[#This Row],[Quantity]]*150</f>
        <v>300</v>
      </c>
      <c r="L1550" s="1">
        <v>2</v>
      </c>
      <c r="M1550" s="1">
        <v>0.2</v>
      </c>
      <c r="N1550" s="2">
        <v>2.3673999999999991</v>
      </c>
      <c r="O1550" s="2">
        <f>Aya_Gomaa[[#This Row],[Profit]]-(Aya_Gomaa[[#This Row],[Profit]]*Aya_Gomaa[[#This Row],[Discount]])</f>
        <v>1.8939199999999992</v>
      </c>
      <c r="P1550" s="1">
        <f>Aya_Gomaa[[#This Row],[Quantity]]*150</f>
        <v>300</v>
      </c>
      <c r="R15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51" spans="1:18" x14ac:dyDescent="0.3">
      <c r="A1551" s="1">
        <v>1550</v>
      </c>
      <c r="B1551" s="1" t="s">
        <v>125</v>
      </c>
      <c r="C1551" s="1" t="s">
        <v>43</v>
      </c>
      <c r="D1551" s="1" t="s">
        <v>156</v>
      </c>
      <c r="E1551" s="1" t="s">
        <v>157</v>
      </c>
      <c r="F1551" s="1" t="s">
        <v>109</v>
      </c>
      <c r="G1551" s="1" t="s">
        <v>78</v>
      </c>
      <c r="H1551" s="1" t="s">
        <v>497</v>
      </c>
      <c r="I1551" s="1" t="s">
        <v>1196</v>
      </c>
      <c r="J1551" s="1">
        <v>559.99200000000008</v>
      </c>
      <c r="K1551" s="1">
        <f>Aya_Gomaa[[#This Row],[Quantity]]*150</f>
        <v>150</v>
      </c>
      <c r="L1551" s="1">
        <v>1</v>
      </c>
      <c r="M1551" s="1">
        <v>0.2</v>
      </c>
      <c r="N1551" s="2">
        <v>174.99749999999997</v>
      </c>
      <c r="O1551" s="2">
        <f>Aya_Gomaa[[#This Row],[Profit]]-(Aya_Gomaa[[#This Row],[Profit]]*Aya_Gomaa[[#This Row],[Discount]])</f>
        <v>139.99799999999999</v>
      </c>
      <c r="P1551" s="1">
        <f>Aya_Gomaa[[#This Row],[Quantity]]*150</f>
        <v>150</v>
      </c>
      <c r="R15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52" spans="1:18" x14ac:dyDescent="0.3">
      <c r="A1552" s="1">
        <v>1551</v>
      </c>
      <c r="B1552" s="1" t="s">
        <v>42</v>
      </c>
      <c r="C1552" s="1" t="s">
        <v>87</v>
      </c>
      <c r="D1552" s="1" t="s">
        <v>123</v>
      </c>
      <c r="E1552" s="1" t="s">
        <v>89</v>
      </c>
      <c r="F1552" s="1" t="s">
        <v>90</v>
      </c>
      <c r="G1552" s="1" t="s">
        <v>56</v>
      </c>
      <c r="H1552" s="1" t="s">
        <v>75</v>
      </c>
      <c r="I1552" s="1" t="s">
        <v>1374</v>
      </c>
      <c r="J1552" s="1">
        <v>9.3239999999999981</v>
      </c>
      <c r="K1552" s="1">
        <f>Aya_Gomaa[[#This Row],[Quantity]]*150</f>
        <v>900</v>
      </c>
      <c r="L1552" s="1">
        <v>6</v>
      </c>
      <c r="M1552" s="1">
        <v>0.8</v>
      </c>
      <c r="N1552" s="2">
        <v>-24.708599999999997</v>
      </c>
      <c r="O1552" s="2">
        <f>Aya_Gomaa[[#This Row],[Profit]]-(Aya_Gomaa[[#This Row],[Profit]]*Aya_Gomaa[[#This Row],[Discount]])</f>
        <v>-4.9417199999999966</v>
      </c>
      <c r="P1552" s="1">
        <f>Aya_Gomaa[[#This Row],[Quantity]]*150</f>
        <v>900</v>
      </c>
      <c r="R15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53" spans="1:18" x14ac:dyDescent="0.3">
      <c r="A1553" s="1">
        <v>1552</v>
      </c>
      <c r="B1553" s="1" t="s">
        <v>59</v>
      </c>
      <c r="C1553" s="1" t="s">
        <v>43</v>
      </c>
      <c r="D1553" s="1" t="s">
        <v>403</v>
      </c>
      <c r="E1553" s="1" t="s">
        <v>54</v>
      </c>
      <c r="F1553" s="1" t="s">
        <v>55</v>
      </c>
      <c r="G1553" s="1" t="s">
        <v>56</v>
      </c>
      <c r="H1553" s="1" t="s">
        <v>82</v>
      </c>
      <c r="I1553" s="1" t="s">
        <v>1285</v>
      </c>
      <c r="J1553" s="1">
        <v>111.96</v>
      </c>
      <c r="K1553" s="1">
        <f>Aya_Gomaa[[#This Row],[Quantity]]*150</f>
        <v>300</v>
      </c>
      <c r="L1553" s="1">
        <v>2</v>
      </c>
      <c r="M1553" s="1">
        <v>0</v>
      </c>
      <c r="N1553" s="2">
        <v>54.860399999999998</v>
      </c>
      <c r="O1553" s="2">
        <f>Aya_Gomaa[[#This Row],[Profit]]-(Aya_Gomaa[[#This Row],[Profit]]*Aya_Gomaa[[#This Row],[Discount]])</f>
        <v>54.860399999999998</v>
      </c>
      <c r="P1553" s="1">
        <f>Aya_Gomaa[[#This Row],[Quantity]]*150</f>
        <v>300</v>
      </c>
      <c r="R15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54" spans="1:18" x14ac:dyDescent="0.3">
      <c r="A1554" s="1">
        <v>1553</v>
      </c>
      <c r="B1554" s="1" t="s">
        <v>125</v>
      </c>
      <c r="C1554" s="1" t="s">
        <v>87</v>
      </c>
      <c r="D1554" s="1" t="s">
        <v>1375</v>
      </c>
      <c r="E1554" s="1" t="s">
        <v>94</v>
      </c>
      <c r="F1554" s="1" t="s">
        <v>90</v>
      </c>
      <c r="G1554" s="1" t="s">
        <v>56</v>
      </c>
      <c r="H1554" s="1" t="s">
        <v>57</v>
      </c>
      <c r="I1554" s="1" t="s">
        <v>1376</v>
      </c>
      <c r="J1554" s="1">
        <v>21.560000000000002</v>
      </c>
      <c r="K1554" s="1">
        <f>Aya_Gomaa[[#This Row],[Quantity]]*150</f>
        <v>1050</v>
      </c>
      <c r="L1554" s="1">
        <v>7</v>
      </c>
      <c r="M1554" s="1">
        <v>0</v>
      </c>
      <c r="N1554" s="2">
        <v>10.348799999999999</v>
      </c>
      <c r="O1554" s="2">
        <f>Aya_Gomaa[[#This Row],[Profit]]-(Aya_Gomaa[[#This Row],[Profit]]*Aya_Gomaa[[#This Row],[Discount]])</f>
        <v>10.348799999999999</v>
      </c>
      <c r="P1554" s="1">
        <f>Aya_Gomaa[[#This Row],[Quantity]]*150</f>
        <v>1050</v>
      </c>
      <c r="R15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55" spans="1:18" x14ac:dyDescent="0.3">
      <c r="A1555" s="1">
        <v>1554</v>
      </c>
      <c r="B1555" s="1" t="s">
        <v>59</v>
      </c>
      <c r="C1555" s="1" t="s">
        <v>43</v>
      </c>
      <c r="D1555" s="1" t="s">
        <v>583</v>
      </c>
      <c r="E1555" s="1" t="s">
        <v>45</v>
      </c>
      <c r="F1555" s="1" t="s">
        <v>46</v>
      </c>
      <c r="G1555" s="1" t="s">
        <v>56</v>
      </c>
      <c r="H1555" s="1" t="s">
        <v>73</v>
      </c>
      <c r="I1555" s="1" t="s">
        <v>967</v>
      </c>
      <c r="J1555" s="1">
        <v>124.75</v>
      </c>
      <c r="K1555" s="1">
        <f>Aya_Gomaa[[#This Row],[Quantity]]*150</f>
        <v>750</v>
      </c>
      <c r="L1555" s="1">
        <v>5</v>
      </c>
      <c r="M1555" s="1">
        <v>0</v>
      </c>
      <c r="N1555" s="2">
        <v>57.384999999999991</v>
      </c>
      <c r="O1555" s="2">
        <f>Aya_Gomaa[[#This Row],[Profit]]-(Aya_Gomaa[[#This Row],[Profit]]*Aya_Gomaa[[#This Row],[Discount]])</f>
        <v>57.384999999999991</v>
      </c>
      <c r="P1555" s="1">
        <f>Aya_Gomaa[[#This Row],[Quantity]]*150</f>
        <v>750</v>
      </c>
      <c r="R15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56" spans="1:18" x14ac:dyDescent="0.3">
      <c r="A1556" s="1">
        <v>1555</v>
      </c>
      <c r="B1556" s="1" t="s">
        <v>59</v>
      </c>
      <c r="C1556" s="1" t="s">
        <v>52</v>
      </c>
      <c r="D1556" s="1" t="s">
        <v>1377</v>
      </c>
      <c r="E1556" s="1" t="s">
        <v>85</v>
      </c>
      <c r="F1556" s="1" t="s">
        <v>55</v>
      </c>
      <c r="G1556" s="1" t="s">
        <v>56</v>
      </c>
      <c r="H1556" s="1" t="s">
        <v>68</v>
      </c>
      <c r="I1556" s="1" t="s">
        <v>1378</v>
      </c>
      <c r="J1556" s="1">
        <v>5.28</v>
      </c>
      <c r="K1556" s="1">
        <f>Aya_Gomaa[[#This Row],[Quantity]]*150</f>
        <v>450</v>
      </c>
      <c r="L1556" s="1">
        <v>3</v>
      </c>
      <c r="M1556" s="1">
        <v>0</v>
      </c>
      <c r="N1556" s="2">
        <v>1.5311999999999999</v>
      </c>
      <c r="O1556" s="2">
        <f>Aya_Gomaa[[#This Row],[Profit]]-(Aya_Gomaa[[#This Row],[Profit]]*Aya_Gomaa[[#This Row],[Discount]])</f>
        <v>1.5311999999999999</v>
      </c>
      <c r="P1556" s="1">
        <f>Aya_Gomaa[[#This Row],[Quantity]]*150</f>
        <v>450</v>
      </c>
      <c r="R15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57" spans="1:18" x14ac:dyDescent="0.3">
      <c r="A1557" s="1">
        <v>1556</v>
      </c>
      <c r="B1557" s="1" t="s">
        <v>59</v>
      </c>
      <c r="C1557" s="1" t="s">
        <v>43</v>
      </c>
      <c r="D1557" s="1" t="s">
        <v>482</v>
      </c>
      <c r="E1557" s="1" t="s">
        <v>157</v>
      </c>
      <c r="F1557" s="1" t="s">
        <v>109</v>
      </c>
      <c r="G1557" s="1" t="s">
        <v>78</v>
      </c>
      <c r="H1557" s="1" t="s">
        <v>113</v>
      </c>
      <c r="I1557" s="1" t="s">
        <v>141</v>
      </c>
      <c r="J1557" s="1">
        <v>91.96</v>
      </c>
      <c r="K1557" s="1">
        <f>Aya_Gomaa[[#This Row],[Quantity]]*150</f>
        <v>600</v>
      </c>
      <c r="L1557" s="1">
        <v>4</v>
      </c>
      <c r="M1557" s="1">
        <v>0</v>
      </c>
      <c r="N1557" s="2">
        <v>39.5428</v>
      </c>
      <c r="O1557" s="2">
        <f>Aya_Gomaa[[#This Row],[Profit]]-(Aya_Gomaa[[#This Row],[Profit]]*Aya_Gomaa[[#This Row],[Discount]])</f>
        <v>39.5428</v>
      </c>
      <c r="P1557" s="1">
        <f>Aya_Gomaa[[#This Row],[Quantity]]*150</f>
        <v>600</v>
      </c>
      <c r="R15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58" spans="1:18" x14ac:dyDescent="0.3">
      <c r="A1558" s="1">
        <v>1557</v>
      </c>
      <c r="B1558" s="1" t="s">
        <v>59</v>
      </c>
      <c r="C1558" s="1" t="s">
        <v>43</v>
      </c>
      <c r="D1558" s="1" t="s">
        <v>107</v>
      </c>
      <c r="E1558" s="1" t="s">
        <v>108</v>
      </c>
      <c r="F1558" s="1" t="s">
        <v>109</v>
      </c>
      <c r="G1558" s="1" t="s">
        <v>56</v>
      </c>
      <c r="H1558" s="1" t="s">
        <v>118</v>
      </c>
      <c r="I1558" s="1" t="s">
        <v>304</v>
      </c>
      <c r="J1558" s="1">
        <v>9.3439999999999994</v>
      </c>
      <c r="K1558" s="1">
        <f>Aya_Gomaa[[#This Row],[Quantity]]*150</f>
        <v>150</v>
      </c>
      <c r="L1558" s="1">
        <v>1</v>
      </c>
      <c r="M1558" s="1">
        <v>0.2</v>
      </c>
      <c r="N1558" s="2">
        <v>3.504</v>
      </c>
      <c r="O1558" s="2">
        <f>Aya_Gomaa[[#This Row],[Profit]]-(Aya_Gomaa[[#This Row],[Profit]]*Aya_Gomaa[[#This Row],[Discount]])</f>
        <v>2.8031999999999999</v>
      </c>
      <c r="P1558" s="1">
        <f>Aya_Gomaa[[#This Row],[Quantity]]*150</f>
        <v>150</v>
      </c>
      <c r="R15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59" spans="1:18" x14ac:dyDescent="0.3">
      <c r="A1559" s="1">
        <v>1558</v>
      </c>
      <c r="B1559" s="1" t="s">
        <v>59</v>
      </c>
      <c r="C1559" s="1" t="s">
        <v>43</v>
      </c>
      <c r="D1559" s="1" t="s">
        <v>107</v>
      </c>
      <c r="E1559" s="1" t="s">
        <v>108</v>
      </c>
      <c r="F1559" s="1" t="s">
        <v>109</v>
      </c>
      <c r="G1559" s="1" t="s">
        <v>56</v>
      </c>
      <c r="H1559" s="1" t="s">
        <v>68</v>
      </c>
      <c r="I1559" s="1" t="s">
        <v>1379</v>
      </c>
      <c r="J1559" s="1">
        <v>79.36</v>
      </c>
      <c r="K1559" s="1">
        <f>Aya_Gomaa[[#This Row],[Quantity]]*150</f>
        <v>750</v>
      </c>
      <c r="L1559" s="1">
        <v>5</v>
      </c>
      <c r="M1559" s="1">
        <v>0.2</v>
      </c>
      <c r="N1559" s="2">
        <v>9.919999999999991</v>
      </c>
      <c r="O1559" s="2">
        <f>Aya_Gomaa[[#This Row],[Profit]]-(Aya_Gomaa[[#This Row],[Profit]]*Aya_Gomaa[[#This Row],[Discount]])</f>
        <v>7.9359999999999928</v>
      </c>
      <c r="P1559" s="1">
        <f>Aya_Gomaa[[#This Row],[Quantity]]*150</f>
        <v>750</v>
      </c>
      <c r="R15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60" spans="1:18" x14ac:dyDescent="0.3">
      <c r="A1560" s="1">
        <v>1559</v>
      </c>
      <c r="B1560" s="1" t="s">
        <v>42</v>
      </c>
      <c r="C1560" s="1" t="s">
        <v>43</v>
      </c>
      <c r="D1560" s="1" t="s">
        <v>84</v>
      </c>
      <c r="E1560" s="1" t="s">
        <v>85</v>
      </c>
      <c r="F1560" s="1" t="s">
        <v>55</v>
      </c>
      <c r="G1560" s="1" t="s">
        <v>47</v>
      </c>
      <c r="H1560" s="1" t="s">
        <v>62</v>
      </c>
      <c r="I1560" s="1" t="s">
        <v>1133</v>
      </c>
      <c r="J1560" s="1">
        <v>171.96</v>
      </c>
      <c r="K1560" s="1">
        <f>Aya_Gomaa[[#This Row],[Quantity]]*150</f>
        <v>300</v>
      </c>
      <c r="L1560" s="1">
        <v>2</v>
      </c>
      <c r="M1560" s="1">
        <v>0</v>
      </c>
      <c r="N1560" s="2">
        <v>44.709600000000009</v>
      </c>
      <c r="O1560" s="2">
        <f>Aya_Gomaa[[#This Row],[Profit]]-(Aya_Gomaa[[#This Row],[Profit]]*Aya_Gomaa[[#This Row],[Discount]])</f>
        <v>44.709600000000009</v>
      </c>
      <c r="P1560" s="1">
        <f>Aya_Gomaa[[#This Row],[Quantity]]*150</f>
        <v>300</v>
      </c>
      <c r="R15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61" spans="1:18" x14ac:dyDescent="0.3">
      <c r="A1561" s="1">
        <v>1560</v>
      </c>
      <c r="B1561" s="1" t="s">
        <v>59</v>
      </c>
      <c r="C1561" s="1" t="s">
        <v>52</v>
      </c>
      <c r="D1561" s="1" t="s">
        <v>84</v>
      </c>
      <c r="E1561" s="1" t="s">
        <v>85</v>
      </c>
      <c r="F1561" s="1" t="s">
        <v>55</v>
      </c>
      <c r="G1561" s="1" t="s">
        <v>56</v>
      </c>
      <c r="H1561" s="1" t="s">
        <v>73</v>
      </c>
      <c r="I1561" s="1" t="s">
        <v>973</v>
      </c>
      <c r="J1561" s="1">
        <v>35.352000000000004</v>
      </c>
      <c r="K1561" s="1">
        <f>Aya_Gomaa[[#This Row],[Quantity]]*150</f>
        <v>1350</v>
      </c>
      <c r="L1561" s="1">
        <v>9</v>
      </c>
      <c r="M1561" s="1">
        <v>0.2</v>
      </c>
      <c r="N1561" s="2">
        <v>12.815099999999997</v>
      </c>
      <c r="O1561" s="2">
        <f>Aya_Gomaa[[#This Row],[Profit]]-(Aya_Gomaa[[#This Row],[Profit]]*Aya_Gomaa[[#This Row],[Discount]])</f>
        <v>10.252079999999998</v>
      </c>
      <c r="P1561" s="1">
        <f>Aya_Gomaa[[#This Row],[Quantity]]*150</f>
        <v>1350</v>
      </c>
      <c r="R15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62" spans="1:18" x14ac:dyDescent="0.3">
      <c r="A1562" s="1">
        <v>1561</v>
      </c>
      <c r="B1562" s="1" t="s">
        <v>59</v>
      </c>
      <c r="C1562" s="1" t="s">
        <v>87</v>
      </c>
      <c r="D1562" s="1" t="s">
        <v>99</v>
      </c>
      <c r="E1562" s="1" t="s">
        <v>54</v>
      </c>
      <c r="F1562" s="1" t="s">
        <v>55</v>
      </c>
      <c r="G1562" s="1" t="s">
        <v>56</v>
      </c>
      <c r="H1562" s="1" t="s">
        <v>57</v>
      </c>
      <c r="I1562" s="1" t="s">
        <v>1380</v>
      </c>
      <c r="J1562" s="1">
        <v>18.899999999999999</v>
      </c>
      <c r="K1562" s="1">
        <f>Aya_Gomaa[[#This Row],[Quantity]]*150</f>
        <v>900</v>
      </c>
      <c r="L1562" s="1">
        <v>6</v>
      </c>
      <c r="M1562" s="1">
        <v>0</v>
      </c>
      <c r="N1562" s="2">
        <v>9.0719999999999992</v>
      </c>
      <c r="O1562" s="2">
        <f>Aya_Gomaa[[#This Row],[Profit]]-(Aya_Gomaa[[#This Row],[Profit]]*Aya_Gomaa[[#This Row],[Discount]])</f>
        <v>9.0719999999999992</v>
      </c>
      <c r="P1562" s="1">
        <f>Aya_Gomaa[[#This Row],[Quantity]]*150</f>
        <v>900</v>
      </c>
      <c r="R15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63" spans="1:18" x14ac:dyDescent="0.3">
      <c r="A1563" s="1">
        <v>1562</v>
      </c>
      <c r="B1563" s="1" t="s">
        <v>125</v>
      </c>
      <c r="C1563" s="1" t="s">
        <v>87</v>
      </c>
      <c r="D1563" s="1" t="s">
        <v>84</v>
      </c>
      <c r="E1563" s="1" t="s">
        <v>85</v>
      </c>
      <c r="F1563" s="1" t="s">
        <v>55</v>
      </c>
      <c r="G1563" s="1" t="s">
        <v>56</v>
      </c>
      <c r="H1563" s="1" t="s">
        <v>68</v>
      </c>
      <c r="I1563" s="1" t="s">
        <v>521</v>
      </c>
      <c r="J1563" s="1">
        <v>2.78</v>
      </c>
      <c r="K1563" s="1">
        <f>Aya_Gomaa[[#This Row],[Quantity]]*150</f>
        <v>150</v>
      </c>
      <c r="L1563" s="1">
        <v>1</v>
      </c>
      <c r="M1563" s="1">
        <v>0</v>
      </c>
      <c r="N1563" s="2">
        <v>0.72279999999999989</v>
      </c>
      <c r="O1563" s="2">
        <f>Aya_Gomaa[[#This Row],[Profit]]-(Aya_Gomaa[[#This Row],[Profit]]*Aya_Gomaa[[#This Row],[Discount]])</f>
        <v>0.72279999999999989</v>
      </c>
      <c r="P1563" s="1">
        <f>Aya_Gomaa[[#This Row],[Quantity]]*150</f>
        <v>150</v>
      </c>
      <c r="R15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64" spans="1:18" x14ac:dyDescent="0.3">
      <c r="A1564" s="1">
        <v>1563</v>
      </c>
      <c r="B1564" s="1" t="s">
        <v>523</v>
      </c>
      <c r="C1564" s="1" t="s">
        <v>43</v>
      </c>
      <c r="D1564" s="1" t="s">
        <v>156</v>
      </c>
      <c r="E1564" s="1" t="s">
        <v>157</v>
      </c>
      <c r="F1564" s="1" t="s">
        <v>109</v>
      </c>
      <c r="G1564" s="1" t="s">
        <v>47</v>
      </c>
      <c r="H1564" s="1" t="s">
        <v>62</v>
      </c>
      <c r="I1564" s="1" t="s">
        <v>63</v>
      </c>
      <c r="J1564" s="1">
        <v>1044.6299999999999</v>
      </c>
      <c r="K1564" s="1">
        <f>Aya_Gomaa[[#This Row],[Quantity]]*150</f>
        <v>750</v>
      </c>
      <c r="L1564" s="1">
        <v>5</v>
      </c>
      <c r="M1564" s="1">
        <v>0.4</v>
      </c>
      <c r="N1564" s="2">
        <v>-295.97849999999994</v>
      </c>
      <c r="O1564" s="2">
        <f>Aya_Gomaa[[#This Row],[Profit]]-(Aya_Gomaa[[#This Row],[Profit]]*Aya_Gomaa[[#This Row],[Discount]])</f>
        <v>-177.58709999999996</v>
      </c>
      <c r="P1564" s="1">
        <f>Aya_Gomaa[[#This Row],[Quantity]]*150</f>
        <v>750</v>
      </c>
      <c r="R15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65" spans="1:18" x14ac:dyDescent="0.3">
      <c r="A1565" s="1">
        <v>1564</v>
      </c>
      <c r="B1565" s="1" t="s">
        <v>523</v>
      </c>
      <c r="C1565" s="1" t="s">
        <v>43</v>
      </c>
      <c r="D1565" s="1" t="s">
        <v>107</v>
      </c>
      <c r="E1565" s="1" t="s">
        <v>108</v>
      </c>
      <c r="F1565" s="1" t="s">
        <v>109</v>
      </c>
      <c r="G1565" s="1" t="s">
        <v>56</v>
      </c>
      <c r="H1565" s="1" t="s">
        <v>82</v>
      </c>
      <c r="I1565" s="1" t="s">
        <v>374</v>
      </c>
      <c r="J1565" s="1">
        <v>11.352000000000002</v>
      </c>
      <c r="K1565" s="1">
        <f>Aya_Gomaa[[#This Row],[Quantity]]*150</f>
        <v>450</v>
      </c>
      <c r="L1565" s="1">
        <v>3</v>
      </c>
      <c r="M1565" s="1">
        <v>0.2</v>
      </c>
      <c r="N1565" s="2">
        <v>4.1151</v>
      </c>
      <c r="O1565" s="2">
        <f>Aya_Gomaa[[#This Row],[Profit]]-(Aya_Gomaa[[#This Row],[Profit]]*Aya_Gomaa[[#This Row],[Discount]])</f>
        <v>3.2920799999999999</v>
      </c>
      <c r="P1565" s="1">
        <f>Aya_Gomaa[[#This Row],[Quantity]]*150</f>
        <v>450</v>
      </c>
      <c r="R15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66" spans="1:18" x14ac:dyDescent="0.3">
      <c r="A1566" s="1">
        <v>1565</v>
      </c>
      <c r="B1566" s="1" t="s">
        <v>523</v>
      </c>
      <c r="C1566" s="1" t="s">
        <v>43</v>
      </c>
      <c r="D1566" s="1" t="s">
        <v>202</v>
      </c>
      <c r="E1566" s="1" t="s">
        <v>203</v>
      </c>
      <c r="F1566" s="1" t="s">
        <v>46</v>
      </c>
      <c r="G1566" s="1" t="s">
        <v>56</v>
      </c>
      <c r="H1566" s="1" t="s">
        <v>64</v>
      </c>
      <c r="I1566" s="1" t="s">
        <v>1381</v>
      </c>
      <c r="J1566" s="1">
        <v>354.90000000000003</v>
      </c>
      <c r="K1566" s="1">
        <f>Aya_Gomaa[[#This Row],[Quantity]]*150</f>
        <v>750</v>
      </c>
      <c r="L1566" s="1">
        <v>5</v>
      </c>
      <c r="M1566" s="1">
        <v>0</v>
      </c>
      <c r="N1566" s="2">
        <v>17.744999999999962</v>
      </c>
      <c r="O1566" s="2">
        <f>Aya_Gomaa[[#This Row],[Profit]]-(Aya_Gomaa[[#This Row],[Profit]]*Aya_Gomaa[[#This Row],[Discount]])</f>
        <v>17.744999999999962</v>
      </c>
      <c r="P1566" s="1">
        <f>Aya_Gomaa[[#This Row],[Quantity]]*150</f>
        <v>750</v>
      </c>
      <c r="R15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67" spans="1:18" x14ac:dyDescent="0.3">
      <c r="A1567" s="1">
        <v>1566</v>
      </c>
      <c r="B1567" s="1" t="s">
        <v>59</v>
      </c>
      <c r="C1567" s="1" t="s">
        <v>87</v>
      </c>
      <c r="D1567" s="1" t="s">
        <v>84</v>
      </c>
      <c r="E1567" s="1" t="s">
        <v>85</v>
      </c>
      <c r="F1567" s="1" t="s">
        <v>55</v>
      </c>
      <c r="G1567" s="1" t="s">
        <v>78</v>
      </c>
      <c r="H1567" s="1" t="s">
        <v>71</v>
      </c>
      <c r="I1567" s="1" t="s">
        <v>1172</v>
      </c>
      <c r="J1567" s="1">
        <v>453.57600000000002</v>
      </c>
      <c r="K1567" s="1">
        <f>Aya_Gomaa[[#This Row],[Quantity]]*150</f>
        <v>450</v>
      </c>
      <c r="L1567" s="1">
        <v>3</v>
      </c>
      <c r="M1567" s="1">
        <v>0.2</v>
      </c>
      <c r="N1567" s="2">
        <v>39.687899999999985</v>
      </c>
      <c r="O1567" s="2">
        <f>Aya_Gomaa[[#This Row],[Profit]]-(Aya_Gomaa[[#This Row],[Profit]]*Aya_Gomaa[[#This Row],[Discount]])</f>
        <v>31.750319999999988</v>
      </c>
      <c r="P1567" s="1">
        <f>Aya_Gomaa[[#This Row],[Quantity]]*150</f>
        <v>450</v>
      </c>
      <c r="R15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68" spans="1:18" x14ac:dyDescent="0.3">
      <c r="A1568" s="1">
        <v>1567</v>
      </c>
      <c r="B1568" s="1" t="s">
        <v>125</v>
      </c>
      <c r="C1568" s="1" t="s">
        <v>43</v>
      </c>
      <c r="D1568" s="1" t="s">
        <v>1382</v>
      </c>
      <c r="E1568" s="1" t="s">
        <v>89</v>
      </c>
      <c r="F1568" s="1" t="s">
        <v>90</v>
      </c>
      <c r="G1568" s="1" t="s">
        <v>78</v>
      </c>
      <c r="H1568" s="1" t="s">
        <v>113</v>
      </c>
      <c r="I1568" s="1" t="s">
        <v>1383</v>
      </c>
      <c r="J1568" s="1">
        <v>21.48</v>
      </c>
      <c r="K1568" s="1">
        <f>Aya_Gomaa[[#This Row],[Quantity]]*150</f>
        <v>450</v>
      </c>
      <c r="L1568" s="1">
        <v>3</v>
      </c>
      <c r="M1568" s="1">
        <v>0.2</v>
      </c>
      <c r="N1568" s="2">
        <v>-0.26850000000000307</v>
      </c>
      <c r="O1568" s="2">
        <f>Aya_Gomaa[[#This Row],[Profit]]-(Aya_Gomaa[[#This Row],[Profit]]*Aya_Gomaa[[#This Row],[Discount]])</f>
        <v>-0.21480000000000246</v>
      </c>
      <c r="P1568" s="1">
        <f>Aya_Gomaa[[#This Row],[Quantity]]*150</f>
        <v>450</v>
      </c>
      <c r="R15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69" spans="1:18" x14ac:dyDescent="0.3">
      <c r="A1569" s="1">
        <v>1568</v>
      </c>
      <c r="B1569" s="1" t="s">
        <v>125</v>
      </c>
      <c r="C1569" s="1" t="s">
        <v>43</v>
      </c>
      <c r="D1569" s="1" t="s">
        <v>1382</v>
      </c>
      <c r="E1569" s="1" t="s">
        <v>89</v>
      </c>
      <c r="F1569" s="1" t="s">
        <v>90</v>
      </c>
      <c r="G1569" s="1" t="s">
        <v>56</v>
      </c>
      <c r="H1569" s="1" t="s">
        <v>73</v>
      </c>
      <c r="I1569" s="1" t="s">
        <v>1384</v>
      </c>
      <c r="J1569" s="1">
        <v>8.7839999999999989</v>
      </c>
      <c r="K1569" s="1">
        <f>Aya_Gomaa[[#This Row],[Quantity]]*150</f>
        <v>600</v>
      </c>
      <c r="L1569" s="1">
        <v>4</v>
      </c>
      <c r="M1569" s="1">
        <v>0.8</v>
      </c>
      <c r="N1569" s="2">
        <v>-13.615200000000002</v>
      </c>
      <c r="O1569" s="2">
        <f>Aya_Gomaa[[#This Row],[Profit]]-(Aya_Gomaa[[#This Row],[Profit]]*Aya_Gomaa[[#This Row],[Discount]])</f>
        <v>-2.7230399999999992</v>
      </c>
      <c r="P1569" s="1">
        <f>Aya_Gomaa[[#This Row],[Quantity]]*150</f>
        <v>600</v>
      </c>
      <c r="R15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70" spans="1:18" x14ac:dyDescent="0.3">
      <c r="A1570" s="1">
        <v>1569</v>
      </c>
      <c r="B1570" s="1" t="s">
        <v>523</v>
      </c>
      <c r="C1570" s="1" t="s">
        <v>43</v>
      </c>
      <c r="D1570" s="1" t="s">
        <v>53</v>
      </c>
      <c r="E1570" s="1" t="s">
        <v>54</v>
      </c>
      <c r="F1570" s="1" t="s">
        <v>55</v>
      </c>
      <c r="G1570" s="1" t="s">
        <v>56</v>
      </c>
      <c r="H1570" s="1" t="s">
        <v>82</v>
      </c>
      <c r="I1570" s="1" t="s">
        <v>676</v>
      </c>
      <c r="J1570" s="1">
        <v>122.97</v>
      </c>
      <c r="K1570" s="1">
        <f>Aya_Gomaa[[#This Row],[Quantity]]*150</f>
        <v>450</v>
      </c>
      <c r="L1570" s="1">
        <v>3</v>
      </c>
      <c r="M1570" s="1">
        <v>0</v>
      </c>
      <c r="N1570" s="2">
        <v>60.255300000000005</v>
      </c>
      <c r="O1570" s="2">
        <f>Aya_Gomaa[[#This Row],[Profit]]-(Aya_Gomaa[[#This Row],[Profit]]*Aya_Gomaa[[#This Row],[Discount]])</f>
        <v>60.255300000000005</v>
      </c>
      <c r="P1570" s="1">
        <f>Aya_Gomaa[[#This Row],[Quantity]]*150</f>
        <v>450</v>
      </c>
      <c r="R15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71" spans="1:18" x14ac:dyDescent="0.3">
      <c r="A1571" s="1">
        <v>1570</v>
      </c>
      <c r="B1571" s="1" t="s">
        <v>59</v>
      </c>
      <c r="C1571" s="1" t="s">
        <v>52</v>
      </c>
      <c r="D1571" s="1" t="s">
        <v>677</v>
      </c>
      <c r="E1571" s="1" t="s">
        <v>517</v>
      </c>
      <c r="F1571" s="1" t="s">
        <v>46</v>
      </c>
      <c r="G1571" s="1" t="s">
        <v>56</v>
      </c>
      <c r="H1571" s="1" t="s">
        <v>68</v>
      </c>
      <c r="I1571" s="1" t="s">
        <v>1385</v>
      </c>
      <c r="J1571" s="1">
        <v>12.84</v>
      </c>
      <c r="K1571" s="1">
        <f>Aya_Gomaa[[#This Row],[Quantity]]*150</f>
        <v>450</v>
      </c>
      <c r="L1571" s="1">
        <v>3</v>
      </c>
      <c r="M1571" s="1">
        <v>0</v>
      </c>
      <c r="N1571" s="2">
        <v>3.7235999999999989</v>
      </c>
      <c r="O1571" s="2">
        <f>Aya_Gomaa[[#This Row],[Profit]]-(Aya_Gomaa[[#This Row],[Profit]]*Aya_Gomaa[[#This Row],[Discount]])</f>
        <v>3.7235999999999989</v>
      </c>
      <c r="P1571" s="1">
        <f>Aya_Gomaa[[#This Row],[Quantity]]*150</f>
        <v>450</v>
      </c>
      <c r="R15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72" spans="1:18" x14ac:dyDescent="0.3">
      <c r="A1572" s="1">
        <v>1571</v>
      </c>
      <c r="B1572" s="1" t="s">
        <v>125</v>
      </c>
      <c r="C1572" s="1" t="s">
        <v>43</v>
      </c>
      <c r="D1572" s="1" t="s">
        <v>53</v>
      </c>
      <c r="E1572" s="1" t="s">
        <v>54</v>
      </c>
      <c r="F1572" s="1" t="s">
        <v>55</v>
      </c>
      <c r="G1572" s="1" t="s">
        <v>47</v>
      </c>
      <c r="H1572" s="1" t="s">
        <v>50</v>
      </c>
      <c r="I1572" s="1" t="s">
        <v>204</v>
      </c>
      <c r="J1572" s="1">
        <v>603.91999999999996</v>
      </c>
      <c r="K1572" s="1">
        <f>Aya_Gomaa[[#This Row],[Quantity]]*150</f>
        <v>750</v>
      </c>
      <c r="L1572" s="1">
        <v>5</v>
      </c>
      <c r="M1572" s="1">
        <v>0.2</v>
      </c>
      <c r="N1572" s="2">
        <v>-67.941000000000003</v>
      </c>
      <c r="O1572" s="2">
        <f>Aya_Gomaa[[#This Row],[Profit]]-(Aya_Gomaa[[#This Row],[Profit]]*Aya_Gomaa[[#This Row],[Discount]])</f>
        <v>-54.352800000000002</v>
      </c>
      <c r="P1572" s="1">
        <f>Aya_Gomaa[[#This Row],[Quantity]]*150</f>
        <v>750</v>
      </c>
      <c r="R15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73" spans="1:18" x14ac:dyDescent="0.3">
      <c r="A1573" s="1">
        <v>1572</v>
      </c>
      <c r="B1573" s="1" t="s">
        <v>125</v>
      </c>
      <c r="C1573" s="1" t="s">
        <v>43</v>
      </c>
      <c r="D1573" s="1" t="s">
        <v>53</v>
      </c>
      <c r="E1573" s="1" t="s">
        <v>54</v>
      </c>
      <c r="F1573" s="1" t="s">
        <v>55</v>
      </c>
      <c r="G1573" s="1" t="s">
        <v>56</v>
      </c>
      <c r="H1573" s="1" t="s">
        <v>118</v>
      </c>
      <c r="I1573" s="1" t="s">
        <v>1386</v>
      </c>
      <c r="J1573" s="1">
        <v>21.84</v>
      </c>
      <c r="K1573" s="1">
        <f>Aya_Gomaa[[#This Row],[Quantity]]*150</f>
        <v>450</v>
      </c>
      <c r="L1573" s="1">
        <v>3</v>
      </c>
      <c r="M1573" s="1">
        <v>0</v>
      </c>
      <c r="N1573" s="2">
        <v>10.4832</v>
      </c>
      <c r="O1573" s="2">
        <f>Aya_Gomaa[[#This Row],[Profit]]-(Aya_Gomaa[[#This Row],[Profit]]*Aya_Gomaa[[#This Row],[Discount]])</f>
        <v>10.4832</v>
      </c>
      <c r="P1573" s="1">
        <f>Aya_Gomaa[[#This Row],[Quantity]]*150</f>
        <v>450</v>
      </c>
      <c r="R15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74" spans="1:18" x14ac:dyDescent="0.3">
      <c r="A1574" s="1">
        <v>1573</v>
      </c>
      <c r="B1574" s="1" t="s">
        <v>125</v>
      </c>
      <c r="C1574" s="1" t="s">
        <v>43</v>
      </c>
      <c r="D1574" s="1" t="s">
        <v>53</v>
      </c>
      <c r="E1574" s="1" t="s">
        <v>54</v>
      </c>
      <c r="F1574" s="1" t="s">
        <v>55</v>
      </c>
      <c r="G1574" s="1" t="s">
        <v>78</v>
      </c>
      <c r="H1574" s="1" t="s">
        <v>113</v>
      </c>
      <c r="I1574" s="1" t="s">
        <v>1387</v>
      </c>
      <c r="J1574" s="1">
        <v>29.99</v>
      </c>
      <c r="K1574" s="1">
        <f>Aya_Gomaa[[#This Row],[Quantity]]*150</f>
        <v>150</v>
      </c>
      <c r="L1574" s="1">
        <v>1</v>
      </c>
      <c r="M1574" s="1">
        <v>0</v>
      </c>
      <c r="N1574" s="2">
        <v>6.2978999999999985</v>
      </c>
      <c r="O1574" s="2">
        <f>Aya_Gomaa[[#This Row],[Profit]]-(Aya_Gomaa[[#This Row],[Profit]]*Aya_Gomaa[[#This Row],[Discount]])</f>
        <v>6.2978999999999985</v>
      </c>
      <c r="P1574" s="1">
        <f>Aya_Gomaa[[#This Row],[Quantity]]*150</f>
        <v>150</v>
      </c>
      <c r="R15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75" spans="1:18" x14ac:dyDescent="0.3">
      <c r="A1575" s="1">
        <v>1574</v>
      </c>
      <c r="B1575" s="1" t="s">
        <v>125</v>
      </c>
      <c r="C1575" s="1" t="s">
        <v>43</v>
      </c>
      <c r="D1575" s="1" t="s">
        <v>53</v>
      </c>
      <c r="E1575" s="1" t="s">
        <v>54</v>
      </c>
      <c r="F1575" s="1" t="s">
        <v>55</v>
      </c>
      <c r="G1575" s="1" t="s">
        <v>47</v>
      </c>
      <c r="H1575" s="1" t="s">
        <v>50</v>
      </c>
      <c r="I1575" s="1" t="s">
        <v>702</v>
      </c>
      <c r="J1575" s="1">
        <v>381.44000000000005</v>
      </c>
      <c r="K1575" s="1">
        <f>Aya_Gomaa[[#This Row],[Quantity]]*150</f>
        <v>300</v>
      </c>
      <c r="L1575" s="1">
        <v>2</v>
      </c>
      <c r="M1575" s="1">
        <v>0.2</v>
      </c>
      <c r="N1575" s="2">
        <v>23.839999999999975</v>
      </c>
      <c r="O1575" s="2">
        <f>Aya_Gomaa[[#This Row],[Profit]]-(Aya_Gomaa[[#This Row],[Profit]]*Aya_Gomaa[[#This Row],[Discount]])</f>
        <v>19.071999999999981</v>
      </c>
      <c r="P1575" s="1">
        <f>Aya_Gomaa[[#This Row],[Quantity]]*150</f>
        <v>300</v>
      </c>
      <c r="R15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76" spans="1:18" x14ac:dyDescent="0.3">
      <c r="A1576" s="1">
        <v>1575</v>
      </c>
      <c r="B1576" s="1" t="s">
        <v>125</v>
      </c>
      <c r="C1576" s="1" t="s">
        <v>43</v>
      </c>
      <c r="D1576" s="1" t="s">
        <v>1388</v>
      </c>
      <c r="E1576" s="1" t="s">
        <v>89</v>
      </c>
      <c r="F1576" s="1" t="s">
        <v>90</v>
      </c>
      <c r="G1576" s="1" t="s">
        <v>78</v>
      </c>
      <c r="H1576" s="1" t="s">
        <v>71</v>
      </c>
      <c r="I1576" s="1" t="s">
        <v>1389</v>
      </c>
      <c r="J1576" s="1">
        <v>40.68</v>
      </c>
      <c r="K1576" s="1">
        <f>Aya_Gomaa[[#This Row],[Quantity]]*150</f>
        <v>450</v>
      </c>
      <c r="L1576" s="1">
        <v>3</v>
      </c>
      <c r="M1576" s="1">
        <v>0.2</v>
      </c>
      <c r="N1576" s="2">
        <v>-9.153000000000004</v>
      </c>
      <c r="O1576" s="2">
        <f>Aya_Gomaa[[#This Row],[Profit]]-(Aya_Gomaa[[#This Row],[Profit]]*Aya_Gomaa[[#This Row],[Discount]])</f>
        <v>-7.3224000000000036</v>
      </c>
      <c r="P1576" s="1">
        <f>Aya_Gomaa[[#This Row],[Quantity]]*150</f>
        <v>450</v>
      </c>
      <c r="R15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77" spans="1:18" x14ac:dyDescent="0.3">
      <c r="A1577" s="1">
        <v>1576</v>
      </c>
      <c r="B1577" s="1" t="s">
        <v>125</v>
      </c>
      <c r="C1577" s="1" t="s">
        <v>43</v>
      </c>
      <c r="D1577" s="1" t="s">
        <v>1388</v>
      </c>
      <c r="E1577" s="1" t="s">
        <v>89</v>
      </c>
      <c r="F1577" s="1" t="s">
        <v>90</v>
      </c>
      <c r="G1577" s="1" t="s">
        <v>47</v>
      </c>
      <c r="H1577" s="1" t="s">
        <v>50</v>
      </c>
      <c r="I1577" s="1" t="s">
        <v>900</v>
      </c>
      <c r="J1577" s="1">
        <v>763.28</v>
      </c>
      <c r="K1577" s="1">
        <f>Aya_Gomaa[[#This Row],[Quantity]]*150</f>
        <v>750</v>
      </c>
      <c r="L1577" s="1">
        <v>5</v>
      </c>
      <c r="M1577" s="1">
        <v>0.3</v>
      </c>
      <c r="N1577" s="2">
        <v>-21.807999999999993</v>
      </c>
      <c r="O1577" s="2">
        <f>Aya_Gomaa[[#This Row],[Profit]]-(Aya_Gomaa[[#This Row],[Profit]]*Aya_Gomaa[[#This Row],[Discount]])</f>
        <v>-15.265599999999996</v>
      </c>
      <c r="P1577" s="1">
        <f>Aya_Gomaa[[#This Row],[Quantity]]*150</f>
        <v>750</v>
      </c>
      <c r="R15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78" spans="1:18" x14ac:dyDescent="0.3">
      <c r="A1578" s="1">
        <v>1577</v>
      </c>
      <c r="B1578" s="1" t="s">
        <v>59</v>
      </c>
      <c r="C1578" s="1" t="s">
        <v>87</v>
      </c>
      <c r="D1578" s="1" t="s">
        <v>226</v>
      </c>
      <c r="E1578" s="1" t="s">
        <v>134</v>
      </c>
      <c r="F1578" s="1" t="s">
        <v>90</v>
      </c>
      <c r="G1578" s="1" t="s">
        <v>56</v>
      </c>
      <c r="H1578" s="1" t="s">
        <v>64</v>
      </c>
      <c r="I1578" s="1" t="s">
        <v>527</v>
      </c>
      <c r="J1578" s="1">
        <v>23.952000000000002</v>
      </c>
      <c r="K1578" s="1">
        <f>Aya_Gomaa[[#This Row],[Quantity]]*150</f>
        <v>300</v>
      </c>
      <c r="L1578" s="1">
        <v>2</v>
      </c>
      <c r="M1578" s="1">
        <v>0.2</v>
      </c>
      <c r="N1578" s="2">
        <v>2.3952000000000018</v>
      </c>
      <c r="O1578" s="2">
        <f>Aya_Gomaa[[#This Row],[Profit]]-(Aya_Gomaa[[#This Row],[Profit]]*Aya_Gomaa[[#This Row],[Discount]])</f>
        <v>1.9161600000000014</v>
      </c>
      <c r="P1578" s="1">
        <f>Aya_Gomaa[[#This Row],[Quantity]]*150</f>
        <v>300</v>
      </c>
      <c r="R15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79" spans="1:18" x14ac:dyDescent="0.3">
      <c r="A1579" s="1">
        <v>1578</v>
      </c>
      <c r="B1579" s="1" t="s">
        <v>59</v>
      </c>
      <c r="C1579" s="1" t="s">
        <v>87</v>
      </c>
      <c r="D1579" s="1" t="s">
        <v>933</v>
      </c>
      <c r="E1579" s="1" t="s">
        <v>194</v>
      </c>
      <c r="F1579" s="1" t="s">
        <v>46</v>
      </c>
      <c r="G1579" s="1" t="s">
        <v>56</v>
      </c>
      <c r="H1579" s="1" t="s">
        <v>82</v>
      </c>
      <c r="I1579" s="1" t="s">
        <v>1390</v>
      </c>
      <c r="J1579" s="1">
        <v>4.9800000000000004</v>
      </c>
      <c r="K1579" s="1">
        <f>Aya_Gomaa[[#This Row],[Quantity]]*150</f>
        <v>150</v>
      </c>
      <c r="L1579" s="1">
        <v>1</v>
      </c>
      <c r="M1579" s="1">
        <v>0</v>
      </c>
      <c r="N1579" s="2">
        <v>2.4402000000000004</v>
      </c>
      <c r="O1579" s="2">
        <f>Aya_Gomaa[[#This Row],[Profit]]-(Aya_Gomaa[[#This Row],[Profit]]*Aya_Gomaa[[#This Row],[Discount]])</f>
        <v>2.4402000000000004</v>
      </c>
      <c r="P1579" s="1">
        <f>Aya_Gomaa[[#This Row],[Quantity]]*150</f>
        <v>150</v>
      </c>
      <c r="R15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80" spans="1:18" x14ac:dyDescent="0.3">
      <c r="A1580" s="1">
        <v>1579</v>
      </c>
      <c r="B1580" s="1" t="s">
        <v>125</v>
      </c>
      <c r="C1580" s="1" t="s">
        <v>43</v>
      </c>
      <c r="D1580" s="1" t="s">
        <v>156</v>
      </c>
      <c r="E1580" s="1" t="s">
        <v>157</v>
      </c>
      <c r="F1580" s="1" t="s">
        <v>109</v>
      </c>
      <c r="G1580" s="1" t="s">
        <v>56</v>
      </c>
      <c r="H1580" s="1" t="s">
        <v>75</v>
      </c>
      <c r="I1580" s="1" t="s">
        <v>1391</v>
      </c>
      <c r="J1580" s="1">
        <v>170.88</v>
      </c>
      <c r="K1580" s="1">
        <f>Aya_Gomaa[[#This Row],[Quantity]]*150</f>
        <v>450</v>
      </c>
      <c r="L1580" s="1">
        <v>3</v>
      </c>
      <c r="M1580" s="1">
        <v>0</v>
      </c>
      <c r="N1580" s="2">
        <v>49.555199999999978</v>
      </c>
      <c r="O1580" s="2">
        <f>Aya_Gomaa[[#This Row],[Profit]]-(Aya_Gomaa[[#This Row],[Profit]]*Aya_Gomaa[[#This Row],[Discount]])</f>
        <v>49.555199999999978</v>
      </c>
      <c r="P1580" s="1">
        <f>Aya_Gomaa[[#This Row],[Quantity]]*150</f>
        <v>450</v>
      </c>
      <c r="R15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81" spans="1:18" x14ac:dyDescent="0.3">
      <c r="A1581" s="1">
        <v>1580</v>
      </c>
      <c r="B1581" s="1" t="s">
        <v>125</v>
      </c>
      <c r="C1581" s="1" t="s">
        <v>43</v>
      </c>
      <c r="D1581" s="1" t="s">
        <v>156</v>
      </c>
      <c r="E1581" s="1" t="s">
        <v>157</v>
      </c>
      <c r="F1581" s="1" t="s">
        <v>109</v>
      </c>
      <c r="G1581" s="1" t="s">
        <v>78</v>
      </c>
      <c r="H1581" s="1" t="s">
        <v>71</v>
      </c>
      <c r="I1581" s="1" t="s">
        <v>552</v>
      </c>
      <c r="J1581" s="1">
        <v>307.98</v>
      </c>
      <c r="K1581" s="1">
        <f>Aya_Gomaa[[#This Row],[Quantity]]*150</f>
        <v>300</v>
      </c>
      <c r="L1581" s="1">
        <v>2</v>
      </c>
      <c r="M1581" s="1">
        <v>0</v>
      </c>
      <c r="N1581" s="2">
        <v>89.314199999999971</v>
      </c>
      <c r="O1581" s="2">
        <f>Aya_Gomaa[[#This Row],[Profit]]-(Aya_Gomaa[[#This Row],[Profit]]*Aya_Gomaa[[#This Row],[Discount]])</f>
        <v>89.314199999999971</v>
      </c>
      <c r="P1581" s="1">
        <f>Aya_Gomaa[[#This Row],[Quantity]]*150</f>
        <v>300</v>
      </c>
      <c r="R15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82" spans="1:18" x14ac:dyDescent="0.3">
      <c r="A1582" s="1">
        <v>1581</v>
      </c>
      <c r="B1582" s="1" t="s">
        <v>125</v>
      </c>
      <c r="C1582" s="1" t="s">
        <v>43</v>
      </c>
      <c r="D1582" s="1" t="s">
        <v>156</v>
      </c>
      <c r="E1582" s="1" t="s">
        <v>157</v>
      </c>
      <c r="F1582" s="1" t="s">
        <v>109</v>
      </c>
      <c r="G1582" s="1" t="s">
        <v>47</v>
      </c>
      <c r="H1582" s="1" t="s">
        <v>62</v>
      </c>
      <c r="I1582" s="1" t="s">
        <v>396</v>
      </c>
      <c r="J1582" s="1">
        <v>382.80599999999998</v>
      </c>
      <c r="K1582" s="1">
        <f>Aya_Gomaa[[#This Row],[Quantity]]*150</f>
        <v>1350</v>
      </c>
      <c r="L1582" s="1">
        <v>9</v>
      </c>
      <c r="M1582" s="1">
        <v>0.4</v>
      </c>
      <c r="N1582" s="2">
        <v>-153.12239999999997</v>
      </c>
      <c r="O1582" s="2">
        <f>Aya_Gomaa[[#This Row],[Profit]]-(Aya_Gomaa[[#This Row],[Profit]]*Aya_Gomaa[[#This Row],[Discount]])</f>
        <v>-91.873439999999988</v>
      </c>
      <c r="P1582" s="1">
        <f>Aya_Gomaa[[#This Row],[Quantity]]*150</f>
        <v>1350</v>
      </c>
      <c r="R15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83" spans="1:18" x14ac:dyDescent="0.3">
      <c r="A1583" s="1">
        <v>1582</v>
      </c>
      <c r="B1583" s="1" t="s">
        <v>125</v>
      </c>
      <c r="C1583" s="1" t="s">
        <v>43</v>
      </c>
      <c r="D1583" s="1" t="s">
        <v>156</v>
      </c>
      <c r="E1583" s="1" t="s">
        <v>157</v>
      </c>
      <c r="F1583" s="1" t="s">
        <v>109</v>
      </c>
      <c r="G1583" s="1" t="s">
        <v>56</v>
      </c>
      <c r="H1583" s="1" t="s">
        <v>64</v>
      </c>
      <c r="I1583" s="1" t="s">
        <v>361</v>
      </c>
      <c r="J1583" s="1">
        <v>41.96</v>
      </c>
      <c r="K1583" s="1">
        <f>Aya_Gomaa[[#This Row],[Quantity]]*150</f>
        <v>300</v>
      </c>
      <c r="L1583" s="1">
        <v>2</v>
      </c>
      <c r="M1583" s="1">
        <v>0</v>
      </c>
      <c r="N1583" s="2">
        <v>2.9371999999999971</v>
      </c>
      <c r="O1583" s="2">
        <f>Aya_Gomaa[[#This Row],[Profit]]-(Aya_Gomaa[[#This Row],[Profit]]*Aya_Gomaa[[#This Row],[Discount]])</f>
        <v>2.9371999999999971</v>
      </c>
      <c r="P1583" s="1">
        <f>Aya_Gomaa[[#This Row],[Quantity]]*150</f>
        <v>300</v>
      </c>
      <c r="R15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84" spans="1:18" x14ac:dyDescent="0.3">
      <c r="A1584" s="1">
        <v>1583</v>
      </c>
      <c r="B1584" s="1" t="s">
        <v>125</v>
      </c>
      <c r="C1584" s="1" t="s">
        <v>43</v>
      </c>
      <c r="D1584" s="1" t="s">
        <v>156</v>
      </c>
      <c r="E1584" s="1" t="s">
        <v>157</v>
      </c>
      <c r="F1584" s="1" t="s">
        <v>109</v>
      </c>
      <c r="G1584" s="1" t="s">
        <v>56</v>
      </c>
      <c r="H1584" s="1" t="s">
        <v>73</v>
      </c>
      <c r="I1584" s="1" t="s">
        <v>968</v>
      </c>
      <c r="J1584" s="1">
        <v>1217.568</v>
      </c>
      <c r="K1584" s="1">
        <f>Aya_Gomaa[[#This Row],[Quantity]]*150</f>
        <v>300</v>
      </c>
      <c r="L1584" s="1">
        <v>2</v>
      </c>
      <c r="M1584" s="1">
        <v>0.2</v>
      </c>
      <c r="N1584" s="2">
        <v>456.58800000000002</v>
      </c>
      <c r="O1584" s="2">
        <f>Aya_Gomaa[[#This Row],[Profit]]-(Aya_Gomaa[[#This Row],[Profit]]*Aya_Gomaa[[#This Row],[Discount]])</f>
        <v>365.2704</v>
      </c>
      <c r="P1584" s="1">
        <f>Aya_Gomaa[[#This Row],[Quantity]]*150</f>
        <v>300</v>
      </c>
      <c r="R15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85" spans="1:18" x14ac:dyDescent="0.3">
      <c r="A1585" s="1">
        <v>1584</v>
      </c>
      <c r="B1585" s="1" t="s">
        <v>125</v>
      </c>
      <c r="C1585" s="1" t="s">
        <v>43</v>
      </c>
      <c r="D1585" s="1" t="s">
        <v>156</v>
      </c>
      <c r="E1585" s="1" t="s">
        <v>157</v>
      </c>
      <c r="F1585" s="1" t="s">
        <v>109</v>
      </c>
      <c r="G1585" s="1" t="s">
        <v>47</v>
      </c>
      <c r="H1585" s="1" t="s">
        <v>66</v>
      </c>
      <c r="I1585" s="1" t="s">
        <v>252</v>
      </c>
      <c r="J1585" s="1">
        <v>47.04</v>
      </c>
      <c r="K1585" s="1">
        <f>Aya_Gomaa[[#This Row],[Quantity]]*150</f>
        <v>450</v>
      </c>
      <c r="L1585" s="1">
        <v>3</v>
      </c>
      <c r="M1585" s="1">
        <v>0</v>
      </c>
      <c r="N1585" s="2">
        <v>18.345599999999997</v>
      </c>
      <c r="O1585" s="2">
        <f>Aya_Gomaa[[#This Row],[Profit]]-(Aya_Gomaa[[#This Row],[Profit]]*Aya_Gomaa[[#This Row],[Discount]])</f>
        <v>18.345599999999997</v>
      </c>
      <c r="P1585" s="1">
        <f>Aya_Gomaa[[#This Row],[Quantity]]*150</f>
        <v>450</v>
      </c>
      <c r="R15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86" spans="1:18" x14ac:dyDescent="0.3">
      <c r="A1586" s="1">
        <v>1585</v>
      </c>
      <c r="B1586" s="1" t="s">
        <v>125</v>
      </c>
      <c r="C1586" s="1" t="s">
        <v>43</v>
      </c>
      <c r="D1586" s="1" t="s">
        <v>156</v>
      </c>
      <c r="E1586" s="1" t="s">
        <v>157</v>
      </c>
      <c r="F1586" s="1" t="s">
        <v>109</v>
      </c>
      <c r="G1586" s="1" t="s">
        <v>47</v>
      </c>
      <c r="H1586" s="1" t="s">
        <v>66</v>
      </c>
      <c r="I1586" s="1" t="s">
        <v>154</v>
      </c>
      <c r="J1586" s="1">
        <v>6.16</v>
      </c>
      <c r="K1586" s="1">
        <f>Aya_Gomaa[[#This Row],[Quantity]]*150</f>
        <v>300</v>
      </c>
      <c r="L1586" s="1">
        <v>2</v>
      </c>
      <c r="M1586" s="1">
        <v>0</v>
      </c>
      <c r="N1586" s="2">
        <v>2.9567999999999999</v>
      </c>
      <c r="O1586" s="2">
        <f>Aya_Gomaa[[#This Row],[Profit]]-(Aya_Gomaa[[#This Row],[Profit]]*Aya_Gomaa[[#This Row],[Discount]])</f>
        <v>2.9567999999999999</v>
      </c>
      <c r="P1586" s="1">
        <f>Aya_Gomaa[[#This Row],[Quantity]]*150</f>
        <v>300</v>
      </c>
      <c r="R15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87" spans="1:18" x14ac:dyDescent="0.3">
      <c r="A1587" s="1">
        <v>1586</v>
      </c>
      <c r="B1587" s="1" t="s">
        <v>125</v>
      </c>
      <c r="C1587" s="1" t="s">
        <v>43</v>
      </c>
      <c r="D1587" s="1" t="s">
        <v>156</v>
      </c>
      <c r="E1587" s="1" t="s">
        <v>157</v>
      </c>
      <c r="F1587" s="1" t="s">
        <v>109</v>
      </c>
      <c r="G1587" s="1" t="s">
        <v>78</v>
      </c>
      <c r="H1587" s="1" t="s">
        <v>71</v>
      </c>
      <c r="I1587" s="1" t="s">
        <v>705</v>
      </c>
      <c r="J1587" s="1">
        <v>979.95</v>
      </c>
      <c r="K1587" s="1">
        <f>Aya_Gomaa[[#This Row],[Quantity]]*150</f>
        <v>750</v>
      </c>
      <c r="L1587" s="1">
        <v>5</v>
      </c>
      <c r="M1587" s="1">
        <v>0</v>
      </c>
      <c r="N1587" s="2">
        <v>274.38600000000008</v>
      </c>
      <c r="O1587" s="2">
        <f>Aya_Gomaa[[#This Row],[Profit]]-(Aya_Gomaa[[#This Row],[Profit]]*Aya_Gomaa[[#This Row],[Discount]])</f>
        <v>274.38600000000008</v>
      </c>
      <c r="P1587" s="1">
        <f>Aya_Gomaa[[#This Row],[Quantity]]*150</f>
        <v>750</v>
      </c>
      <c r="R15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88" spans="1:18" x14ac:dyDescent="0.3">
      <c r="A1588" s="1">
        <v>1587</v>
      </c>
      <c r="B1588" s="1" t="s">
        <v>125</v>
      </c>
      <c r="C1588" s="1" t="s">
        <v>43</v>
      </c>
      <c r="D1588" s="1" t="s">
        <v>156</v>
      </c>
      <c r="E1588" s="1" t="s">
        <v>157</v>
      </c>
      <c r="F1588" s="1" t="s">
        <v>109</v>
      </c>
      <c r="G1588" s="1" t="s">
        <v>56</v>
      </c>
      <c r="H1588" s="1" t="s">
        <v>82</v>
      </c>
      <c r="I1588" s="1" t="s">
        <v>1392</v>
      </c>
      <c r="J1588" s="1">
        <v>143.69999999999999</v>
      </c>
      <c r="K1588" s="1">
        <f>Aya_Gomaa[[#This Row],[Quantity]]*150</f>
        <v>450</v>
      </c>
      <c r="L1588" s="1">
        <v>3</v>
      </c>
      <c r="M1588" s="1">
        <v>0</v>
      </c>
      <c r="N1588" s="2">
        <v>68.975999999999999</v>
      </c>
      <c r="O1588" s="2">
        <f>Aya_Gomaa[[#This Row],[Profit]]-(Aya_Gomaa[[#This Row],[Profit]]*Aya_Gomaa[[#This Row],[Discount]])</f>
        <v>68.975999999999999</v>
      </c>
      <c r="P1588" s="1">
        <f>Aya_Gomaa[[#This Row],[Quantity]]*150</f>
        <v>450</v>
      </c>
      <c r="R15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89" spans="1:18" x14ac:dyDescent="0.3">
      <c r="A1589" s="1">
        <v>1588</v>
      </c>
      <c r="B1589" s="1" t="s">
        <v>125</v>
      </c>
      <c r="C1589" s="1" t="s">
        <v>43</v>
      </c>
      <c r="D1589" s="1" t="s">
        <v>156</v>
      </c>
      <c r="E1589" s="1" t="s">
        <v>157</v>
      </c>
      <c r="F1589" s="1" t="s">
        <v>109</v>
      </c>
      <c r="G1589" s="1" t="s">
        <v>56</v>
      </c>
      <c r="H1589" s="1" t="s">
        <v>158</v>
      </c>
      <c r="I1589" s="1" t="s">
        <v>1393</v>
      </c>
      <c r="J1589" s="1">
        <v>10.649999999999999</v>
      </c>
      <c r="K1589" s="1">
        <f>Aya_Gomaa[[#This Row],[Quantity]]*150</f>
        <v>450</v>
      </c>
      <c r="L1589" s="1">
        <v>3</v>
      </c>
      <c r="M1589" s="1">
        <v>0</v>
      </c>
      <c r="N1589" s="2">
        <v>5.0054999999999996</v>
      </c>
      <c r="O1589" s="2">
        <f>Aya_Gomaa[[#This Row],[Profit]]-(Aya_Gomaa[[#This Row],[Profit]]*Aya_Gomaa[[#This Row],[Discount]])</f>
        <v>5.0054999999999996</v>
      </c>
      <c r="P1589" s="1">
        <f>Aya_Gomaa[[#This Row],[Quantity]]*150</f>
        <v>450</v>
      </c>
      <c r="R15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90" spans="1:18" x14ac:dyDescent="0.3">
      <c r="A1590" s="1">
        <v>1589</v>
      </c>
      <c r="B1590" s="1" t="s">
        <v>125</v>
      </c>
      <c r="C1590" s="1" t="s">
        <v>43</v>
      </c>
      <c r="D1590" s="1" t="s">
        <v>156</v>
      </c>
      <c r="E1590" s="1" t="s">
        <v>157</v>
      </c>
      <c r="F1590" s="1" t="s">
        <v>109</v>
      </c>
      <c r="G1590" s="1" t="s">
        <v>78</v>
      </c>
      <c r="H1590" s="1" t="s">
        <v>113</v>
      </c>
      <c r="I1590" s="1" t="s">
        <v>606</v>
      </c>
      <c r="J1590" s="1">
        <v>247.8</v>
      </c>
      <c r="K1590" s="1">
        <f>Aya_Gomaa[[#This Row],[Quantity]]*150</f>
        <v>600</v>
      </c>
      <c r="L1590" s="1">
        <v>4</v>
      </c>
      <c r="M1590" s="1">
        <v>0</v>
      </c>
      <c r="N1590" s="2">
        <v>34.692000000000007</v>
      </c>
      <c r="O1590" s="2">
        <f>Aya_Gomaa[[#This Row],[Profit]]-(Aya_Gomaa[[#This Row],[Profit]]*Aya_Gomaa[[#This Row],[Discount]])</f>
        <v>34.692000000000007</v>
      </c>
      <c r="P1590" s="1">
        <f>Aya_Gomaa[[#This Row],[Quantity]]*150</f>
        <v>600</v>
      </c>
      <c r="R15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91" spans="1:18" x14ac:dyDescent="0.3">
      <c r="A1591" s="1">
        <v>1590</v>
      </c>
      <c r="B1591" s="1" t="s">
        <v>59</v>
      </c>
      <c r="C1591" s="1" t="s">
        <v>52</v>
      </c>
      <c r="D1591" s="1" t="s">
        <v>1045</v>
      </c>
      <c r="E1591" s="1" t="s">
        <v>179</v>
      </c>
      <c r="F1591" s="1" t="s">
        <v>46</v>
      </c>
      <c r="G1591" s="1" t="s">
        <v>56</v>
      </c>
      <c r="H1591" s="1" t="s">
        <v>68</v>
      </c>
      <c r="I1591" s="1" t="s">
        <v>678</v>
      </c>
      <c r="J1591" s="1">
        <v>10.96</v>
      </c>
      <c r="K1591" s="1">
        <f>Aya_Gomaa[[#This Row],[Quantity]]*150</f>
        <v>600</v>
      </c>
      <c r="L1591" s="1">
        <v>4</v>
      </c>
      <c r="M1591" s="1">
        <v>0</v>
      </c>
      <c r="N1591" s="2">
        <v>2.9592000000000009</v>
      </c>
      <c r="O1591" s="2">
        <f>Aya_Gomaa[[#This Row],[Profit]]-(Aya_Gomaa[[#This Row],[Profit]]*Aya_Gomaa[[#This Row],[Discount]])</f>
        <v>2.9592000000000009</v>
      </c>
      <c r="P1591" s="1">
        <f>Aya_Gomaa[[#This Row],[Quantity]]*150</f>
        <v>600</v>
      </c>
      <c r="R15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92" spans="1:18" x14ac:dyDescent="0.3">
      <c r="A1592" s="1">
        <v>1591</v>
      </c>
      <c r="B1592" s="1" t="s">
        <v>59</v>
      </c>
      <c r="C1592" s="1" t="s">
        <v>52</v>
      </c>
      <c r="D1592" s="1" t="s">
        <v>1394</v>
      </c>
      <c r="E1592" s="1" t="s">
        <v>89</v>
      </c>
      <c r="F1592" s="1" t="s">
        <v>90</v>
      </c>
      <c r="G1592" s="1" t="s">
        <v>56</v>
      </c>
      <c r="H1592" s="1" t="s">
        <v>68</v>
      </c>
      <c r="I1592" s="1" t="s">
        <v>1395</v>
      </c>
      <c r="J1592" s="1">
        <v>33.488000000000007</v>
      </c>
      <c r="K1592" s="1">
        <f>Aya_Gomaa[[#This Row],[Quantity]]*150</f>
        <v>1050</v>
      </c>
      <c r="L1592" s="1">
        <v>7</v>
      </c>
      <c r="M1592" s="1">
        <v>0.2</v>
      </c>
      <c r="N1592" s="2">
        <v>5.8603999999999967</v>
      </c>
      <c r="O1592" s="2">
        <f>Aya_Gomaa[[#This Row],[Profit]]-(Aya_Gomaa[[#This Row],[Profit]]*Aya_Gomaa[[#This Row],[Discount]])</f>
        <v>4.6883199999999974</v>
      </c>
      <c r="P1592" s="1">
        <f>Aya_Gomaa[[#This Row],[Quantity]]*150</f>
        <v>1050</v>
      </c>
      <c r="R15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93" spans="1:18" x14ac:dyDescent="0.3">
      <c r="A1593" s="1">
        <v>1592</v>
      </c>
      <c r="B1593" s="1" t="s">
        <v>59</v>
      </c>
      <c r="C1593" s="1" t="s">
        <v>52</v>
      </c>
      <c r="D1593" s="1" t="s">
        <v>1394</v>
      </c>
      <c r="E1593" s="1" t="s">
        <v>89</v>
      </c>
      <c r="F1593" s="1" t="s">
        <v>90</v>
      </c>
      <c r="G1593" s="1" t="s">
        <v>56</v>
      </c>
      <c r="H1593" s="1" t="s">
        <v>158</v>
      </c>
      <c r="I1593" s="1" t="s">
        <v>271</v>
      </c>
      <c r="J1593" s="1">
        <v>8.0399999999999991</v>
      </c>
      <c r="K1593" s="1">
        <f>Aya_Gomaa[[#This Row],[Quantity]]*150</f>
        <v>750</v>
      </c>
      <c r="L1593" s="1">
        <v>5</v>
      </c>
      <c r="M1593" s="1">
        <v>0.2</v>
      </c>
      <c r="N1593" s="2">
        <v>2.9144999999999994</v>
      </c>
      <c r="O1593" s="2">
        <f>Aya_Gomaa[[#This Row],[Profit]]-(Aya_Gomaa[[#This Row],[Profit]]*Aya_Gomaa[[#This Row],[Discount]])</f>
        <v>2.3315999999999995</v>
      </c>
      <c r="P1593" s="1">
        <f>Aya_Gomaa[[#This Row],[Quantity]]*150</f>
        <v>750</v>
      </c>
      <c r="R15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94" spans="1:18" x14ac:dyDescent="0.3">
      <c r="A1594" s="1">
        <v>1593</v>
      </c>
      <c r="B1594" s="1" t="s">
        <v>42</v>
      </c>
      <c r="C1594" s="1" t="s">
        <v>43</v>
      </c>
      <c r="D1594" s="1" t="s">
        <v>1056</v>
      </c>
      <c r="E1594" s="1" t="s">
        <v>85</v>
      </c>
      <c r="F1594" s="1" t="s">
        <v>55</v>
      </c>
      <c r="G1594" s="1" t="s">
        <v>78</v>
      </c>
      <c r="H1594" s="1" t="s">
        <v>71</v>
      </c>
      <c r="I1594" s="1" t="s">
        <v>1396</v>
      </c>
      <c r="J1594" s="1">
        <v>201.56800000000001</v>
      </c>
      <c r="K1594" s="1">
        <f>Aya_Gomaa[[#This Row],[Quantity]]*150</f>
        <v>600</v>
      </c>
      <c r="L1594" s="1">
        <v>4</v>
      </c>
      <c r="M1594" s="1">
        <v>0.2</v>
      </c>
      <c r="N1594" s="2">
        <v>22.676399999999994</v>
      </c>
      <c r="O1594" s="2">
        <f>Aya_Gomaa[[#This Row],[Profit]]-(Aya_Gomaa[[#This Row],[Profit]]*Aya_Gomaa[[#This Row],[Discount]])</f>
        <v>18.141119999999994</v>
      </c>
      <c r="P1594" s="1">
        <f>Aya_Gomaa[[#This Row],[Quantity]]*150</f>
        <v>600</v>
      </c>
      <c r="R15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95" spans="1:18" x14ac:dyDescent="0.3">
      <c r="A1595" s="1">
        <v>1594</v>
      </c>
      <c r="B1595" s="1" t="s">
        <v>523</v>
      </c>
      <c r="C1595" s="1" t="s">
        <v>43</v>
      </c>
      <c r="D1595" s="1" t="s">
        <v>53</v>
      </c>
      <c r="E1595" s="1" t="s">
        <v>54</v>
      </c>
      <c r="F1595" s="1" t="s">
        <v>55</v>
      </c>
      <c r="G1595" s="1" t="s">
        <v>56</v>
      </c>
      <c r="H1595" s="1" t="s">
        <v>82</v>
      </c>
      <c r="I1595" s="1" t="s">
        <v>1397</v>
      </c>
      <c r="J1595" s="1">
        <v>13.440000000000001</v>
      </c>
      <c r="K1595" s="1">
        <f>Aya_Gomaa[[#This Row],[Quantity]]*150</f>
        <v>450</v>
      </c>
      <c r="L1595" s="1">
        <v>3</v>
      </c>
      <c r="M1595" s="1">
        <v>0</v>
      </c>
      <c r="N1595" s="2">
        <v>6.5856000000000012</v>
      </c>
      <c r="O1595" s="2">
        <f>Aya_Gomaa[[#This Row],[Profit]]-(Aya_Gomaa[[#This Row],[Profit]]*Aya_Gomaa[[#This Row],[Discount]])</f>
        <v>6.5856000000000012</v>
      </c>
      <c r="P1595" s="1">
        <f>Aya_Gomaa[[#This Row],[Quantity]]*150</f>
        <v>450</v>
      </c>
      <c r="R15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96" spans="1:18" x14ac:dyDescent="0.3">
      <c r="A1596" s="1">
        <v>1595</v>
      </c>
      <c r="B1596" s="1" t="s">
        <v>125</v>
      </c>
      <c r="C1596" s="1" t="s">
        <v>87</v>
      </c>
      <c r="D1596" s="1" t="s">
        <v>554</v>
      </c>
      <c r="E1596" s="1" t="s">
        <v>134</v>
      </c>
      <c r="F1596" s="1" t="s">
        <v>90</v>
      </c>
      <c r="G1596" s="1" t="s">
        <v>47</v>
      </c>
      <c r="H1596" s="1" t="s">
        <v>48</v>
      </c>
      <c r="I1596" s="1" t="s">
        <v>1398</v>
      </c>
      <c r="J1596" s="1">
        <v>359.05799999999994</v>
      </c>
      <c r="K1596" s="1">
        <f>Aya_Gomaa[[#This Row],[Quantity]]*150</f>
        <v>450</v>
      </c>
      <c r="L1596" s="1">
        <v>3</v>
      </c>
      <c r="M1596" s="1">
        <v>0.3</v>
      </c>
      <c r="N1596" s="2">
        <v>-35.905799999999999</v>
      </c>
      <c r="O1596" s="2">
        <f>Aya_Gomaa[[#This Row],[Profit]]-(Aya_Gomaa[[#This Row],[Profit]]*Aya_Gomaa[[#This Row],[Discount]])</f>
        <v>-25.134059999999998</v>
      </c>
      <c r="P1596" s="1">
        <f>Aya_Gomaa[[#This Row],[Quantity]]*150</f>
        <v>450</v>
      </c>
      <c r="R15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97" spans="1:18" x14ac:dyDescent="0.3">
      <c r="A1597" s="1">
        <v>1596</v>
      </c>
      <c r="B1597" s="1" t="s">
        <v>59</v>
      </c>
      <c r="C1597" s="1" t="s">
        <v>43</v>
      </c>
      <c r="D1597" s="1" t="s">
        <v>242</v>
      </c>
      <c r="E1597" s="1" t="s">
        <v>243</v>
      </c>
      <c r="F1597" s="1" t="s">
        <v>109</v>
      </c>
      <c r="G1597" s="1" t="s">
        <v>47</v>
      </c>
      <c r="H1597" s="1" t="s">
        <v>50</v>
      </c>
      <c r="I1597" s="1" t="s">
        <v>1183</v>
      </c>
      <c r="J1597" s="1">
        <v>47.991999999999997</v>
      </c>
      <c r="K1597" s="1">
        <f>Aya_Gomaa[[#This Row],[Quantity]]*150</f>
        <v>300</v>
      </c>
      <c r="L1597" s="1">
        <v>2</v>
      </c>
      <c r="M1597" s="1">
        <v>0.3</v>
      </c>
      <c r="N1597" s="2">
        <v>-2.0567999999999991</v>
      </c>
      <c r="O1597" s="2">
        <f>Aya_Gomaa[[#This Row],[Profit]]-(Aya_Gomaa[[#This Row],[Profit]]*Aya_Gomaa[[#This Row],[Discount]])</f>
        <v>-1.4397599999999993</v>
      </c>
      <c r="P1597" s="1">
        <f>Aya_Gomaa[[#This Row],[Quantity]]*150</f>
        <v>300</v>
      </c>
      <c r="R15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98" spans="1:18" x14ac:dyDescent="0.3">
      <c r="A1598" s="1">
        <v>1597</v>
      </c>
      <c r="B1598" s="1" t="s">
        <v>125</v>
      </c>
      <c r="C1598" s="1" t="s">
        <v>52</v>
      </c>
      <c r="D1598" s="1" t="s">
        <v>156</v>
      </c>
      <c r="E1598" s="1" t="s">
        <v>157</v>
      </c>
      <c r="F1598" s="1" t="s">
        <v>109</v>
      </c>
      <c r="G1598" s="1" t="s">
        <v>47</v>
      </c>
      <c r="H1598" s="1" t="s">
        <v>66</v>
      </c>
      <c r="I1598" s="1" t="s">
        <v>683</v>
      </c>
      <c r="J1598" s="1">
        <v>547.30000000000007</v>
      </c>
      <c r="K1598" s="1">
        <f>Aya_Gomaa[[#This Row],[Quantity]]*150</f>
        <v>1950</v>
      </c>
      <c r="L1598" s="1">
        <v>13</v>
      </c>
      <c r="M1598" s="1">
        <v>0</v>
      </c>
      <c r="N1598" s="2">
        <v>175.13599999999997</v>
      </c>
      <c r="O1598" s="2">
        <f>Aya_Gomaa[[#This Row],[Profit]]-(Aya_Gomaa[[#This Row],[Profit]]*Aya_Gomaa[[#This Row],[Discount]])</f>
        <v>175.13599999999997</v>
      </c>
      <c r="P1598" s="1">
        <f>Aya_Gomaa[[#This Row],[Quantity]]*150</f>
        <v>1950</v>
      </c>
      <c r="R15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599" spans="1:18" x14ac:dyDescent="0.3">
      <c r="A1599" s="1">
        <v>1598</v>
      </c>
      <c r="B1599" s="1" t="s">
        <v>42</v>
      </c>
      <c r="C1599" s="1" t="s">
        <v>43</v>
      </c>
      <c r="D1599" s="1" t="s">
        <v>1399</v>
      </c>
      <c r="E1599" s="1" t="s">
        <v>89</v>
      </c>
      <c r="F1599" s="1" t="s">
        <v>90</v>
      </c>
      <c r="G1599" s="1" t="s">
        <v>56</v>
      </c>
      <c r="H1599" s="1" t="s">
        <v>82</v>
      </c>
      <c r="I1599" s="1" t="s">
        <v>1400</v>
      </c>
      <c r="J1599" s="1">
        <v>16.896000000000001</v>
      </c>
      <c r="K1599" s="1">
        <f>Aya_Gomaa[[#This Row],[Quantity]]*150</f>
        <v>600</v>
      </c>
      <c r="L1599" s="1">
        <v>4</v>
      </c>
      <c r="M1599" s="1">
        <v>0.2</v>
      </c>
      <c r="N1599" s="2">
        <v>5.2799999999999994</v>
      </c>
      <c r="O1599" s="2">
        <f>Aya_Gomaa[[#This Row],[Profit]]-(Aya_Gomaa[[#This Row],[Profit]]*Aya_Gomaa[[#This Row],[Discount]])</f>
        <v>4.2239999999999993</v>
      </c>
      <c r="P1599" s="1">
        <f>Aya_Gomaa[[#This Row],[Quantity]]*150</f>
        <v>600</v>
      </c>
      <c r="R15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00" spans="1:18" x14ac:dyDescent="0.3">
      <c r="A1600" s="1">
        <v>1599</v>
      </c>
      <c r="B1600" s="1" t="s">
        <v>42</v>
      </c>
      <c r="C1600" s="1" t="s">
        <v>43</v>
      </c>
      <c r="D1600" s="1" t="s">
        <v>1399</v>
      </c>
      <c r="E1600" s="1" t="s">
        <v>89</v>
      </c>
      <c r="F1600" s="1" t="s">
        <v>90</v>
      </c>
      <c r="G1600" s="1" t="s">
        <v>56</v>
      </c>
      <c r="H1600" s="1" t="s">
        <v>273</v>
      </c>
      <c r="I1600" s="1" t="s">
        <v>1401</v>
      </c>
      <c r="J1600" s="1">
        <v>6.6720000000000006</v>
      </c>
      <c r="K1600" s="1">
        <f>Aya_Gomaa[[#This Row],[Quantity]]*150</f>
        <v>150</v>
      </c>
      <c r="L1600" s="1">
        <v>1</v>
      </c>
      <c r="M1600" s="1">
        <v>0.2</v>
      </c>
      <c r="N1600" s="2">
        <v>0.50039999999999996</v>
      </c>
      <c r="O1600" s="2">
        <f>Aya_Gomaa[[#This Row],[Profit]]-(Aya_Gomaa[[#This Row],[Profit]]*Aya_Gomaa[[#This Row],[Discount]])</f>
        <v>0.40031999999999995</v>
      </c>
      <c r="P1600" s="1">
        <f>Aya_Gomaa[[#This Row],[Quantity]]*150</f>
        <v>150</v>
      </c>
      <c r="R16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01" spans="1:18" x14ac:dyDescent="0.3">
      <c r="A1601" s="1">
        <v>1600</v>
      </c>
      <c r="B1601" s="1" t="s">
        <v>42</v>
      </c>
      <c r="C1601" s="1" t="s">
        <v>43</v>
      </c>
      <c r="D1601" s="1" t="s">
        <v>1399</v>
      </c>
      <c r="E1601" s="1" t="s">
        <v>89</v>
      </c>
      <c r="F1601" s="1" t="s">
        <v>90</v>
      </c>
      <c r="G1601" s="1" t="s">
        <v>56</v>
      </c>
      <c r="H1601" s="1" t="s">
        <v>68</v>
      </c>
      <c r="I1601" s="1" t="s">
        <v>478</v>
      </c>
      <c r="J1601" s="1">
        <v>99.13600000000001</v>
      </c>
      <c r="K1601" s="1">
        <f>Aya_Gomaa[[#This Row],[Quantity]]*150</f>
        <v>600</v>
      </c>
      <c r="L1601" s="1">
        <v>4</v>
      </c>
      <c r="M1601" s="1">
        <v>0.2</v>
      </c>
      <c r="N1601" s="2">
        <v>8.674399999999995</v>
      </c>
      <c r="O1601" s="2">
        <f>Aya_Gomaa[[#This Row],[Profit]]-(Aya_Gomaa[[#This Row],[Profit]]*Aya_Gomaa[[#This Row],[Discount]])</f>
        <v>6.9395199999999964</v>
      </c>
      <c r="P1601" s="1">
        <f>Aya_Gomaa[[#This Row],[Quantity]]*150</f>
        <v>600</v>
      </c>
      <c r="R16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02" spans="1:18" x14ac:dyDescent="0.3">
      <c r="A1602" s="1">
        <v>1601</v>
      </c>
      <c r="B1602" s="1" t="s">
        <v>42</v>
      </c>
      <c r="C1602" s="1" t="s">
        <v>43</v>
      </c>
      <c r="D1602" s="1" t="s">
        <v>1399</v>
      </c>
      <c r="E1602" s="1" t="s">
        <v>89</v>
      </c>
      <c r="F1602" s="1" t="s">
        <v>90</v>
      </c>
      <c r="G1602" s="1" t="s">
        <v>47</v>
      </c>
      <c r="H1602" s="1" t="s">
        <v>66</v>
      </c>
      <c r="I1602" s="1" t="s">
        <v>487</v>
      </c>
      <c r="J1602" s="1">
        <v>15.991999999999999</v>
      </c>
      <c r="K1602" s="1">
        <f>Aya_Gomaa[[#This Row],[Quantity]]*150</f>
        <v>300</v>
      </c>
      <c r="L1602" s="1">
        <v>2</v>
      </c>
      <c r="M1602" s="1">
        <v>0.6</v>
      </c>
      <c r="N1602" s="2">
        <v>-13.992999999999999</v>
      </c>
      <c r="O1602" s="2">
        <f>Aya_Gomaa[[#This Row],[Profit]]-(Aya_Gomaa[[#This Row],[Profit]]*Aya_Gomaa[[#This Row],[Discount]])</f>
        <v>-5.5971999999999991</v>
      </c>
      <c r="P1602" s="1">
        <f>Aya_Gomaa[[#This Row],[Quantity]]*150</f>
        <v>300</v>
      </c>
      <c r="R16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03" spans="1:18" x14ac:dyDescent="0.3">
      <c r="A1603" s="1">
        <v>1602</v>
      </c>
      <c r="B1603" s="1" t="s">
        <v>42</v>
      </c>
      <c r="C1603" s="1" t="s">
        <v>52</v>
      </c>
      <c r="D1603" s="1" t="s">
        <v>146</v>
      </c>
      <c r="E1603" s="1" t="s">
        <v>147</v>
      </c>
      <c r="F1603" s="1" t="s">
        <v>109</v>
      </c>
      <c r="G1603" s="1" t="s">
        <v>47</v>
      </c>
      <c r="H1603" s="1" t="s">
        <v>66</v>
      </c>
      <c r="I1603" s="1" t="s">
        <v>1402</v>
      </c>
      <c r="J1603" s="1">
        <v>211.96</v>
      </c>
      <c r="K1603" s="1">
        <f>Aya_Gomaa[[#This Row],[Quantity]]*150</f>
        <v>300</v>
      </c>
      <c r="L1603" s="1">
        <v>2</v>
      </c>
      <c r="M1603" s="1">
        <v>0</v>
      </c>
      <c r="N1603" s="2">
        <v>42.391999999999996</v>
      </c>
      <c r="O1603" s="2">
        <f>Aya_Gomaa[[#This Row],[Profit]]-(Aya_Gomaa[[#This Row],[Profit]]*Aya_Gomaa[[#This Row],[Discount]])</f>
        <v>42.391999999999996</v>
      </c>
      <c r="P1603" s="1">
        <f>Aya_Gomaa[[#This Row],[Quantity]]*150</f>
        <v>300</v>
      </c>
      <c r="R16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04" spans="1:18" x14ac:dyDescent="0.3">
      <c r="A1604" s="1">
        <v>1603</v>
      </c>
      <c r="B1604" s="1" t="s">
        <v>59</v>
      </c>
      <c r="C1604" s="1" t="s">
        <v>43</v>
      </c>
      <c r="D1604" s="1" t="s">
        <v>1289</v>
      </c>
      <c r="E1604" s="1" t="s">
        <v>185</v>
      </c>
      <c r="F1604" s="1" t="s">
        <v>46</v>
      </c>
      <c r="G1604" s="1" t="s">
        <v>56</v>
      </c>
      <c r="H1604" s="1" t="s">
        <v>68</v>
      </c>
      <c r="I1604" s="1" t="s">
        <v>1403</v>
      </c>
      <c r="J1604" s="1">
        <v>6.6719999999999988</v>
      </c>
      <c r="K1604" s="1">
        <f>Aya_Gomaa[[#This Row],[Quantity]]*150</f>
        <v>450</v>
      </c>
      <c r="L1604" s="1">
        <v>3</v>
      </c>
      <c r="M1604" s="1">
        <v>0.2</v>
      </c>
      <c r="N1604" s="2">
        <v>1.6679999999999997</v>
      </c>
      <c r="O1604" s="2">
        <f>Aya_Gomaa[[#This Row],[Profit]]-(Aya_Gomaa[[#This Row],[Profit]]*Aya_Gomaa[[#This Row],[Discount]])</f>
        <v>1.3343999999999998</v>
      </c>
      <c r="P1604" s="1">
        <f>Aya_Gomaa[[#This Row],[Quantity]]*150</f>
        <v>450</v>
      </c>
      <c r="R16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05" spans="1:18" x14ac:dyDescent="0.3">
      <c r="A1605" s="1">
        <v>1604</v>
      </c>
      <c r="B1605" s="1" t="s">
        <v>59</v>
      </c>
      <c r="C1605" s="1" t="s">
        <v>43</v>
      </c>
      <c r="D1605" s="1" t="s">
        <v>282</v>
      </c>
      <c r="E1605" s="1" t="s">
        <v>147</v>
      </c>
      <c r="F1605" s="1" t="s">
        <v>109</v>
      </c>
      <c r="G1605" s="1" t="s">
        <v>56</v>
      </c>
      <c r="H1605" s="1" t="s">
        <v>68</v>
      </c>
      <c r="I1605" s="1" t="s">
        <v>1404</v>
      </c>
      <c r="J1605" s="1">
        <v>155.94</v>
      </c>
      <c r="K1605" s="1">
        <f>Aya_Gomaa[[#This Row],[Quantity]]*150</f>
        <v>900</v>
      </c>
      <c r="L1605" s="1">
        <v>6</v>
      </c>
      <c r="M1605" s="1">
        <v>0</v>
      </c>
      <c r="N1605" s="2">
        <v>45.222599999999993</v>
      </c>
      <c r="O1605" s="2">
        <f>Aya_Gomaa[[#This Row],[Profit]]-(Aya_Gomaa[[#This Row],[Profit]]*Aya_Gomaa[[#This Row],[Discount]])</f>
        <v>45.222599999999993</v>
      </c>
      <c r="P1605" s="1">
        <f>Aya_Gomaa[[#This Row],[Quantity]]*150</f>
        <v>900</v>
      </c>
      <c r="R16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06" spans="1:18" x14ac:dyDescent="0.3">
      <c r="A1606" s="1">
        <v>1605</v>
      </c>
      <c r="B1606" s="1" t="s">
        <v>42</v>
      </c>
      <c r="C1606" s="1" t="s">
        <v>43</v>
      </c>
      <c r="D1606" s="1" t="s">
        <v>53</v>
      </c>
      <c r="E1606" s="1" t="s">
        <v>54</v>
      </c>
      <c r="F1606" s="1" t="s">
        <v>55</v>
      </c>
      <c r="G1606" s="1" t="s">
        <v>78</v>
      </c>
      <c r="H1606" s="1" t="s">
        <v>71</v>
      </c>
      <c r="I1606" s="1" t="s">
        <v>1160</v>
      </c>
      <c r="J1606" s="1">
        <v>39.960000000000008</v>
      </c>
      <c r="K1606" s="1">
        <f>Aya_Gomaa[[#This Row],[Quantity]]*150</f>
        <v>750</v>
      </c>
      <c r="L1606" s="1">
        <v>5</v>
      </c>
      <c r="M1606" s="1">
        <v>0.2</v>
      </c>
      <c r="N1606" s="2">
        <v>12.986999999999995</v>
      </c>
      <c r="O1606" s="2">
        <f>Aya_Gomaa[[#This Row],[Profit]]-(Aya_Gomaa[[#This Row],[Profit]]*Aya_Gomaa[[#This Row],[Discount]])</f>
        <v>10.389599999999996</v>
      </c>
      <c r="P1606" s="1">
        <f>Aya_Gomaa[[#This Row],[Quantity]]*150</f>
        <v>750</v>
      </c>
      <c r="R16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07" spans="1:18" x14ac:dyDescent="0.3">
      <c r="A1607" s="1">
        <v>1606</v>
      </c>
      <c r="B1607" s="1" t="s">
        <v>42</v>
      </c>
      <c r="C1607" s="1" t="s">
        <v>43</v>
      </c>
      <c r="D1607" s="1" t="s">
        <v>53</v>
      </c>
      <c r="E1607" s="1" t="s">
        <v>54</v>
      </c>
      <c r="F1607" s="1" t="s">
        <v>55</v>
      </c>
      <c r="G1607" s="1" t="s">
        <v>56</v>
      </c>
      <c r="H1607" s="1" t="s">
        <v>68</v>
      </c>
      <c r="I1607" s="1" t="s">
        <v>1405</v>
      </c>
      <c r="J1607" s="1">
        <v>5.46</v>
      </c>
      <c r="K1607" s="1">
        <f>Aya_Gomaa[[#This Row],[Quantity]]*150</f>
        <v>450</v>
      </c>
      <c r="L1607" s="1">
        <v>3</v>
      </c>
      <c r="M1607" s="1">
        <v>0</v>
      </c>
      <c r="N1607" s="2">
        <v>1.5288000000000002</v>
      </c>
      <c r="O1607" s="2">
        <f>Aya_Gomaa[[#This Row],[Profit]]-(Aya_Gomaa[[#This Row],[Profit]]*Aya_Gomaa[[#This Row],[Discount]])</f>
        <v>1.5288000000000002</v>
      </c>
      <c r="P1607" s="1">
        <f>Aya_Gomaa[[#This Row],[Quantity]]*150</f>
        <v>450</v>
      </c>
      <c r="R16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08" spans="1:18" x14ac:dyDescent="0.3">
      <c r="A1608" s="1">
        <v>1607</v>
      </c>
      <c r="B1608" s="1" t="s">
        <v>42</v>
      </c>
      <c r="C1608" s="1" t="s">
        <v>43</v>
      </c>
      <c r="D1608" s="1" t="s">
        <v>53</v>
      </c>
      <c r="E1608" s="1" t="s">
        <v>54</v>
      </c>
      <c r="F1608" s="1" t="s">
        <v>55</v>
      </c>
      <c r="G1608" s="1" t="s">
        <v>56</v>
      </c>
      <c r="H1608" s="1" t="s">
        <v>68</v>
      </c>
      <c r="I1608" s="1" t="s">
        <v>1406</v>
      </c>
      <c r="J1608" s="1">
        <v>73.2</v>
      </c>
      <c r="K1608" s="1">
        <f>Aya_Gomaa[[#This Row],[Quantity]]*150</f>
        <v>750</v>
      </c>
      <c r="L1608" s="1">
        <v>5</v>
      </c>
      <c r="M1608" s="1">
        <v>0</v>
      </c>
      <c r="N1608" s="2">
        <v>21.227999999999998</v>
      </c>
      <c r="O1608" s="2">
        <f>Aya_Gomaa[[#This Row],[Profit]]-(Aya_Gomaa[[#This Row],[Profit]]*Aya_Gomaa[[#This Row],[Discount]])</f>
        <v>21.227999999999998</v>
      </c>
      <c r="P1608" s="1">
        <f>Aya_Gomaa[[#This Row],[Quantity]]*150</f>
        <v>750</v>
      </c>
      <c r="R16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09" spans="1:18" x14ac:dyDescent="0.3">
      <c r="A1609" s="1">
        <v>1608</v>
      </c>
      <c r="B1609" s="1" t="s">
        <v>42</v>
      </c>
      <c r="C1609" s="1" t="s">
        <v>43</v>
      </c>
      <c r="D1609" s="1" t="s">
        <v>53</v>
      </c>
      <c r="E1609" s="1" t="s">
        <v>54</v>
      </c>
      <c r="F1609" s="1" t="s">
        <v>55</v>
      </c>
      <c r="G1609" s="1" t="s">
        <v>56</v>
      </c>
      <c r="H1609" s="1" t="s">
        <v>73</v>
      </c>
      <c r="I1609" s="1" t="s">
        <v>550</v>
      </c>
      <c r="J1609" s="1">
        <v>5.84</v>
      </c>
      <c r="K1609" s="1">
        <f>Aya_Gomaa[[#This Row],[Quantity]]*150</f>
        <v>150</v>
      </c>
      <c r="L1609" s="1">
        <v>1</v>
      </c>
      <c r="M1609" s="1">
        <v>0.2</v>
      </c>
      <c r="N1609" s="2">
        <v>1.9709999999999996</v>
      </c>
      <c r="O1609" s="2">
        <f>Aya_Gomaa[[#This Row],[Profit]]-(Aya_Gomaa[[#This Row],[Profit]]*Aya_Gomaa[[#This Row],[Discount]])</f>
        <v>1.5767999999999998</v>
      </c>
      <c r="P1609" s="1">
        <f>Aya_Gomaa[[#This Row],[Quantity]]*150</f>
        <v>150</v>
      </c>
      <c r="R16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10" spans="1:18" x14ac:dyDescent="0.3">
      <c r="A1610" s="1">
        <v>1609</v>
      </c>
      <c r="B1610" s="1" t="s">
        <v>42</v>
      </c>
      <c r="C1610" s="1" t="s">
        <v>43</v>
      </c>
      <c r="D1610" s="1" t="s">
        <v>53</v>
      </c>
      <c r="E1610" s="1" t="s">
        <v>54</v>
      </c>
      <c r="F1610" s="1" t="s">
        <v>55</v>
      </c>
      <c r="G1610" s="1" t="s">
        <v>56</v>
      </c>
      <c r="H1610" s="1" t="s">
        <v>82</v>
      </c>
      <c r="I1610" s="1" t="s">
        <v>813</v>
      </c>
      <c r="J1610" s="1">
        <v>22.72</v>
      </c>
      <c r="K1610" s="1">
        <f>Aya_Gomaa[[#This Row],[Quantity]]*150</f>
        <v>600</v>
      </c>
      <c r="L1610" s="1">
        <v>4</v>
      </c>
      <c r="M1610" s="1">
        <v>0</v>
      </c>
      <c r="N1610" s="2">
        <v>10.223999999999998</v>
      </c>
      <c r="O1610" s="2">
        <f>Aya_Gomaa[[#This Row],[Profit]]-(Aya_Gomaa[[#This Row],[Profit]]*Aya_Gomaa[[#This Row],[Discount]])</f>
        <v>10.223999999999998</v>
      </c>
      <c r="P1610" s="1">
        <f>Aya_Gomaa[[#This Row],[Quantity]]*150</f>
        <v>600</v>
      </c>
      <c r="R16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11" spans="1:18" x14ac:dyDescent="0.3">
      <c r="A1611" s="1">
        <v>1610</v>
      </c>
      <c r="B1611" s="1" t="s">
        <v>42</v>
      </c>
      <c r="C1611" s="1" t="s">
        <v>43</v>
      </c>
      <c r="D1611" s="1" t="s">
        <v>53</v>
      </c>
      <c r="E1611" s="1" t="s">
        <v>54</v>
      </c>
      <c r="F1611" s="1" t="s">
        <v>55</v>
      </c>
      <c r="G1611" s="1" t="s">
        <v>56</v>
      </c>
      <c r="H1611" s="1" t="s">
        <v>73</v>
      </c>
      <c r="I1611" s="1" t="s">
        <v>1407</v>
      </c>
      <c r="J1611" s="1">
        <v>9.3360000000000003</v>
      </c>
      <c r="K1611" s="1">
        <f>Aya_Gomaa[[#This Row],[Quantity]]*150</f>
        <v>450</v>
      </c>
      <c r="L1611" s="1">
        <v>3</v>
      </c>
      <c r="M1611" s="1">
        <v>0.2</v>
      </c>
      <c r="N1611" s="2">
        <v>3.2675999999999994</v>
      </c>
      <c r="O1611" s="2">
        <f>Aya_Gomaa[[#This Row],[Profit]]-(Aya_Gomaa[[#This Row],[Profit]]*Aya_Gomaa[[#This Row],[Discount]])</f>
        <v>2.6140799999999995</v>
      </c>
      <c r="P1611" s="1">
        <f>Aya_Gomaa[[#This Row],[Quantity]]*150</f>
        <v>450</v>
      </c>
      <c r="R16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12" spans="1:18" x14ac:dyDescent="0.3">
      <c r="A1612" s="1">
        <v>1611</v>
      </c>
      <c r="B1612" s="1" t="s">
        <v>59</v>
      </c>
      <c r="C1612" s="1" t="s">
        <v>52</v>
      </c>
      <c r="D1612" s="1" t="s">
        <v>53</v>
      </c>
      <c r="E1612" s="1" t="s">
        <v>54</v>
      </c>
      <c r="F1612" s="1" t="s">
        <v>55</v>
      </c>
      <c r="G1612" s="1" t="s">
        <v>47</v>
      </c>
      <c r="H1612" s="1" t="s">
        <v>48</v>
      </c>
      <c r="I1612" s="1" t="s">
        <v>1398</v>
      </c>
      <c r="J1612" s="1">
        <v>290.666</v>
      </c>
      <c r="K1612" s="1">
        <f>Aya_Gomaa[[#This Row],[Quantity]]*150</f>
        <v>300</v>
      </c>
      <c r="L1612" s="1">
        <v>2</v>
      </c>
      <c r="M1612" s="1">
        <v>0.15</v>
      </c>
      <c r="N1612" s="2">
        <v>27.356800000000007</v>
      </c>
      <c r="O1612" s="2">
        <f>Aya_Gomaa[[#This Row],[Profit]]-(Aya_Gomaa[[#This Row],[Profit]]*Aya_Gomaa[[#This Row],[Discount]])</f>
        <v>23.253280000000007</v>
      </c>
      <c r="P1612" s="1">
        <f>Aya_Gomaa[[#This Row],[Quantity]]*150</f>
        <v>300</v>
      </c>
      <c r="R16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13" spans="1:18" x14ac:dyDescent="0.3">
      <c r="A1613" s="1">
        <v>1612</v>
      </c>
      <c r="B1613" s="1" t="s">
        <v>59</v>
      </c>
      <c r="C1613" s="1" t="s">
        <v>52</v>
      </c>
      <c r="D1613" s="1" t="s">
        <v>53</v>
      </c>
      <c r="E1613" s="1" t="s">
        <v>54</v>
      </c>
      <c r="F1613" s="1" t="s">
        <v>55</v>
      </c>
      <c r="G1613" s="1" t="s">
        <v>78</v>
      </c>
      <c r="H1613" s="1" t="s">
        <v>71</v>
      </c>
      <c r="I1613" s="1" t="s">
        <v>1408</v>
      </c>
      <c r="J1613" s="1">
        <v>201.584</v>
      </c>
      <c r="K1613" s="1">
        <f>Aya_Gomaa[[#This Row],[Quantity]]*150</f>
        <v>300</v>
      </c>
      <c r="L1613" s="1">
        <v>2</v>
      </c>
      <c r="M1613" s="1">
        <v>0.2</v>
      </c>
      <c r="N1613" s="2">
        <v>20.158400000000015</v>
      </c>
      <c r="O1613" s="2">
        <f>Aya_Gomaa[[#This Row],[Profit]]-(Aya_Gomaa[[#This Row],[Profit]]*Aya_Gomaa[[#This Row],[Discount]])</f>
        <v>16.126720000000013</v>
      </c>
      <c r="P1613" s="1">
        <f>Aya_Gomaa[[#This Row],[Quantity]]*150</f>
        <v>300</v>
      </c>
      <c r="R16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14" spans="1:18" x14ac:dyDescent="0.3">
      <c r="A1614" s="1">
        <v>1613</v>
      </c>
      <c r="B1614" s="1" t="s">
        <v>59</v>
      </c>
      <c r="C1614" s="1" t="s">
        <v>52</v>
      </c>
      <c r="D1614" s="1" t="s">
        <v>53</v>
      </c>
      <c r="E1614" s="1" t="s">
        <v>54</v>
      </c>
      <c r="F1614" s="1" t="s">
        <v>55</v>
      </c>
      <c r="G1614" s="1" t="s">
        <v>78</v>
      </c>
      <c r="H1614" s="1" t="s">
        <v>71</v>
      </c>
      <c r="I1614" s="1" t="s">
        <v>177</v>
      </c>
      <c r="J1614" s="1">
        <v>83.984000000000009</v>
      </c>
      <c r="K1614" s="1">
        <f>Aya_Gomaa[[#This Row],[Quantity]]*150</f>
        <v>300</v>
      </c>
      <c r="L1614" s="1">
        <v>2</v>
      </c>
      <c r="M1614" s="1">
        <v>0.2</v>
      </c>
      <c r="N1614" s="2">
        <v>31.494</v>
      </c>
      <c r="O1614" s="2">
        <f>Aya_Gomaa[[#This Row],[Profit]]-(Aya_Gomaa[[#This Row],[Profit]]*Aya_Gomaa[[#This Row],[Discount]])</f>
        <v>25.1952</v>
      </c>
      <c r="P1614" s="1">
        <f>Aya_Gomaa[[#This Row],[Quantity]]*150</f>
        <v>300</v>
      </c>
      <c r="R16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15" spans="1:18" x14ac:dyDescent="0.3">
      <c r="A1615" s="1">
        <v>1614</v>
      </c>
      <c r="B1615" s="1" t="s">
        <v>59</v>
      </c>
      <c r="C1615" s="1" t="s">
        <v>52</v>
      </c>
      <c r="D1615" s="1" t="s">
        <v>1108</v>
      </c>
      <c r="E1615" s="1" t="s">
        <v>54</v>
      </c>
      <c r="F1615" s="1" t="s">
        <v>55</v>
      </c>
      <c r="G1615" s="1" t="s">
        <v>56</v>
      </c>
      <c r="H1615" s="1" t="s">
        <v>64</v>
      </c>
      <c r="I1615" s="1" t="s">
        <v>603</v>
      </c>
      <c r="J1615" s="1">
        <v>1000.0200000000001</v>
      </c>
      <c r="K1615" s="1">
        <f>Aya_Gomaa[[#This Row],[Quantity]]*150</f>
        <v>1050</v>
      </c>
      <c r="L1615" s="1">
        <v>7</v>
      </c>
      <c r="M1615" s="1">
        <v>0</v>
      </c>
      <c r="N1615" s="2">
        <v>290.00579999999991</v>
      </c>
      <c r="O1615" s="2">
        <f>Aya_Gomaa[[#This Row],[Profit]]-(Aya_Gomaa[[#This Row],[Profit]]*Aya_Gomaa[[#This Row],[Discount]])</f>
        <v>290.00579999999991</v>
      </c>
      <c r="P1615" s="1">
        <f>Aya_Gomaa[[#This Row],[Quantity]]*150</f>
        <v>1050</v>
      </c>
      <c r="R16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16" spans="1:18" x14ac:dyDescent="0.3">
      <c r="A1616" s="1">
        <v>1615</v>
      </c>
      <c r="B1616" s="1" t="s">
        <v>59</v>
      </c>
      <c r="C1616" s="1" t="s">
        <v>87</v>
      </c>
      <c r="D1616" s="1" t="s">
        <v>107</v>
      </c>
      <c r="E1616" s="1" t="s">
        <v>108</v>
      </c>
      <c r="F1616" s="1" t="s">
        <v>109</v>
      </c>
      <c r="G1616" s="1" t="s">
        <v>78</v>
      </c>
      <c r="H1616" s="1" t="s">
        <v>113</v>
      </c>
      <c r="I1616" s="1" t="s">
        <v>1409</v>
      </c>
      <c r="J1616" s="1">
        <v>83.976000000000013</v>
      </c>
      <c r="K1616" s="1">
        <f>Aya_Gomaa[[#This Row],[Quantity]]*150</f>
        <v>450</v>
      </c>
      <c r="L1616" s="1">
        <v>3</v>
      </c>
      <c r="M1616" s="1">
        <v>0.2</v>
      </c>
      <c r="N1616" s="2">
        <v>-13.646100000000001</v>
      </c>
      <c r="O1616" s="2">
        <f>Aya_Gomaa[[#This Row],[Profit]]-(Aya_Gomaa[[#This Row],[Profit]]*Aya_Gomaa[[#This Row],[Discount]])</f>
        <v>-10.916880000000001</v>
      </c>
      <c r="P1616" s="1">
        <f>Aya_Gomaa[[#This Row],[Quantity]]*150</f>
        <v>450</v>
      </c>
      <c r="R16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17" spans="1:18" x14ac:dyDescent="0.3">
      <c r="A1617" s="1">
        <v>1616</v>
      </c>
      <c r="B1617" s="1" t="s">
        <v>59</v>
      </c>
      <c r="C1617" s="1" t="s">
        <v>87</v>
      </c>
      <c r="D1617" s="1" t="s">
        <v>139</v>
      </c>
      <c r="E1617" s="1" t="s">
        <v>140</v>
      </c>
      <c r="F1617" s="1" t="s">
        <v>90</v>
      </c>
      <c r="G1617" s="1" t="s">
        <v>56</v>
      </c>
      <c r="H1617" s="1" t="s">
        <v>57</v>
      </c>
      <c r="I1617" s="1" t="s">
        <v>793</v>
      </c>
      <c r="J1617" s="1">
        <v>3.75</v>
      </c>
      <c r="K1617" s="1">
        <f>Aya_Gomaa[[#This Row],[Quantity]]*150</f>
        <v>150</v>
      </c>
      <c r="L1617" s="1">
        <v>1</v>
      </c>
      <c r="M1617" s="1">
        <v>0</v>
      </c>
      <c r="N1617" s="2">
        <v>1.7999999999999998</v>
      </c>
      <c r="O1617" s="2">
        <f>Aya_Gomaa[[#This Row],[Profit]]-(Aya_Gomaa[[#This Row],[Profit]]*Aya_Gomaa[[#This Row],[Discount]])</f>
        <v>1.7999999999999998</v>
      </c>
      <c r="P1617" s="1">
        <f>Aya_Gomaa[[#This Row],[Quantity]]*150</f>
        <v>150</v>
      </c>
      <c r="R16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18" spans="1:18" x14ac:dyDescent="0.3">
      <c r="A1618" s="1">
        <v>1617</v>
      </c>
      <c r="B1618" s="1" t="s">
        <v>59</v>
      </c>
      <c r="C1618" s="1" t="s">
        <v>87</v>
      </c>
      <c r="D1618" s="1" t="s">
        <v>139</v>
      </c>
      <c r="E1618" s="1" t="s">
        <v>140</v>
      </c>
      <c r="F1618" s="1" t="s">
        <v>90</v>
      </c>
      <c r="G1618" s="1" t="s">
        <v>56</v>
      </c>
      <c r="H1618" s="1" t="s">
        <v>57</v>
      </c>
      <c r="I1618" s="1" t="s">
        <v>434</v>
      </c>
      <c r="J1618" s="1">
        <v>41.4</v>
      </c>
      <c r="K1618" s="1">
        <f>Aya_Gomaa[[#This Row],[Quantity]]*150</f>
        <v>600</v>
      </c>
      <c r="L1618" s="1">
        <v>4</v>
      </c>
      <c r="M1618" s="1">
        <v>0</v>
      </c>
      <c r="N1618" s="2">
        <v>19.872</v>
      </c>
      <c r="O1618" s="2">
        <f>Aya_Gomaa[[#This Row],[Profit]]-(Aya_Gomaa[[#This Row],[Profit]]*Aya_Gomaa[[#This Row],[Discount]])</f>
        <v>19.872</v>
      </c>
      <c r="P1618" s="1">
        <f>Aya_Gomaa[[#This Row],[Quantity]]*150</f>
        <v>600</v>
      </c>
      <c r="R16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19" spans="1:18" x14ac:dyDescent="0.3">
      <c r="A1619" s="1">
        <v>1618</v>
      </c>
      <c r="B1619" s="1" t="s">
        <v>59</v>
      </c>
      <c r="C1619" s="1" t="s">
        <v>87</v>
      </c>
      <c r="D1619" s="1" t="s">
        <v>139</v>
      </c>
      <c r="E1619" s="1" t="s">
        <v>140</v>
      </c>
      <c r="F1619" s="1" t="s">
        <v>90</v>
      </c>
      <c r="G1619" s="1" t="s">
        <v>56</v>
      </c>
      <c r="H1619" s="1" t="s">
        <v>68</v>
      </c>
      <c r="I1619" s="1" t="s">
        <v>1410</v>
      </c>
      <c r="J1619" s="1">
        <v>29.79</v>
      </c>
      <c r="K1619" s="1">
        <f>Aya_Gomaa[[#This Row],[Quantity]]*150</f>
        <v>450</v>
      </c>
      <c r="L1619" s="1">
        <v>3</v>
      </c>
      <c r="M1619" s="1">
        <v>0</v>
      </c>
      <c r="N1619" s="2">
        <v>12.511800000000001</v>
      </c>
      <c r="O1619" s="2">
        <f>Aya_Gomaa[[#This Row],[Profit]]-(Aya_Gomaa[[#This Row],[Profit]]*Aya_Gomaa[[#This Row],[Discount]])</f>
        <v>12.511800000000001</v>
      </c>
      <c r="P1619" s="1">
        <f>Aya_Gomaa[[#This Row],[Quantity]]*150</f>
        <v>450</v>
      </c>
      <c r="R16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20" spans="1:18" x14ac:dyDescent="0.3">
      <c r="A1620" s="1">
        <v>1619</v>
      </c>
      <c r="B1620" s="1" t="s">
        <v>42</v>
      </c>
      <c r="C1620" s="1" t="s">
        <v>87</v>
      </c>
      <c r="D1620" s="1" t="s">
        <v>156</v>
      </c>
      <c r="E1620" s="1" t="s">
        <v>157</v>
      </c>
      <c r="F1620" s="1" t="s">
        <v>109</v>
      </c>
      <c r="G1620" s="1" t="s">
        <v>56</v>
      </c>
      <c r="H1620" s="1" t="s">
        <v>64</v>
      </c>
      <c r="I1620" s="1" t="s">
        <v>1411</v>
      </c>
      <c r="J1620" s="1">
        <v>59.48</v>
      </c>
      <c r="K1620" s="1">
        <f>Aya_Gomaa[[#This Row],[Quantity]]*150</f>
        <v>300</v>
      </c>
      <c r="L1620" s="1">
        <v>2</v>
      </c>
      <c r="M1620" s="1">
        <v>0</v>
      </c>
      <c r="N1620" s="2">
        <v>8.9220000000000041</v>
      </c>
      <c r="O1620" s="2">
        <f>Aya_Gomaa[[#This Row],[Profit]]-(Aya_Gomaa[[#This Row],[Profit]]*Aya_Gomaa[[#This Row],[Discount]])</f>
        <v>8.9220000000000041</v>
      </c>
      <c r="P1620" s="1">
        <f>Aya_Gomaa[[#This Row],[Quantity]]*150</f>
        <v>300</v>
      </c>
      <c r="R16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21" spans="1:18" x14ac:dyDescent="0.3">
      <c r="A1621" s="1">
        <v>1620</v>
      </c>
      <c r="B1621" s="1" t="s">
        <v>42</v>
      </c>
      <c r="C1621" s="1" t="s">
        <v>87</v>
      </c>
      <c r="D1621" s="1" t="s">
        <v>156</v>
      </c>
      <c r="E1621" s="1" t="s">
        <v>157</v>
      </c>
      <c r="F1621" s="1" t="s">
        <v>109</v>
      </c>
      <c r="G1621" s="1" t="s">
        <v>56</v>
      </c>
      <c r="H1621" s="1" t="s">
        <v>82</v>
      </c>
      <c r="I1621" s="1" t="s">
        <v>1412</v>
      </c>
      <c r="J1621" s="1">
        <v>6.69</v>
      </c>
      <c r="K1621" s="1">
        <f>Aya_Gomaa[[#This Row],[Quantity]]*150</f>
        <v>150</v>
      </c>
      <c r="L1621" s="1">
        <v>1</v>
      </c>
      <c r="M1621" s="1">
        <v>0</v>
      </c>
      <c r="N1621" s="2">
        <v>3.0773999999999999</v>
      </c>
      <c r="O1621" s="2">
        <f>Aya_Gomaa[[#This Row],[Profit]]-(Aya_Gomaa[[#This Row],[Profit]]*Aya_Gomaa[[#This Row],[Discount]])</f>
        <v>3.0773999999999999</v>
      </c>
      <c r="P1621" s="1">
        <f>Aya_Gomaa[[#This Row],[Quantity]]*150</f>
        <v>150</v>
      </c>
      <c r="R16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22" spans="1:18" x14ac:dyDescent="0.3">
      <c r="A1622" s="1">
        <v>1621</v>
      </c>
      <c r="B1622" s="1" t="s">
        <v>59</v>
      </c>
      <c r="C1622" s="1" t="s">
        <v>43</v>
      </c>
      <c r="D1622" s="1" t="s">
        <v>1413</v>
      </c>
      <c r="E1622" s="1" t="s">
        <v>85</v>
      </c>
      <c r="F1622" s="1" t="s">
        <v>55</v>
      </c>
      <c r="G1622" s="1" t="s">
        <v>47</v>
      </c>
      <c r="H1622" s="1" t="s">
        <v>66</v>
      </c>
      <c r="I1622" s="1" t="s">
        <v>1414</v>
      </c>
      <c r="J1622" s="1">
        <v>198.46</v>
      </c>
      <c r="K1622" s="1">
        <f>Aya_Gomaa[[#This Row],[Quantity]]*150</f>
        <v>300</v>
      </c>
      <c r="L1622" s="1">
        <v>2</v>
      </c>
      <c r="M1622" s="1">
        <v>0</v>
      </c>
      <c r="N1622" s="2">
        <v>99.23</v>
      </c>
      <c r="O1622" s="2">
        <f>Aya_Gomaa[[#This Row],[Profit]]-(Aya_Gomaa[[#This Row],[Profit]]*Aya_Gomaa[[#This Row],[Discount]])</f>
        <v>99.23</v>
      </c>
      <c r="P1622" s="1">
        <f>Aya_Gomaa[[#This Row],[Quantity]]*150</f>
        <v>300</v>
      </c>
      <c r="R16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23" spans="1:18" x14ac:dyDescent="0.3">
      <c r="A1623" s="1">
        <v>1622</v>
      </c>
      <c r="B1623" s="1" t="s">
        <v>59</v>
      </c>
      <c r="C1623" s="1" t="s">
        <v>43</v>
      </c>
      <c r="D1623" s="1" t="s">
        <v>1413</v>
      </c>
      <c r="E1623" s="1" t="s">
        <v>85</v>
      </c>
      <c r="F1623" s="1" t="s">
        <v>55</v>
      </c>
      <c r="G1623" s="1" t="s">
        <v>56</v>
      </c>
      <c r="H1623" s="1" t="s">
        <v>57</v>
      </c>
      <c r="I1623" s="1" t="s">
        <v>747</v>
      </c>
      <c r="J1623" s="1">
        <v>786.48</v>
      </c>
      <c r="K1623" s="1">
        <f>Aya_Gomaa[[#This Row],[Quantity]]*150</f>
        <v>1200</v>
      </c>
      <c r="L1623" s="1">
        <v>8</v>
      </c>
      <c r="M1623" s="1">
        <v>0</v>
      </c>
      <c r="N1623" s="2">
        <v>385.37520000000001</v>
      </c>
      <c r="O1623" s="2">
        <f>Aya_Gomaa[[#This Row],[Profit]]-(Aya_Gomaa[[#This Row],[Profit]]*Aya_Gomaa[[#This Row],[Discount]])</f>
        <v>385.37520000000001</v>
      </c>
      <c r="P1623" s="1">
        <f>Aya_Gomaa[[#This Row],[Quantity]]*150</f>
        <v>1200</v>
      </c>
      <c r="R16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24" spans="1:18" x14ac:dyDescent="0.3">
      <c r="A1624" s="1">
        <v>1623</v>
      </c>
      <c r="B1624" s="1" t="s">
        <v>59</v>
      </c>
      <c r="C1624" s="1" t="s">
        <v>43</v>
      </c>
      <c r="D1624" s="1" t="s">
        <v>1413</v>
      </c>
      <c r="E1624" s="1" t="s">
        <v>85</v>
      </c>
      <c r="F1624" s="1" t="s">
        <v>55</v>
      </c>
      <c r="G1624" s="1" t="s">
        <v>56</v>
      </c>
      <c r="H1624" s="1" t="s">
        <v>73</v>
      </c>
      <c r="I1624" s="1" t="s">
        <v>735</v>
      </c>
      <c r="J1624" s="1">
        <v>23.168000000000003</v>
      </c>
      <c r="K1624" s="1">
        <f>Aya_Gomaa[[#This Row],[Quantity]]*150</f>
        <v>300</v>
      </c>
      <c r="L1624" s="1">
        <v>2</v>
      </c>
      <c r="M1624" s="1">
        <v>0.2</v>
      </c>
      <c r="N1624" s="2">
        <v>7.8191999999999995</v>
      </c>
      <c r="O1624" s="2">
        <f>Aya_Gomaa[[#This Row],[Profit]]-(Aya_Gomaa[[#This Row],[Profit]]*Aya_Gomaa[[#This Row],[Discount]])</f>
        <v>6.2553599999999996</v>
      </c>
      <c r="P1624" s="1">
        <f>Aya_Gomaa[[#This Row],[Quantity]]*150</f>
        <v>300</v>
      </c>
      <c r="R16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25" spans="1:18" x14ac:dyDescent="0.3">
      <c r="A1625" s="1">
        <v>1624</v>
      </c>
      <c r="B1625" s="1" t="s">
        <v>59</v>
      </c>
      <c r="C1625" s="1" t="s">
        <v>43</v>
      </c>
      <c r="D1625" s="1" t="s">
        <v>1413</v>
      </c>
      <c r="E1625" s="1" t="s">
        <v>85</v>
      </c>
      <c r="F1625" s="1" t="s">
        <v>55</v>
      </c>
      <c r="G1625" s="1" t="s">
        <v>78</v>
      </c>
      <c r="H1625" s="1" t="s">
        <v>113</v>
      </c>
      <c r="I1625" s="1" t="s">
        <v>1415</v>
      </c>
      <c r="J1625" s="1">
        <v>50</v>
      </c>
      <c r="K1625" s="1">
        <f>Aya_Gomaa[[#This Row],[Quantity]]*150</f>
        <v>300</v>
      </c>
      <c r="L1625" s="1">
        <v>2</v>
      </c>
      <c r="M1625" s="1">
        <v>0</v>
      </c>
      <c r="N1625" s="2">
        <v>10.5</v>
      </c>
      <c r="O1625" s="2">
        <f>Aya_Gomaa[[#This Row],[Profit]]-(Aya_Gomaa[[#This Row],[Profit]]*Aya_Gomaa[[#This Row],[Discount]])</f>
        <v>10.5</v>
      </c>
      <c r="P1625" s="1">
        <f>Aya_Gomaa[[#This Row],[Quantity]]*150</f>
        <v>300</v>
      </c>
      <c r="R16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26" spans="1:18" x14ac:dyDescent="0.3">
      <c r="A1626" s="1">
        <v>1625</v>
      </c>
      <c r="B1626" s="1" t="s">
        <v>59</v>
      </c>
      <c r="C1626" s="1" t="s">
        <v>43</v>
      </c>
      <c r="D1626" s="1" t="s">
        <v>53</v>
      </c>
      <c r="E1626" s="1" t="s">
        <v>54</v>
      </c>
      <c r="F1626" s="1" t="s">
        <v>55</v>
      </c>
      <c r="G1626" s="1" t="s">
        <v>78</v>
      </c>
      <c r="H1626" s="1" t="s">
        <v>71</v>
      </c>
      <c r="I1626" s="1" t="s">
        <v>1303</v>
      </c>
      <c r="J1626" s="1">
        <v>675.96</v>
      </c>
      <c r="K1626" s="1">
        <f>Aya_Gomaa[[#This Row],[Quantity]]*150</f>
        <v>750</v>
      </c>
      <c r="L1626" s="1">
        <v>5</v>
      </c>
      <c r="M1626" s="1">
        <v>0.2</v>
      </c>
      <c r="N1626" s="2">
        <v>84.494999999999948</v>
      </c>
      <c r="O1626" s="2">
        <f>Aya_Gomaa[[#This Row],[Profit]]-(Aya_Gomaa[[#This Row],[Profit]]*Aya_Gomaa[[#This Row],[Discount]])</f>
        <v>67.595999999999961</v>
      </c>
      <c r="P1626" s="1">
        <f>Aya_Gomaa[[#This Row],[Quantity]]*150</f>
        <v>750</v>
      </c>
      <c r="R16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27" spans="1:18" x14ac:dyDescent="0.3">
      <c r="A1627" s="1">
        <v>1626</v>
      </c>
      <c r="B1627" s="1" t="s">
        <v>59</v>
      </c>
      <c r="C1627" s="1" t="s">
        <v>43</v>
      </c>
      <c r="D1627" s="1" t="s">
        <v>53</v>
      </c>
      <c r="E1627" s="1" t="s">
        <v>54</v>
      </c>
      <c r="F1627" s="1" t="s">
        <v>55</v>
      </c>
      <c r="G1627" s="1" t="s">
        <v>78</v>
      </c>
      <c r="H1627" s="1" t="s">
        <v>113</v>
      </c>
      <c r="I1627" s="1" t="s">
        <v>1416</v>
      </c>
      <c r="J1627" s="1">
        <v>1265.8499999999999</v>
      </c>
      <c r="K1627" s="1">
        <f>Aya_Gomaa[[#This Row],[Quantity]]*150</f>
        <v>450</v>
      </c>
      <c r="L1627" s="1">
        <v>3</v>
      </c>
      <c r="M1627" s="1">
        <v>0</v>
      </c>
      <c r="N1627" s="2">
        <v>556.97400000000005</v>
      </c>
      <c r="O1627" s="2">
        <f>Aya_Gomaa[[#This Row],[Profit]]-(Aya_Gomaa[[#This Row],[Profit]]*Aya_Gomaa[[#This Row],[Discount]])</f>
        <v>556.97400000000005</v>
      </c>
      <c r="P1627" s="1">
        <f>Aya_Gomaa[[#This Row],[Quantity]]*150</f>
        <v>450</v>
      </c>
      <c r="R16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28" spans="1:18" x14ac:dyDescent="0.3">
      <c r="A1628" s="1">
        <v>1627</v>
      </c>
      <c r="B1628" s="1" t="s">
        <v>59</v>
      </c>
      <c r="C1628" s="1" t="s">
        <v>87</v>
      </c>
      <c r="D1628" s="1" t="s">
        <v>156</v>
      </c>
      <c r="E1628" s="1" t="s">
        <v>157</v>
      </c>
      <c r="F1628" s="1" t="s">
        <v>109</v>
      </c>
      <c r="G1628" s="1" t="s">
        <v>56</v>
      </c>
      <c r="H1628" s="1" t="s">
        <v>75</v>
      </c>
      <c r="I1628" s="1" t="s">
        <v>797</v>
      </c>
      <c r="J1628" s="1">
        <v>523.25</v>
      </c>
      <c r="K1628" s="1">
        <f>Aya_Gomaa[[#This Row],[Quantity]]*150</f>
        <v>750</v>
      </c>
      <c r="L1628" s="1">
        <v>5</v>
      </c>
      <c r="M1628" s="1">
        <v>0</v>
      </c>
      <c r="N1628" s="2">
        <v>141.27749999999997</v>
      </c>
      <c r="O1628" s="2">
        <f>Aya_Gomaa[[#This Row],[Profit]]-(Aya_Gomaa[[#This Row],[Profit]]*Aya_Gomaa[[#This Row],[Discount]])</f>
        <v>141.27749999999997</v>
      </c>
      <c r="P1628" s="1">
        <f>Aya_Gomaa[[#This Row],[Quantity]]*150</f>
        <v>750</v>
      </c>
      <c r="R16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29" spans="1:18" x14ac:dyDescent="0.3">
      <c r="A1629" s="1">
        <v>1628</v>
      </c>
      <c r="B1629" s="1" t="s">
        <v>59</v>
      </c>
      <c r="C1629" s="1" t="s">
        <v>43</v>
      </c>
      <c r="D1629" s="1" t="s">
        <v>1417</v>
      </c>
      <c r="E1629" s="1" t="s">
        <v>327</v>
      </c>
      <c r="F1629" s="1" t="s">
        <v>46</v>
      </c>
      <c r="G1629" s="1" t="s">
        <v>47</v>
      </c>
      <c r="H1629" s="1" t="s">
        <v>50</v>
      </c>
      <c r="I1629" s="1" t="s">
        <v>1171</v>
      </c>
      <c r="J1629" s="1">
        <v>517.5</v>
      </c>
      <c r="K1629" s="1">
        <f>Aya_Gomaa[[#This Row],[Quantity]]*150</f>
        <v>900</v>
      </c>
      <c r="L1629" s="1">
        <v>6</v>
      </c>
      <c r="M1629" s="1">
        <v>0</v>
      </c>
      <c r="N1629" s="2">
        <v>155.24999999999994</v>
      </c>
      <c r="O1629" s="2">
        <f>Aya_Gomaa[[#This Row],[Profit]]-(Aya_Gomaa[[#This Row],[Profit]]*Aya_Gomaa[[#This Row],[Discount]])</f>
        <v>155.24999999999994</v>
      </c>
      <c r="P1629" s="1">
        <f>Aya_Gomaa[[#This Row],[Quantity]]*150</f>
        <v>900</v>
      </c>
      <c r="R16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30" spans="1:18" x14ac:dyDescent="0.3">
      <c r="A1630" s="1">
        <v>1629</v>
      </c>
      <c r="B1630" s="1" t="s">
        <v>42</v>
      </c>
      <c r="C1630" s="1" t="s">
        <v>43</v>
      </c>
      <c r="D1630" s="1" t="s">
        <v>809</v>
      </c>
      <c r="E1630" s="1" t="s">
        <v>243</v>
      </c>
      <c r="F1630" s="1" t="s">
        <v>109</v>
      </c>
      <c r="G1630" s="1" t="s">
        <v>47</v>
      </c>
      <c r="H1630" s="1" t="s">
        <v>66</v>
      </c>
      <c r="I1630" s="1" t="s">
        <v>1418</v>
      </c>
      <c r="J1630" s="1">
        <v>17.920000000000002</v>
      </c>
      <c r="K1630" s="1">
        <f>Aya_Gomaa[[#This Row],[Quantity]]*150</f>
        <v>750</v>
      </c>
      <c r="L1630" s="1">
        <v>5</v>
      </c>
      <c r="M1630" s="1">
        <v>0.2</v>
      </c>
      <c r="N1630" s="2">
        <v>2.4639999999999986</v>
      </c>
      <c r="O1630" s="2">
        <f>Aya_Gomaa[[#This Row],[Profit]]-(Aya_Gomaa[[#This Row],[Profit]]*Aya_Gomaa[[#This Row],[Discount]])</f>
        <v>1.971199999999999</v>
      </c>
      <c r="P1630" s="1">
        <f>Aya_Gomaa[[#This Row],[Quantity]]*150</f>
        <v>750</v>
      </c>
      <c r="R16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31" spans="1:18" x14ac:dyDescent="0.3">
      <c r="A1631" s="1">
        <v>1630</v>
      </c>
      <c r="B1631" s="1" t="s">
        <v>42</v>
      </c>
      <c r="C1631" s="1" t="s">
        <v>43</v>
      </c>
      <c r="D1631" s="1" t="s">
        <v>809</v>
      </c>
      <c r="E1631" s="1" t="s">
        <v>243</v>
      </c>
      <c r="F1631" s="1" t="s">
        <v>109</v>
      </c>
      <c r="G1631" s="1" t="s">
        <v>56</v>
      </c>
      <c r="H1631" s="1" t="s">
        <v>73</v>
      </c>
      <c r="I1631" s="1" t="s">
        <v>988</v>
      </c>
      <c r="J1631" s="1">
        <v>41.256000000000007</v>
      </c>
      <c r="K1631" s="1">
        <f>Aya_Gomaa[[#This Row],[Quantity]]*150</f>
        <v>900</v>
      </c>
      <c r="L1631" s="1">
        <v>6</v>
      </c>
      <c r="M1631" s="1">
        <v>0.7</v>
      </c>
      <c r="N1631" s="2">
        <v>-34.38000000000001</v>
      </c>
      <c r="O1631" s="2">
        <f>Aya_Gomaa[[#This Row],[Profit]]-(Aya_Gomaa[[#This Row],[Profit]]*Aya_Gomaa[[#This Row],[Discount]])</f>
        <v>-10.314000000000004</v>
      </c>
      <c r="P1631" s="1">
        <f>Aya_Gomaa[[#This Row],[Quantity]]*150</f>
        <v>900</v>
      </c>
      <c r="R16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32" spans="1:18" x14ac:dyDescent="0.3">
      <c r="A1632" s="1">
        <v>1631</v>
      </c>
      <c r="B1632" s="1" t="s">
        <v>523</v>
      </c>
      <c r="C1632" s="1" t="s">
        <v>43</v>
      </c>
      <c r="D1632" s="1" t="s">
        <v>809</v>
      </c>
      <c r="E1632" s="1" t="s">
        <v>243</v>
      </c>
      <c r="F1632" s="1" t="s">
        <v>109</v>
      </c>
      <c r="G1632" s="1" t="s">
        <v>56</v>
      </c>
      <c r="H1632" s="1" t="s">
        <v>64</v>
      </c>
      <c r="I1632" s="1" t="s">
        <v>1419</v>
      </c>
      <c r="J1632" s="1">
        <v>1006.056</v>
      </c>
      <c r="K1632" s="1">
        <f>Aya_Gomaa[[#This Row],[Quantity]]*150</f>
        <v>450</v>
      </c>
      <c r="L1632" s="1">
        <v>3</v>
      </c>
      <c r="M1632" s="1">
        <v>0.2</v>
      </c>
      <c r="N1632" s="2">
        <v>88.029900000000055</v>
      </c>
      <c r="O1632" s="2">
        <f>Aya_Gomaa[[#This Row],[Profit]]-(Aya_Gomaa[[#This Row],[Profit]]*Aya_Gomaa[[#This Row],[Discount]])</f>
        <v>70.423920000000038</v>
      </c>
      <c r="P1632" s="1">
        <f>Aya_Gomaa[[#This Row],[Quantity]]*150</f>
        <v>450</v>
      </c>
      <c r="R16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33" spans="1:18" x14ac:dyDescent="0.3">
      <c r="A1633" s="1">
        <v>1632</v>
      </c>
      <c r="B1633" s="1" t="s">
        <v>523</v>
      </c>
      <c r="C1633" s="1" t="s">
        <v>43</v>
      </c>
      <c r="D1633" s="1" t="s">
        <v>809</v>
      </c>
      <c r="E1633" s="1" t="s">
        <v>243</v>
      </c>
      <c r="F1633" s="1" t="s">
        <v>109</v>
      </c>
      <c r="G1633" s="1" t="s">
        <v>56</v>
      </c>
      <c r="H1633" s="1" t="s">
        <v>82</v>
      </c>
      <c r="I1633" s="1" t="s">
        <v>719</v>
      </c>
      <c r="J1633" s="1">
        <v>10.688000000000001</v>
      </c>
      <c r="K1633" s="1">
        <f>Aya_Gomaa[[#This Row],[Quantity]]*150</f>
        <v>300</v>
      </c>
      <c r="L1633" s="1">
        <v>2</v>
      </c>
      <c r="M1633" s="1">
        <v>0.2</v>
      </c>
      <c r="N1633" s="2">
        <v>3.7407999999999997</v>
      </c>
      <c r="O1633" s="2">
        <f>Aya_Gomaa[[#This Row],[Profit]]-(Aya_Gomaa[[#This Row],[Profit]]*Aya_Gomaa[[#This Row],[Discount]])</f>
        <v>2.9926399999999997</v>
      </c>
      <c r="P1633" s="1">
        <f>Aya_Gomaa[[#This Row],[Quantity]]*150</f>
        <v>300</v>
      </c>
      <c r="R16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34" spans="1:18" x14ac:dyDescent="0.3">
      <c r="A1634" s="1">
        <v>1633</v>
      </c>
      <c r="B1634" s="1" t="s">
        <v>523</v>
      </c>
      <c r="C1634" s="1" t="s">
        <v>43</v>
      </c>
      <c r="D1634" s="1" t="s">
        <v>809</v>
      </c>
      <c r="E1634" s="1" t="s">
        <v>243</v>
      </c>
      <c r="F1634" s="1" t="s">
        <v>109</v>
      </c>
      <c r="G1634" s="1" t="s">
        <v>56</v>
      </c>
      <c r="H1634" s="1" t="s">
        <v>82</v>
      </c>
      <c r="I1634" s="1" t="s">
        <v>736</v>
      </c>
      <c r="J1634" s="1">
        <v>10.368000000000002</v>
      </c>
      <c r="K1634" s="1">
        <f>Aya_Gomaa[[#This Row],[Quantity]]*150</f>
        <v>300</v>
      </c>
      <c r="L1634" s="1">
        <v>2</v>
      </c>
      <c r="M1634" s="1">
        <v>0.2</v>
      </c>
      <c r="N1634" s="2">
        <v>3.6288</v>
      </c>
      <c r="O1634" s="2">
        <f>Aya_Gomaa[[#This Row],[Profit]]-(Aya_Gomaa[[#This Row],[Profit]]*Aya_Gomaa[[#This Row],[Discount]])</f>
        <v>2.9030399999999998</v>
      </c>
      <c r="P1634" s="1">
        <f>Aya_Gomaa[[#This Row],[Quantity]]*150</f>
        <v>300</v>
      </c>
      <c r="R16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35" spans="1:18" x14ac:dyDescent="0.3">
      <c r="A1635" s="1">
        <v>1634</v>
      </c>
      <c r="B1635" s="1" t="s">
        <v>523</v>
      </c>
      <c r="C1635" s="1" t="s">
        <v>43</v>
      </c>
      <c r="D1635" s="1" t="s">
        <v>809</v>
      </c>
      <c r="E1635" s="1" t="s">
        <v>243</v>
      </c>
      <c r="F1635" s="1" t="s">
        <v>109</v>
      </c>
      <c r="G1635" s="1" t="s">
        <v>56</v>
      </c>
      <c r="H1635" s="1" t="s">
        <v>64</v>
      </c>
      <c r="I1635" s="1" t="s">
        <v>1271</v>
      </c>
      <c r="J1635" s="1">
        <v>25.12</v>
      </c>
      <c r="K1635" s="1">
        <f>Aya_Gomaa[[#This Row],[Quantity]]*150</f>
        <v>300</v>
      </c>
      <c r="L1635" s="1">
        <v>2</v>
      </c>
      <c r="M1635" s="1">
        <v>0.2</v>
      </c>
      <c r="N1635" s="2">
        <v>1.5700000000000012</v>
      </c>
      <c r="O1635" s="2">
        <f>Aya_Gomaa[[#This Row],[Profit]]-(Aya_Gomaa[[#This Row],[Profit]]*Aya_Gomaa[[#This Row],[Discount]])</f>
        <v>1.2560000000000009</v>
      </c>
      <c r="P1635" s="1">
        <f>Aya_Gomaa[[#This Row],[Quantity]]*150</f>
        <v>300</v>
      </c>
      <c r="R16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36" spans="1:18" x14ac:dyDescent="0.3">
      <c r="A1636" s="1">
        <v>1635</v>
      </c>
      <c r="B1636" s="1" t="s">
        <v>523</v>
      </c>
      <c r="C1636" s="1" t="s">
        <v>43</v>
      </c>
      <c r="D1636" s="1" t="s">
        <v>809</v>
      </c>
      <c r="E1636" s="1" t="s">
        <v>243</v>
      </c>
      <c r="F1636" s="1" t="s">
        <v>109</v>
      </c>
      <c r="G1636" s="1" t="s">
        <v>78</v>
      </c>
      <c r="H1636" s="1" t="s">
        <v>113</v>
      </c>
      <c r="I1636" s="1" t="s">
        <v>715</v>
      </c>
      <c r="J1636" s="1">
        <v>58.112000000000002</v>
      </c>
      <c r="K1636" s="1">
        <f>Aya_Gomaa[[#This Row],[Quantity]]*150</f>
        <v>300</v>
      </c>
      <c r="L1636" s="1">
        <v>2</v>
      </c>
      <c r="M1636" s="1">
        <v>0.2</v>
      </c>
      <c r="N1636" s="2">
        <v>7.263999999999994</v>
      </c>
      <c r="O1636" s="2">
        <f>Aya_Gomaa[[#This Row],[Profit]]-(Aya_Gomaa[[#This Row],[Profit]]*Aya_Gomaa[[#This Row],[Discount]])</f>
        <v>5.811199999999995</v>
      </c>
      <c r="P1636" s="1">
        <f>Aya_Gomaa[[#This Row],[Quantity]]*150</f>
        <v>300</v>
      </c>
      <c r="R16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37" spans="1:18" x14ac:dyDescent="0.3">
      <c r="A1637" s="1">
        <v>1636</v>
      </c>
      <c r="B1637" s="1" t="s">
        <v>59</v>
      </c>
      <c r="C1637" s="1" t="s">
        <v>43</v>
      </c>
      <c r="D1637" s="1" t="s">
        <v>1420</v>
      </c>
      <c r="E1637" s="1" t="s">
        <v>216</v>
      </c>
      <c r="F1637" s="1" t="s">
        <v>55</v>
      </c>
      <c r="G1637" s="1" t="s">
        <v>56</v>
      </c>
      <c r="H1637" s="1" t="s">
        <v>82</v>
      </c>
      <c r="I1637" s="1" t="s">
        <v>1068</v>
      </c>
      <c r="J1637" s="1">
        <v>15.552000000000003</v>
      </c>
      <c r="K1637" s="1">
        <f>Aya_Gomaa[[#This Row],[Quantity]]*150</f>
        <v>450</v>
      </c>
      <c r="L1637" s="1">
        <v>3</v>
      </c>
      <c r="M1637" s="1">
        <v>0.2</v>
      </c>
      <c r="N1637" s="2">
        <v>5.4432</v>
      </c>
      <c r="O1637" s="2">
        <f>Aya_Gomaa[[#This Row],[Profit]]-(Aya_Gomaa[[#This Row],[Profit]]*Aya_Gomaa[[#This Row],[Discount]])</f>
        <v>4.3545600000000002</v>
      </c>
      <c r="P1637" s="1">
        <f>Aya_Gomaa[[#This Row],[Quantity]]*150</f>
        <v>450</v>
      </c>
      <c r="R16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38" spans="1:18" x14ac:dyDescent="0.3">
      <c r="A1638" s="1">
        <v>1637</v>
      </c>
      <c r="B1638" s="1" t="s">
        <v>59</v>
      </c>
      <c r="C1638" s="1" t="s">
        <v>43</v>
      </c>
      <c r="D1638" s="1" t="s">
        <v>1420</v>
      </c>
      <c r="E1638" s="1" t="s">
        <v>216</v>
      </c>
      <c r="F1638" s="1" t="s">
        <v>55</v>
      </c>
      <c r="G1638" s="1" t="s">
        <v>56</v>
      </c>
      <c r="H1638" s="1" t="s">
        <v>64</v>
      </c>
      <c r="I1638" s="1" t="s">
        <v>1034</v>
      </c>
      <c r="J1638" s="1">
        <v>669.08</v>
      </c>
      <c r="K1638" s="1">
        <f>Aya_Gomaa[[#This Row],[Quantity]]*150</f>
        <v>750</v>
      </c>
      <c r="L1638" s="1">
        <v>5</v>
      </c>
      <c r="M1638" s="1">
        <v>0.2</v>
      </c>
      <c r="N1638" s="2">
        <v>-167.27</v>
      </c>
      <c r="O1638" s="2">
        <f>Aya_Gomaa[[#This Row],[Profit]]-(Aya_Gomaa[[#This Row],[Profit]]*Aya_Gomaa[[#This Row],[Discount]])</f>
        <v>-133.816</v>
      </c>
      <c r="P1638" s="1">
        <f>Aya_Gomaa[[#This Row],[Quantity]]*150</f>
        <v>750</v>
      </c>
      <c r="R16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39" spans="1:18" x14ac:dyDescent="0.3">
      <c r="A1639" s="1">
        <v>1638</v>
      </c>
      <c r="B1639" s="1" t="s">
        <v>59</v>
      </c>
      <c r="C1639" s="1" t="s">
        <v>43</v>
      </c>
      <c r="D1639" s="1" t="s">
        <v>1420</v>
      </c>
      <c r="E1639" s="1" t="s">
        <v>216</v>
      </c>
      <c r="F1639" s="1" t="s">
        <v>55</v>
      </c>
      <c r="G1639" s="1" t="s">
        <v>78</v>
      </c>
      <c r="H1639" s="1" t="s">
        <v>71</v>
      </c>
      <c r="I1639" s="1" t="s">
        <v>1421</v>
      </c>
      <c r="J1639" s="1">
        <v>438.33600000000001</v>
      </c>
      <c r="K1639" s="1">
        <f>Aya_Gomaa[[#This Row],[Quantity]]*150</f>
        <v>600</v>
      </c>
      <c r="L1639" s="1">
        <v>4</v>
      </c>
      <c r="M1639" s="1">
        <v>0.2</v>
      </c>
      <c r="N1639" s="2">
        <v>-87.667200000000037</v>
      </c>
      <c r="O1639" s="2">
        <f>Aya_Gomaa[[#This Row],[Profit]]-(Aya_Gomaa[[#This Row],[Profit]]*Aya_Gomaa[[#This Row],[Discount]])</f>
        <v>-70.133760000000024</v>
      </c>
      <c r="P1639" s="1">
        <f>Aya_Gomaa[[#This Row],[Quantity]]*150</f>
        <v>600</v>
      </c>
      <c r="R16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40" spans="1:18" x14ac:dyDescent="0.3">
      <c r="A1640" s="1">
        <v>1639</v>
      </c>
      <c r="B1640" s="1" t="s">
        <v>59</v>
      </c>
      <c r="C1640" s="1" t="s">
        <v>43</v>
      </c>
      <c r="D1640" s="1" t="s">
        <v>85</v>
      </c>
      <c r="E1640" s="1" t="s">
        <v>1062</v>
      </c>
      <c r="F1640" s="1" t="s">
        <v>109</v>
      </c>
      <c r="G1640" s="1" t="s">
        <v>56</v>
      </c>
      <c r="H1640" s="1" t="s">
        <v>82</v>
      </c>
      <c r="I1640" s="1" t="s">
        <v>1422</v>
      </c>
      <c r="J1640" s="1">
        <v>19.440000000000001</v>
      </c>
      <c r="K1640" s="1">
        <f>Aya_Gomaa[[#This Row],[Quantity]]*150</f>
        <v>450</v>
      </c>
      <c r="L1640" s="1">
        <v>3</v>
      </c>
      <c r="M1640" s="1">
        <v>0</v>
      </c>
      <c r="N1640" s="2">
        <v>9.3312000000000008</v>
      </c>
      <c r="O1640" s="2">
        <f>Aya_Gomaa[[#This Row],[Profit]]-(Aya_Gomaa[[#This Row],[Profit]]*Aya_Gomaa[[#This Row],[Discount]])</f>
        <v>9.3312000000000008</v>
      </c>
      <c r="P1640" s="1">
        <f>Aya_Gomaa[[#This Row],[Quantity]]*150</f>
        <v>450</v>
      </c>
      <c r="R16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41" spans="1:18" x14ac:dyDescent="0.3">
      <c r="A1641" s="1">
        <v>1640</v>
      </c>
      <c r="B1641" s="1" t="s">
        <v>59</v>
      </c>
      <c r="C1641" s="1" t="s">
        <v>43</v>
      </c>
      <c r="D1641" s="1" t="s">
        <v>85</v>
      </c>
      <c r="E1641" s="1" t="s">
        <v>1062</v>
      </c>
      <c r="F1641" s="1" t="s">
        <v>109</v>
      </c>
      <c r="G1641" s="1" t="s">
        <v>56</v>
      </c>
      <c r="H1641" s="1" t="s">
        <v>73</v>
      </c>
      <c r="I1641" s="1" t="s">
        <v>789</v>
      </c>
      <c r="J1641" s="1">
        <v>9.64</v>
      </c>
      <c r="K1641" s="1">
        <f>Aya_Gomaa[[#This Row],[Quantity]]*150</f>
        <v>300</v>
      </c>
      <c r="L1641" s="1">
        <v>2</v>
      </c>
      <c r="M1641" s="1">
        <v>0</v>
      </c>
      <c r="N1641" s="2">
        <v>4.4344000000000001</v>
      </c>
      <c r="O1641" s="2">
        <f>Aya_Gomaa[[#This Row],[Profit]]-(Aya_Gomaa[[#This Row],[Profit]]*Aya_Gomaa[[#This Row],[Discount]])</f>
        <v>4.4344000000000001</v>
      </c>
      <c r="P1641" s="1">
        <f>Aya_Gomaa[[#This Row],[Quantity]]*150</f>
        <v>300</v>
      </c>
      <c r="R16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42" spans="1:18" x14ac:dyDescent="0.3">
      <c r="A1642" s="1">
        <v>1641</v>
      </c>
      <c r="B1642" s="1" t="s">
        <v>59</v>
      </c>
      <c r="C1642" s="1" t="s">
        <v>43</v>
      </c>
      <c r="D1642" s="1" t="s">
        <v>85</v>
      </c>
      <c r="E1642" s="1" t="s">
        <v>1062</v>
      </c>
      <c r="F1642" s="1" t="s">
        <v>109</v>
      </c>
      <c r="G1642" s="1" t="s">
        <v>56</v>
      </c>
      <c r="H1642" s="1" t="s">
        <v>82</v>
      </c>
      <c r="I1642" s="1" t="s">
        <v>183</v>
      </c>
      <c r="J1642" s="1">
        <v>12.7</v>
      </c>
      <c r="K1642" s="1">
        <f>Aya_Gomaa[[#This Row],[Quantity]]*150</f>
        <v>300</v>
      </c>
      <c r="L1642" s="1">
        <v>2</v>
      </c>
      <c r="M1642" s="1">
        <v>0</v>
      </c>
      <c r="N1642" s="2">
        <v>5.8419999999999996</v>
      </c>
      <c r="O1642" s="2">
        <f>Aya_Gomaa[[#This Row],[Profit]]-(Aya_Gomaa[[#This Row],[Profit]]*Aya_Gomaa[[#This Row],[Discount]])</f>
        <v>5.8419999999999996</v>
      </c>
      <c r="P1642" s="1">
        <f>Aya_Gomaa[[#This Row],[Quantity]]*150</f>
        <v>300</v>
      </c>
      <c r="R16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43" spans="1:18" x14ac:dyDescent="0.3">
      <c r="A1643" s="1">
        <v>1642</v>
      </c>
      <c r="B1643" s="1" t="s">
        <v>59</v>
      </c>
      <c r="C1643" s="1" t="s">
        <v>43</v>
      </c>
      <c r="D1643" s="1" t="s">
        <v>85</v>
      </c>
      <c r="E1643" s="1" t="s">
        <v>1062</v>
      </c>
      <c r="F1643" s="1" t="s">
        <v>109</v>
      </c>
      <c r="G1643" s="1" t="s">
        <v>47</v>
      </c>
      <c r="H1643" s="1" t="s">
        <v>66</v>
      </c>
      <c r="I1643" s="1" t="s">
        <v>218</v>
      </c>
      <c r="J1643" s="1">
        <v>41.37</v>
      </c>
      <c r="K1643" s="1">
        <f>Aya_Gomaa[[#This Row],[Quantity]]*150</f>
        <v>450</v>
      </c>
      <c r="L1643" s="1">
        <v>3</v>
      </c>
      <c r="M1643" s="1">
        <v>0</v>
      </c>
      <c r="N1643" s="2">
        <v>17.375399999999999</v>
      </c>
      <c r="O1643" s="2">
        <f>Aya_Gomaa[[#This Row],[Profit]]-(Aya_Gomaa[[#This Row],[Profit]]*Aya_Gomaa[[#This Row],[Discount]])</f>
        <v>17.375399999999999</v>
      </c>
      <c r="P1643" s="1">
        <f>Aya_Gomaa[[#This Row],[Quantity]]*150</f>
        <v>450</v>
      </c>
      <c r="R16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44" spans="1:18" x14ac:dyDescent="0.3">
      <c r="A1644" s="1">
        <v>1643</v>
      </c>
      <c r="B1644" s="1" t="s">
        <v>59</v>
      </c>
      <c r="C1644" s="1" t="s">
        <v>52</v>
      </c>
      <c r="D1644" s="1" t="s">
        <v>1423</v>
      </c>
      <c r="E1644" s="1" t="s">
        <v>134</v>
      </c>
      <c r="F1644" s="1" t="s">
        <v>90</v>
      </c>
      <c r="G1644" s="1" t="s">
        <v>56</v>
      </c>
      <c r="H1644" s="1" t="s">
        <v>158</v>
      </c>
      <c r="I1644" s="1" t="s">
        <v>266</v>
      </c>
      <c r="J1644" s="1">
        <v>12.624000000000001</v>
      </c>
      <c r="K1644" s="1">
        <f>Aya_Gomaa[[#This Row],[Quantity]]*150</f>
        <v>300</v>
      </c>
      <c r="L1644" s="1">
        <v>2</v>
      </c>
      <c r="M1644" s="1">
        <v>0.2</v>
      </c>
      <c r="N1644" s="2">
        <v>3.944999999999999</v>
      </c>
      <c r="O1644" s="2">
        <f>Aya_Gomaa[[#This Row],[Profit]]-(Aya_Gomaa[[#This Row],[Profit]]*Aya_Gomaa[[#This Row],[Discount]])</f>
        <v>3.1559999999999993</v>
      </c>
      <c r="P1644" s="1">
        <f>Aya_Gomaa[[#This Row],[Quantity]]*150</f>
        <v>300</v>
      </c>
      <c r="R16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45" spans="1:18" x14ac:dyDescent="0.3">
      <c r="A1645" s="1">
        <v>1644</v>
      </c>
      <c r="B1645" s="1" t="s">
        <v>125</v>
      </c>
      <c r="C1645" s="1" t="s">
        <v>52</v>
      </c>
      <c r="D1645" s="1" t="s">
        <v>84</v>
      </c>
      <c r="E1645" s="1" t="s">
        <v>85</v>
      </c>
      <c r="F1645" s="1" t="s">
        <v>55</v>
      </c>
      <c r="G1645" s="1" t="s">
        <v>56</v>
      </c>
      <c r="H1645" s="1" t="s">
        <v>64</v>
      </c>
      <c r="I1645" s="1" t="s">
        <v>624</v>
      </c>
      <c r="J1645" s="1">
        <v>1247.6399999999999</v>
      </c>
      <c r="K1645" s="1">
        <f>Aya_Gomaa[[#This Row],[Quantity]]*150</f>
        <v>450</v>
      </c>
      <c r="L1645" s="1">
        <v>3</v>
      </c>
      <c r="M1645" s="1">
        <v>0</v>
      </c>
      <c r="N1645" s="2">
        <v>349.33919999999995</v>
      </c>
      <c r="O1645" s="2">
        <f>Aya_Gomaa[[#This Row],[Profit]]-(Aya_Gomaa[[#This Row],[Profit]]*Aya_Gomaa[[#This Row],[Discount]])</f>
        <v>349.33919999999995</v>
      </c>
      <c r="P1645" s="1">
        <f>Aya_Gomaa[[#This Row],[Quantity]]*150</f>
        <v>450</v>
      </c>
      <c r="R16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46" spans="1:18" x14ac:dyDescent="0.3">
      <c r="A1646" s="1">
        <v>1645</v>
      </c>
      <c r="B1646" s="1" t="s">
        <v>125</v>
      </c>
      <c r="C1646" s="1" t="s">
        <v>52</v>
      </c>
      <c r="D1646" s="1" t="s">
        <v>84</v>
      </c>
      <c r="E1646" s="1" t="s">
        <v>85</v>
      </c>
      <c r="F1646" s="1" t="s">
        <v>55</v>
      </c>
      <c r="G1646" s="1" t="s">
        <v>78</v>
      </c>
      <c r="H1646" s="1" t="s">
        <v>497</v>
      </c>
      <c r="I1646" s="1" t="s">
        <v>1424</v>
      </c>
      <c r="J1646" s="1">
        <v>3149.9300000000003</v>
      </c>
      <c r="K1646" s="1">
        <f>Aya_Gomaa[[#This Row],[Quantity]]*150</f>
        <v>1050</v>
      </c>
      <c r="L1646" s="1">
        <v>7</v>
      </c>
      <c r="M1646" s="1">
        <v>0</v>
      </c>
      <c r="N1646" s="2">
        <v>1480.4670999999998</v>
      </c>
      <c r="O1646" s="2">
        <f>Aya_Gomaa[[#This Row],[Profit]]-(Aya_Gomaa[[#This Row],[Profit]]*Aya_Gomaa[[#This Row],[Discount]])</f>
        <v>1480.4670999999998</v>
      </c>
      <c r="P1646" s="1">
        <f>Aya_Gomaa[[#This Row],[Quantity]]*150</f>
        <v>1050</v>
      </c>
      <c r="R16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47" spans="1:18" x14ac:dyDescent="0.3">
      <c r="A1647" s="1">
        <v>1646</v>
      </c>
      <c r="B1647" s="1" t="s">
        <v>125</v>
      </c>
      <c r="C1647" s="1" t="s">
        <v>52</v>
      </c>
      <c r="D1647" s="1" t="s">
        <v>84</v>
      </c>
      <c r="E1647" s="1" t="s">
        <v>85</v>
      </c>
      <c r="F1647" s="1" t="s">
        <v>55</v>
      </c>
      <c r="G1647" s="1" t="s">
        <v>56</v>
      </c>
      <c r="H1647" s="1" t="s">
        <v>82</v>
      </c>
      <c r="I1647" s="1" t="s">
        <v>1425</v>
      </c>
      <c r="J1647" s="1">
        <v>209.7</v>
      </c>
      <c r="K1647" s="1">
        <f>Aya_Gomaa[[#This Row],[Quantity]]*150</f>
        <v>300</v>
      </c>
      <c r="L1647" s="1">
        <v>2</v>
      </c>
      <c r="M1647" s="1">
        <v>0</v>
      </c>
      <c r="N1647" s="2">
        <v>100.65599999999999</v>
      </c>
      <c r="O1647" s="2">
        <f>Aya_Gomaa[[#This Row],[Profit]]-(Aya_Gomaa[[#This Row],[Profit]]*Aya_Gomaa[[#This Row],[Discount]])</f>
        <v>100.65599999999999</v>
      </c>
      <c r="P1647" s="1">
        <f>Aya_Gomaa[[#This Row],[Quantity]]*150</f>
        <v>300</v>
      </c>
      <c r="R16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48" spans="1:18" x14ac:dyDescent="0.3">
      <c r="A1648" s="1">
        <v>1647</v>
      </c>
      <c r="B1648" s="1" t="s">
        <v>125</v>
      </c>
      <c r="C1648" s="1" t="s">
        <v>87</v>
      </c>
      <c r="D1648" s="1" t="s">
        <v>107</v>
      </c>
      <c r="E1648" s="1" t="s">
        <v>108</v>
      </c>
      <c r="F1648" s="1" t="s">
        <v>109</v>
      </c>
      <c r="G1648" s="1" t="s">
        <v>78</v>
      </c>
      <c r="H1648" s="1" t="s">
        <v>113</v>
      </c>
      <c r="I1648" s="1" t="s">
        <v>334</v>
      </c>
      <c r="J1648" s="1">
        <v>35.360000000000007</v>
      </c>
      <c r="K1648" s="1">
        <f>Aya_Gomaa[[#This Row],[Quantity]]*150</f>
        <v>300</v>
      </c>
      <c r="L1648" s="1">
        <v>2</v>
      </c>
      <c r="M1648" s="1">
        <v>0.2</v>
      </c>
      <c r="N1648" s="2">
        <v>-3.0939999999999994</v>
      </c>
      <c r="O1648" s="2">
        <f>Aya_Gomaa[[#This Row],[Profit]]-(Aya_Gomaa[[#This Row],[Profit]]*Aya_Gomaa[[#This Row],[Discount]])</f>
        <v>-2.4751999999999996</v>
      </c>
      <c r="P1648" s="1">
        <f>Aya_Gomaa[[#This Row],[Quantity]]*150</f>
        <v>300</v>
      </c>
      <c r="R16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49" spans="1:18" x14ac:dyDescent="0.3">
      <c r="A1649" s="1">
        <v>1648</v>
      </c>
      <c r="B1649" s="1" t="s">
        <v>125</v>
      </c>
      <c r="C1649" s="1" t="s">
        <v>87</v>
      </c>
      <c r="D1649" s="1" t="s">
        <v>107</v>
      </c>
      <c r="E1649" s="1" t="s">
        <v>108</v>
      </c>
      <c r="F1649" s="1" t="s">
        <v>109</v>
      </c>
      <c r="G1649" s="1" t="s">
        <v>56</v>
      </c>
      <c r="H1649" s="1" t="s">
        <v>158</v>
      </c>
      <c r="I1649" s="1" t="s">
        <v>1426</v>
      </c>
      <c r="J1649" s="1">
        <v>3.1680000000000001</v>
      </c>
      <c r="K1649" s="1">
        <f>Aya_Gomaa[[#This Row],[Quantity]]*150</f>
        <v>300</v>
      </c>
      <c r="L1649" s="1">
        <v>2</v>
      </c>
      <c r="M1649" s="1">
        <v>0.2</v>
      </c>
      <c r="N1649" s="2">
        <v>-0.71279999999999988</v>
      </c>
      <c r="O1649" s="2">
        <f>Aya_Gomaa[[#This Row],[Profit]]-(Aya_Gomaa[[#This Row],[Profit]]*Aya_Gomaa[[#This Row],[Discount]])</f>
        <v>-0.57023999999999986</v>
      </c>
      <c r="P1649" s="1">
        <f>Aya_Gomaa[[#This Row],[Quantity]]*150</f>
        <v>300</v>
      </c>
      <c r="R16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50" spans="1:18" x14ac:dyDescent="0.3">
      <c r="A1650" s="1">
        <v>1649</v>
      </c>
      <c r="B1650" s="1" t="s">
        <v>42</v>
      </c>
      <c r="C1650" s="1" t="s">
        <v>43</v>
      </c>
      <c r="D1650" s="1" t="s">
        <v>107</v>
      </c>
      <c r="E1650" s="1" t="s">
        <v>108</v>
      </c>
      <c r="F1650" s="1" t="s">
        <v>109</v>
      </c>
      <c r="G1650" s="1" t="s">
        <v>56</v>
      </c>
      <c r="H1650" s="1" t="s">
        <v>73</v>
      </c>
      <c r="I1650" s="1" t="s">
        <v>1427</v>
      </c>
      <c r="J1650" s="1">
        <v>121.10400000000003</v>
      </c>
      <c r="K1650" s="1">
        <f>Aya_Gomaa[[#This Row],[Quantity]]*150</f>
        <v>900</v>
      </c>
      <c r="L1650" s="1">
        <v>6</v>
      </c>
      <c r="M1650" s="1">
        <v>0.7</v>
      </c>
      <c r="N1650" s="2">
        <v>-100.91999999999999</v>
      </c>
      <c r="O1650" s="2">
        <f>Aya_Gomaa[[#This Row],[Profit]]-(Aya_Gomaa[[#This Row],[Profit]]*Aya_Gomaa[[#This Row],[Discount]])</f>
        <v>-30.275999999999996</v>
      </c>
      <c r="P1650" s="1">
        <f>Aya_Gomaa[[#This Row],[Quantity]]*150</f>
        <v>900</v>
      </c>
      <c r="R16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51" spans="1:18" x14ac:dyDescent="0.3">
      <c r="A1651" s="1">
        <v>1650</v>
      </c>
      <c r="B1651" s="1" t="s">
        <v>42</v>
      </c>
      <c r="C1651" s="1" t="s">
        <v>43</v>
      </c>
      <c r="D1651" s="1" t="s">
        <v>107</v>
      </c>
      <c r="E1651" s="1" t="s">
        <v>108</v>
      </c>
      <c r="F1651" s="1" t="s">
        <v>109</v>
      </c>
      <c r="G1651" s="1" t="s">
        <v>78</v>
      </c>
      <c r="H1651" s="1" t="s">
        <v>71</v>
      </c>
      <c r="I1651" s="1" t="s">
        <v>1428</v>
      </c>
      <c r="J1651" s="1">
        <v>45.893999999999998</v>
      </c>
      <c r="K1651" s="1">
        <f>Aya_Gomaa[[#This Row],[Quantity]]*150</f>
        <v>150</v>
      </c>
      <c r="L1651" s="1">
        <v>1</v>
      </c>
      <c r="M1651" s="1">
        <v>0.4</v>
      </c>
      <c r="N1651" s="2">
        <v>-9.178799999999999</v>
      </c>
      <c r="O1651" s="2">
        <f>Aya_Gomaa[[#This Row],[Profit]]-(Aya_Gomaa[[#This Row],[Profit]]*Aya_Gomaa[[#This Row],[Discount]])</f>
        <v>-5.5072799999999997</v>
      </c>
      <c r="P1651" s="1">
        <f>Aya_Gomaa[[#This Row],[Quantity]]*150</f>
        <v>150</v>
      </c>
      <c r="R16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52" spans="1:18" x14ac:dyDescent="0.3">
      <c r="A1652" s="1">
        <v>1651</v>
      </c>
      <c r="B1652" s="1" t="s">
        <v>523</v>
      </c>
      <c r="C1652" s="1" t="s">
        <v>52</v>
      </c>
      <c r="D1652" s="1" t="s">
        <v>99</v>
      </c>
      <c r="E1652" s="1" t="s">
        <v>54</v>
      </c>
      <c r="F1652" s="1" t="s">
        <v>55</v>
      </c>
      <c r="G1652" s="1" t="s">
        <v>56</v>
      </c>
      <c r="H1652" s="1" t="s">
        <v>82</v>
      </c>
      <c r="I1652" s="1" t="s">
        <v>1429</v>
      </c>
      <c r="J1652" s="1">
        <v>109.92</v>
      </c>
      <c r="K1652" s="1">
        <f>Aya_Gomaa[[#This Row],[Quantity]]*150</f>
        <v>300</v>
      </c>
      <c r="L1652" s="1">
        <v>2</v>
      </c>
      <c r="M1652" s="1">
        <v>0</v>
      </c>
      <c r="N1652" s="2">
        <v>53.860799999999998</v>
      </c>
      <c r="O1652" s="2">
        <f>Aya_Gomaa[[#This Row],[Profit]]-(Aya_Gomaa[[#This Row],[Profit]]*Aya_Gomaa[[#This Row],[Discount]])</f>
        <v>53.860799999999998</v>
      </c>
      <c r="P1652" s="1">
        <f>Aya_Gomaa[[#This Row],[Quantity]]*150</f>
        <v>300</v>
      </c>
      <c r="R16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53" spans="1:18" x14ac:dyDescent="0.3">
      <c r="A1653" s="1">
        <v>1652</v>
      </c>
      <c r="B1653" s="1" t="s">
        <v>523</v>
      </c>
      <c r="C1653" s="1" t="s">
        <v>52</v>
      </c>
      <c r="D1653" s="1" t="s">
        <v>99</v>
      </c>
      <c r="E1653" s="1" t="s">
        <v>54</v>
      </c>
      <c r="F1653" s="1" t="s">
        <v>55</v>
      </c>
      <c r="G1653" s="1" t="s">
        <v>56</v>
      </c>
      <c r="H1653" s="1" t="s">
        <v>82</v>
      </c>
      <c r="I1653" s="1" t="s">
        <v>1430</v>
      </c>
      <c r="J1653" s="1">
        <v>13.36</v>
      </c>
      <c r="K1653" s="1">
        <f>Aya_Gomaa[[#This Row],[Quantity]]*150</f>
        <v>300</v>
      </c>
      <c r="L1653" s="1">
        <v>2</v>
      </c>
      <c r="M1653" s="1">
        <v>0</v>
      </c>
      <c r="N1653" s="2">
        <v>6.4127999999999998</v>
      </c>
      <c r="O1653" s="2">
        <f>Aya_Gomaa[[#This Row],[Profit]]-(Aya_Gomaa[[#This Row],[Profit]]*Aya_Gomaa[[#This Row],[Discount]])</f>
        <v>6.4127999999999998</v>
      </c>
      <c r="P1653" s="1">
        <f>Aya_Gomaa[[#This Row],[Quantity]]*150</f>
        <v>300</v>
      </c>
      <c r="R16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54" spans="1:18" x14ac:dyDescent="0.3">
      <c r="A1654" s="1">
        <v>1653</v>
      </c>
      <c r="B1654" s="1" t="s">
        <v>125</v>
      </c>
      <c r="C1654" s="1" t="s">
        <v>43</v>
      </c>
      <c r="D1654" s="1" t="s">
        <v>84</v>
      </c>
      <c r="E1654" s="1" t="s">
        <v>85</v>
      </c>
      <c r="F1654" s="1" t="s">
        <v>55</v>
      </c>
      <c r="G1654" s="1" t="s">
        <v>56</v>
      </c>
      <c r="H1654" s="1" t="s">
        <v>64</v>
      </c>
      <c r="I1654" s="1" t="s">
        <v>208</v>
      </c>
      <c r="J1654" s="1">
        <v>169.68</v>
      </c>
      <c r="K1654" s="1">
        <f>Aya_Gomaa[[#This Row],[Quantity]]*150</f>
        <v>900</v>
      </c>
      <c r="L1654" s="1">
        <v>6</v>
      </c>
      <c r="M1654" s="1">
        <v>0</v>
      </c>
      <c r="N1654" s="2">
        <v>45.813600000000001</v>
      </c>
      <c r="O1654" s="2">
        <f>Aya_Gomaa[[#This Row],[Profit]]-(Aya_Gomaa[[#This Row],[Profit]]*Aya_Gomaa[[#This Row],[Discount]])</f>
        <v>45.813600000000001</v>
      </c>
      <c r="P1654" s="1">
        <f>Aya_Gomaa[[#This Row],[Quantity]]*150</f>
        <v>900</v>
      </c>
      <c r="R16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55" spans="1:18" x14ac:dyDescent="0.3">
      <c r="A1655" s="1">
        <v>1654</v>
      </c>
      <c r="B1655" s="1" t="s">
        <v>125</v>
      </c>
      <c r="C1655" s="1" t="s">
        <v>43</v>
      </c>
      <c r="D1655" s="1" t="s">
        <v>84</v>
      </c>
      <c r="E1655" s="1" t="s">
        <v>85</v>
      </c>
      <c r="F1655" s="1" t="s">
        <v>55</v>
      </c>
      <c r="G1655" s="1" t="s">
        <v>78</v>
      </c>
      <c r="H1655" s="1" t="s">
        <v>113</v>
      </c>
      <c r="I1655" s="1" t="s">
        <v>696</v>
      </c>
      <c r="J1655" s="1">
        <v>132.52000000000001</v>
      </c>
      <c r="K1655" s="1">
        <f>Aya_Gomaa[[#This Row],[Quantity]]*150</f>
        <v>600</v>
      </c>
      <c r="L1655" s="1">
        <v>4</v>
      </c>
      <c r="M1655" s="1">
        <v>0</v>
      </c>
      <c r="N1655" s="2">
        <v>54.333200000000005</v>
      </c>
      <c r="O1655" s="2">
        <f>Aya_Gomaa[[#This Row],[Profit]]-(Aya_Gomaa[[#This Row],[Profit]]*Aya_Gomaa[[#This Row],[Discount]])</f>
        <v>54.333200000000005</v>
      </c>
      <c r="P1655" s="1">
        <f>Aya_Gomaa[[#This Row],[Quantity]]*150</f>
        <v>600</v>
      </c>
      <c r="R16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56" spans="1:18" x14ac:dyDescent="0.3">
      <c r="A1656" s="1">
        <v>1655</v>
      </c>
      <c r="B1656" s="1" t="s">
        <v>125</v>
      </c>
      <c r="C1656" s="1" t="s">
        <v>43</v>
      </c>
      <c r="D1656" s="1" t="s">
        <v>84</v>
      </c>
      <c r="E1656" s="1" t="s">
        <v>85</v>
      </c>
      <c r="F1656" s="1" t="s">
        <v>55</v>
      </c>
      <c r="G1656" s="1" t="s">
        <v>56</v>
      </c>
      <c r="H1656" s="1" t="s">
        <v>158</v>
      </c>
      <c r="I1656" s="1" t="s">
        <v>1431</v>
      </c>
      <c r="J1656" s="1">
        <v>2.96</v>
      </c>
      <c r="K1656" s="1">
        <f>Aya_Gomaa[[#This Row],[Quantity]]*150</f>
        <v>300</v>
      </c>
      <c r="L1656" s="1">
        <v>2</v>
      </c>
      <c r="M1656" s="1">
        <v>0</v>
      </c>
      <c r="N1656" s="2">
        <v>1.4207999999999998</v>
      </c>
      <c r="O1656" s="2">
        <f>Aya_Gomaa[[#This Row],[Profit]]-(Aya_Gomaa[[#This Row],[Profit]]*Aya_Gomaa[[#This Row],[Discount]])</f>
        <v>1.4207999999999998</v>
      </c>
      <c r="P1656" s="1">
        <f>Aya_Gomaa[[#This Row],[Quantity]]*150</f>
        <v>300</v>
      </c>
      <c r="R16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57" spans="1:18" x14ac:dyDescent="0.3">
      <c r="A1657" s="1">
        <v>1656</v>
      </c>
      <c r="B1657" s="1" t="s">
        <v>125</v>
      </c>
      <c r="C1657" s="1" t="s">
        <v>43</v>
      </c>
      <c r="D1657" s="1" t="s">
        <v>84</v>
      </c>
      <c r="E1657" s="1" t="s">
        <v>85</v>
      </c>
      <c r="F1657" s="1" t="s">
        <v>55</v>
      </c>
      <c r="G1657" s="1" t="s">
        <v>56</v>
      </c>
      <c r="H1657" s="1" t="s">
        <v>73</v>
      </c>
      <c r="I1657" s="1" t="s">
        <v>1432</v>
      </c>
      <c r="J1657" s="1">
        <v>8.4480000000000004</v>
      </c>
      <c r="K1657" s="1">
        <f>Aya_Gomaa[[#This Row],[Quantity]]*150</f>
        <v>300</v>
      </c>
      <c r="L1657" s="1">
        <v>2</v>
      </c>
      <c r="M1657" s="1">
        <v>0.2</v>
      </c>
      <c r="N1657" s="2">
        <v>2.9568000000000003</v>
      </c>
      <c r="O1657" s="2">
        <f>Aya_Gomaa[[#This Row],[Profit]]-(Aya_Gomaa[[#This Row],[Profit]]*Aya_Gomaa[[#This Row],[Discount]])</f>
        <v>2.3654400000000004</v>
      </c>
      <c r="P1657" s="1">
        <f>Aya_Gomaa[[#This Row],[Quantity]]*150</f>
        <v>300</v>
      </c>
      <c r="R16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58" spans="1:18" x14ac:dyDescent="0.3">
      <c r="A1658" s="1">
        <v>1657</v>
      </c>
      <c r="B1658" s="1" t="s">
        <v>125</v>
      </c>
      <c r="C1658" s="1" t="s">
        <v>43</v>
      </c>
      <c r="D1658" s="1" t="s">
        <v>84</v>
      </c>
      <c r="E1658" s="1" t="s">
        <v>85</v>
      </c>
      <c r="F1658" s="1" t="s">
        <v>55</v>
      </c>
      <c r="G1658" s="1" t="s">
        <v>56</v>
      </c>
      <c r="H1658" s="1" t="s">
        <v>64</v>
      </c>
      <c r="I1658" s="1" t="s">
        <v>1220</v>
      </c>
      <c r="J1658" s="1">
        <v>95.94</v>
      </c>
      <c r="K1658" s="1">
        <f>Aya_Gomaa[[#This Row],[Quantity]]*150</f>
        <v>450</v>
      </c>
      <c r="L1658" s="1">
        <v>3</v>
      </c>
      <c r="M1658" s="1">
        <v>0</v>
      </c>
      <c r="N1658" s="2">
        <v>9.5940000000000012</v>
      </c>
      <c r="O1658" s="2">
        <f>Aya_Gomaa[[#This Row],[Profit]]-(Aya_Gomaa[[#This Row],[Profit]]*Aya_Gomaa[[#This Row],[Discount]])</f>
        <v>9.5940000000000012</v>
      </c>
      <c r="P1658" s="1">
        <f>Aya_Gomaa[[#This Row],[Quantity]]*150</f>
        <v>450</v>
      </c>
      <c r="R16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59" spans="1:18" x14ac:dyDescent="0.3">
      <c r="A1659" s="1">
        <v>1658</v>
      </c>
      <c r="B1659" s="1" t="s">
        <v>125</v>
      </c>
      <c r="C1659" s="1" t="s">
        <v>43</v>
      </c>
      <c r="D1659" s="1" t="s">
        <v>922</v>
      </c>
      <c r="E1659" s="1" t="s">
        <v>94</v>
      </c>
      <c r="F1659" s="1" t="s">
        <v>90</v>
      </c>
      <c r="G1659" s="1" t="s">
        <v>47</v>
      </c>
      <c r="H1659" s="1" t="s">
        <v>66</v>
      </c>
      <c r="I1659" s="1" t="s">
        <v>769</v>
      </c>
      <c r="J1659" s="1">
        <v>34.79</v>
      </c>
      <c r="K1659" s="1">
        <f>Aya_Gomaa[[#This Row],[Quantity]]*150</f>
        <v>1050</v>
      </c>
      <c r="L1659" s="1">
        <v>7</v>
      </c>
      <c r="M1659" s="1">
        <v>0</v>
      </c>
      <c r="N1659" s="2">
        <v>10.784899999999999</v>
      </c>
      <c r="O1659" s="2">
        <f>Aya_Gomaa[[#This Row],[Profit]]-(Aya_Gomaa[[#This Row],[Profit]]*Aya_Gomaa[[#This Row],[Discount]])</f>
        <v>10.784899999999999</v>
      </c>
      <c r="P1659" s="1">
        <f>Aya_Gomaa[[#This Row],[Quantity]]*150</f>
        <v>1050</v>
      </c>
      <c r="R16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60" spans="1:18" x14ac:dyDescent="0.3">
      <c r="A1660" s="1">
        <v>1659</v>
      </c>
      <c r="B1660" s="1" t="s">
        <v>59</v>
      </c>
      <c r="C1660" s="1" t="s">
        <v>43</v>
      </c>
      <c r="D1660" s="1" t="s">
        <v>53</v>
      </c>
      <c r="E1660" s="1" t="s">
        <v>54</v>
      </c>
      <c r="F1660" s="1" t="s">
        <v>55</v>
      </c>
      <c r="G1660" s="1" t="s">
        <v>78</v>
      </c>
      <c r="H1660" s="1" t="s">
        <v>71</v>
      </c>
      <c r="I1660" s="1" t="s">
        <v>1433</v>
      </c>
      <c r="J1660" s="1">
        <v>160.77600000000001</v>
      </c>
      <c r="K1660" s="1">
        <f>Aya_Gomaa[[#This Row],[Quantity]]*150</f>
        <v>450</v>
      </c>
      <c r="L1660" s="1">
        <v>3</v>
      </c>
      <c r="M1660" s="1">
        <v>0.2</v>
      </c>
      <c r="N1660" s="2">
        <v>10.048500000000004</v>
      </c>
      <c r="O1660" s="2">
        <f>Aya_Gomaa[[#This Row],[Profit]]-(Aya_Gomaa[[#This Row],[Profit]]*Aya_Gomaa[[#This Row],[Discount]])</f>
        <v>8.0388000000000037</v>
      </c>
      <c r="P1660" s="1">
        <f>Aya_Gomaa[[#This Row],[Quantity]]*150</f>
        <v>450</v>
      </c>
      <c r="R16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61" spans="1:18" x14ac:dyDescent="0.3">
      <c r="A1661" s="1">
        <v>1660</v>
      </c>
      <c r="B1661" s="1" t="s">
        <v>59</v>
      </c>
      <c r="C1661" s="1" t="s">
        <v>43</v>
      </c>
      <c r="D1661" s="1" t="s">
        <v>84</v>
      </c>
      <c r="E1661" s="1" t="s">
        <v>85</v>
      </c>
      <c r="F1661" s="1" t="s">
        <v>55</v>
      </c>
      <c r="G1661" s="1" t="s">
        <v>56</v>
      </c>
      <c r="H1661" s="1" t="s">
        <v>73</v>
      </c>
      <c r="I1661" s="1" t="s">
        <v>1097</v>
      </c>
      <c r="J1661" s="1">
        <v>88.751999999999995</v>
      </c>
      <c r="K1661" s="1">
        <f>Aya_Gomaa[[#This Row],[Quantity]]*150</f>
        <v>450</v>
      </c>
      <c r="L1661" s="1">
        <v>3</v>
      </c>
      <c r="M1661" s="1">
        <v>0.2</v>
      </c>
      <c r="N1661" s="2">
        <v>27.734999999999996</v>
      </c>
      <c r="O1661" s="2">
        <f>Aya_Gomaa[[#This Row],[Profit]]-(Aya_Gomaa[[#This Row],[Profit]]*Aya_Gomaa[[#This Row],[Discount]])</f>
        <v>22.187999999999995</v>
      </c>
      <c r="P1661" s="1">
        <f>Aya_Gomaa[[#This Row],[Quantity]]*150</f>
        <v>450</v>
      </c>
      <c r="R16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62" spans="1:18" x14ac:dyDescent="0.3">
      <c r="A1662" s="1">
        <v>1661</v>
      </c>
      <c r="B1662" s="1" t="s">
        <v>59</v>
      </c>
      <c r="C1662" s="1" t="s">
        <v>43</v>
      </c>
      <c r="D1662" s="1" t="s">
        <v>84</v>
      </c>
      <c r="E1662" s="1" t="s">
        <v>85</v>
      </c>
      <c r="F1662" s="1" t="s">
        <v>55</v>
      </c>
      <c r="G1662" s="1" t="s">
        <v>56</v>
      </c>
      <c r="H1662" s="1" t="s">
        <v>73</v>
      </c>
      <c r="I1662" s="1" t="s">
        <v>1142</v>
      </c>
      <c r="J1662" s="1">
        <v>13.904</v>
      </c>
      <c r="K1662" s="1">
        <f>Aya_Gomaa[[#This Row],[Quantity]]*150</f>
        <v>300</v>
      </c>
      <c r="L1662" s="1">
        <v>2</v>
      </c>
      <c r="M1662" s="1">
        <v>0.2</v>
      </c>
      <c r="N1662" s="2">
        <v>5.2139999999999995</v>
      </c>
      <c r="O1662" s="2">
        <f>Aya_Gomaa[[#This Row],[Profit]]-(Aya_Gomaa[[#This Row],[Profit]]*Aya_Gomaa[[#This Row],[Discount]])</f>
        <v>4.1711999999999998</v>
      </c>
      <c r="P1662" s="1">
        <f>Aya_Gomaa[[#This Row],[Quantity]]*150</f>
        <v>300</v>
      </c>
      <c r="R16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63" spans="1:18" x14ac:dyDescent="0.3">
      <c r="A1663" s="1">
        <v>1662</v>
      </c>
      <c r="B1663" s="1" t="s">
        <v>59</v>
      </c>
      <c r="C1663" s="1" t="s">
        <v>52</v>
      </c>
      <c r="D1663" s="1" t="s">
        <v>107</v>
      </c>
      <c r="E1663" s="1" t="s">
        <v>108</v>
      </c>
      <c r="F1663" s="1" t="s">
        <v>109</v>
      </c>
      <c r="G1663" s="1" t="s">
        <v>78</v>
      </c>
      <c r="H1663" s="1" t="s">
        <v>71</v>
      </c>
      <c r="I1663" s="1" t="s">
        <v>1261</v>
      </c>
      <c r="J1663" s="1">
        <v>677.57999999999993</v>
      </c>
      <c r="K1663" s="1">
        <f>Aya_Gomaa[[#This Row],[Quantity]]*150</f>
        <v>750</v>
      </c>
      <c r="L1663" s="1">
        <v>5</v>
      </c>
      <c r="M1663" s="1">
        <v>0.4</v>
      </c>
      <c r="N1663" s="2">
        <v>-158.10199999999998</v>
      </c>
      <c r="O1663" s="2">
        <f>Aya_Gomaa[[#This Row],[Profit]]-(Aya_Gomaa[[#This Row],[Profit]]*Aya_Gomaa[[#This Row],[Discount]])</f>
        <v>-94.861199999999982</v>
      </c>
      <c r="P1663" s="1">
        <f>Aya_Gomaa[[#This Row],[Quantity]]*150</f>
        <v>750</v>
      </c>
      <c r="R16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64" spans="1:18" x14ac:dyDescent="0.3">
      <c r="A1664" s="1">
        <v>1663</v>
      </c>
      <c r="B1664" s="1" t="s">
        <v>59</v>
      </c>
      <c r="C1664" s="1" t="s">
        <v>52</v>
      </c>
      <c r="D1664" s="1" t="s">
        <v>107</v>
      </c>
      <c r="E1664" s="1" t="s">
        <v>108</v>
      </c>
      <c r="F1664" s="1" t="s">
        <v>109</v>
      </c>
      <c r="G1664" s="1" t="s">
        <v>56</v>
      </c>
      <c r="H1664" s="1" t="s">
        <v>73</v>
      </c>
      <c r="I1664" s="1" t="s">
        <v>1434</v>
      </c>
      <c r="J1664" s="1">
        <v>13.896000000000001</v>
      </c>
      <c r="K1664" s="1">
        <f>Aya_Gomaa[[#This Row],[Quantity]]*150</f>
        <v>450</v>
      </c>
      <c r="L1664" s="1">
        <v>3</v>
      </c>
      <c r="M1664" s="1">
        <v>0.7</v>
      </c>
      <c r="N1664" s="2">
        <v>-9.2639999999999993</v>
      </c>
      <c r="O1664" s="2">
        <f>Aya_Gomaa[[#This Row],[Profit]]-(Aya_Gomaa[[#This Row],[Profit]]*Aya_Gomaa[[#This Row],[Discount]])</f>
        <v>-2.7792000000000003</v>
      </c>
      <c r="P1664" s="1">
        <f>Aya_Gomaa[[#This Row],[Quantity]]*150</f>
        <v>450</v>
      </c>
      <c r="R16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65" spans="1:18" x14ac:dyDescent="0.3">
      <c r="A1665" s="1">
        <v>1664</v>
      </c>
      <c r="B1665" s="1" t="s">
        <v>42</v>
      </c>
      <c r="C1665" s="1" t="s">
        <v>43</v>
      </c>
      <c r="D1665" s="1" t="s">
        <v>355</v>
      </c>
      <c r="E1665" s="1" t="s">
        <v>89</v>
      </c>
      <c r="F1665" s="1" t="s">
        <v>90</v>
      </c>
      <c r="G1665" s="1" t="s">
        <v>56</v>
      </c>
      <c r="H1665" s="1" t="s">
        <v>64</v>
      </c>
      <c r="I1665" s="1" t="s">
        <v>707</v>
      </c>
      <c r="J1665" s="1">
        <v>41.92</v>
      </c>
      <c r="K1665" s="1">
        <f>Aya_Gomaa[[#This Row],[Quantity]]*150</f>
        <v>750</v>
      </c>
      <c r="L1665" s="1">
        <v>5</v>
      </c>
      <c r="M1665" s="1">
        <v>0.2</v>
      </c>
      <c r="N1665" s="2">
        <v>3.6679999999999993</v>
      </c>
      <c r="O1665" s="2">
        <f>Aya_Gomaa[[#This Row],[Profit]]-(Aya_Gomaa[[#This Row],[Profit]]*Aya_Gomaa[[#This Row],[Discount]])</f>
        <v>2.9343999999999992</v>
      </c>
      <c r="P1665" s="1">
        <f>Aya_Gomaa[[#This Row],[Quantity]]*150</f>
        <v>750</v>
      </c>
      <c r="R16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66" spans="1:18" x14ac:dyDescent="0.3">
      <c r="A1666" s="1">
        <v>1665</v>
      </c>
      <c r="B1666" s="1" t="s">
        <v>42</v>
      </c>
      <c r="C1666" s="1" t="s">
        <v>43</v>
      </c>
      <c r="D1666" s="1" t="s">
        <v>355</v>
      </c>
      <c r="E1666" s="1" t="s">
        <v>89</v>
      </c>
      <c r="F1666" s="1" t="s">
        <v>90</v>
      </c>
      <c r="G1666" s="1" t="s">
        <v>78</v>
      </c>
      <c r="H1666" s="1" t="s">
        <v>113</v>
      </c>
      <c r="I1666" s="1" t="s">
        <v>972</v>
      </c>
      <c r="J1666" s="1">
        <v>297.57600000000002</v>
      </c>
      <c r="K1666" s="1">
        <f>Aya_Gomaa[[#This Row],[Quantity]]*150</f>
        <v>450</v>
      </c>
      <c r="L1666" s="1">
        <v>3</v>
      </c>
      <c r="M1666" s="1">
        <v>0.2</v>
      </c>
      <c r="N1666" s="2">
        <v>-7.4394000000000347</v>
      </c>
      <c r="O1666" s="2">
        <f>Aya_Gomaa[[#This Row],[Profit]]-(Aya_Gomaa[[#This Row],[Profit]]*Aya_Gomaa[[#This Row],[Discount]])</f>
        <v>-5.9515200000000279</v>
      </c>
      <c r="P1666" s="1">
        <f>Aya_Gomaa[[#This Row],[Quantity]]*150</f>
        <v>450</v>
      </c>
      <c r="R16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67" spans="1:18" x14ac:dyDescent="0.3">
      <c r="A1667" s="1">
        <v>1666</v>
      </c>
      <c r="B1667" s="1" t="s">
        <v>42</v>
      </c>
      <c r="C1667" s="1" t="s">
        <v>43</v>
      </c>
      <c r="D1667" s="1" t="s">
        <v>355</v>
      </c>
      <c r="E1667" s="1" t="s">
        <v>89</v>
      </c>
      <c r="F1667" s="1" t="s">
        <v>90</v>
      </c>
      <c r="G1667" s="1" t="s">
        <v>56</v>
      </c>
      <c r="H1667" s="1" t="s">
        <v>158</v>
      </c>
      <c r="I1667" s="1" t="s">
        <v>1435</v>
      </c>
      <c r="J1667" s="1">
        <v>4.3440000000000003</v>
      </c>
      <c r="K1667" s="1">
        <f>Aya_Gomaa[[#This Row],[Quantity]]*150</f>
        <v>450</v>
      </c>
      <c r="L1667" s="1">
        <v>3</v>
      </c>
      <c r="M1667" s="1">
        <v>0.2</v>
      </c>
      <c r="N1667" s="2">
        <v>0.86879999999999979</v>
      </c>
      <c r="O1667" s="2">
        <f>Aya_Gomaa[[#This Row],[Profit]]-(Aya_Gomaa[[#This Row],[Profit]]*Aya_Gomaa[[#This Row],[Discount]])</f>
        <v>0.69503999999999988</v>
      </c>
      <c r="P1667" s="1">
        <f>Aya_Gomaa[[#This Row],[Quantity]]*150</f>
        <v>450</v>
      </c>
      <c r="R16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68" spans="1:18" x14ac:dyDescent="0.3">
      <c r="A1668" s="1">
        <v>1667</v>
      </c>
      <c r="B1668" s="1" t="s">
        <v>42</v>
      </c>
      <c r="C1668" s="1" t="s">
        <v>43</v>
      </c>
      <c r="D1668" s="1" t="s">
        <v>355</v>
      </c>
      <c r="E1668" s="1" t="s">
        <v>89</v>
      </c>
      <c r="F1668" s="1" t="s">
        <v>90</v>
      </c>
      <c r="G1668" s="1" t="s">
        <v>78</v>
      </c>
      <c r="H1668" s="1" t="s">
        <v>113</v>
      </c>
      <c r="I1668" s="1" t="s">
        <v>1436</v>
      </c>
      <c r="J1668" s="1">
        <v>94.992000000000004</v>
      </c>
      <c r="K1668" s="1">
        <f>Aya_Gomaa[[#This Row],[Quantity]]*150</f>
        <v>300</v>
      </c>
      <c r="L1668" s="1">
        <v>2</v>
      </c>
      <c r="M1668" s="1">
        <v>0.2</v>
      </c>
      <c r="N1668" s="2">
        <v>-2.374800000000004</v>
      </c>
      <c r="O1668" s="2">
        <f>Aya_Gomaa[[#This Row],[Profit]]-(Aya_Gomaa[[#This Row],[Profit]]*Aya_Gomaa[[#This Row],[Discount]])</f>
        <v>-1.8998400000000033</v>
      </c>
      <c r="P1668" s="1">
        <f>Aya_Gomaa[[#This Row],[Quantity]]*150</f>
        <v>300</v>
      </c>
      <c r="R16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69" spans="1:18" x14ac:dyDescent="0.3">
      <c r="A1669" s="1">
        <v>1668</v>
      </c>
      <c r="B1669" s="1" t="s">
        <v>42</v>
      </c>
      <c r="C1669" s="1" t="s">
        <v>43</v>
      </c>
      <c r="D1669" s="1" t="s">
        <v>355</v>
      </c>
      <c r="E1669" s="1" t="s">
        <v>89</v>
      </c>
      <c r="F1669" s="1" t="s">
        <v>90</v>
      </c>
      <c r="G1669" s="1" t="s">
        <v>56</v>
      </c>
      <c r="H1669" s="1" t="s">
        <v>82</v>
      </c>
      <c r="I1669" s="1" t="s">
        <v>1437</v>
      </c>
      <c r="J1669" s="1">
        <v>74.352000000000004</v>
      </c>
      <c r="K1669" s="1">
        <f>Aya_Gomaa[[#This Row],[Quantity]]*150</f>
        <v>450</v>
      </c>
      <c r="L1669" s="1">
        <v>3</v>
      </c>
      <c r="M1669" s="1">
        <v>0.2</v>
      </c>
      <c r="N1669" s="2">
        <v>23.234999999999992</v>
      </c>
      <c r="O1669" s="2">
        <f>Aya_Gomaa[[#This Row],[Profit]]-(Aya_Gomaa[[#This Row],[Profit]]*Aya_Gomaa[[#This Row],[Discount]])</f>
        <v>18.587999999999994</v>
      </c>
      <c r="P1669" s="1">
        <f>Aya_Gomaa[[#This Row],[Quantity]]*150</f>
        <v>450</v>
      </c>
      <c r="R16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70" spans="1:18" x14ac:dyDescent="0.3">
      <c r="A1670" s="1">
        <v>1669</v>
      </c>
      <c r="B1670" s="1" t="s">
        <v>42</v>
      </c>
      <c r="C1670" s="1" t="s">
        <v>43</v>
      </c>
      <c r="D1670" s="1" t="s">
        <v>355</v>
      </c>
      <c r="E1670" s="1" t="s">
        <v>89</v>
      </c>
      <c r="F1670" s="1" t="s">
        <v>90</v>
      </c>
      <c r="G1670" s="1" t="s">
        <v>56</v>
      </c>
      <c r="H1670" s="1" t="s">
        <v>68</v>
      </c>
      <c r="I1670" s="1" t="s">
        <v>892</v>
      </c>
      <c r="J1670" s="1">
        <v>14.04</v>
      </c>
      <c r="K1670" s="1">
        <f>Aya_Gomaa[[#This Row],[Quantity]]*150</f>
        <v>450</v>
      </c>
      <c r="L1670" s="1">
        <v>3</v>
      </c>
      <c r="M1670" s="1">
        <v>0.2</v>
      </c>
      <c r="N1670" s="2">
        <v>1.5794999999999986</v>
      </c>
      <c r="O1670" s="2">
        <f>Aya_Gomaa[[#This Row],[Profit]]-(Aya_Gomaa[[#This Row],[Profit]]*Aya_Gomaa[[#This Row],[Discount]])</f>
        <v>1.2635999999999989</v>
      </c>
      <c r="P1670" s="1">
        <f>Aya_Gomaa[[#This Row],[Quantity]]*150</f>
        <v>450</v>
      </c>
      <c r="R16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71" spans="1:18" x14ac:dyDescent="0.3">
      <c r="A1671" s="1">
        <v>1670</v>
      </c>
      <c r="B1671" s="1" t="s">
        <v>59</v>
      </c>
      <c r="C1671" s="1" t="s">
        <v>43</v>
      </c>
      <c r="D1671" s="1" t="s">
        <v>156</v>
      </c>
      <c r="E1671" s="1" t="s">
        <v>157</v>
      </c>
      <c r="F1671" s="1" t="s">
        <v>109</v>
      </c>
      <c r="G1671" s="1" t="s">
        <v>47</v>
      </c>
      <c r="H1671" s="1" t="s">
        <v>62</v>
      </c>
      <c r="I1671" s="1" t="s">
        <v>632</v>
      </c>
      <c r="J1671" s="1">
        <v>1018.1039999999999</v>
      </c>
      <c r="K1671" s="1">
        <f>Aya_Gomaa[[#This Row],[Quantity]]*150</f>
        <v>600</v>
      </c>
      <c r="L1671" s="1">
        <v>4</v>
      </c>
      <c r="M1671" s="1">
        <v>0.4</v>
      </c>
      <c r="N1671" s="2">
        <v>-373.3048</v>
      </c>
      <c r="O1671" s="2">
        <f>Aya_Gomaa[[#This Row],[Profit]]-(Aya_Gomaa[[#This Row],[Profit]]*Aya_Gomaa[[#This Row],[Discount]])</f>
        <v>-223.98287999999999</v>
      </c>
      <c r="P1671" s="1">
        <f>Aya_Gomaa[[#This Row],[Quantity]]*150</f>
        <v>600</v>
      </c>
      <c r="R16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72" spans="1:18" x14ac:dyDescent="0.3">
      <c r="A1672" s="1">
        <v>1671</v>
      </c>
      <c r="B1672" s="1" t="s">
        <v>59</v>
      </c>
      <c r="C1672" s="1" t="s">
        <v>43</v>
      </c>
      <c r="D1672" s="1" t="s">
        <v>123</v>
      </c>
      <c r="E1672" s="1" t="s">
        <v>89</v>
      </c>
      <c r="F1672" s="1" t="s">
        <v>90</v>
      </c>
      <c r="G1672" s="1" t="s">
        <v>78</v>
      </c>
      <c r="H1672" s="1" t="s">
        <v>71</v>
      </c>
      <c r="I1672" s="1" t="s">
        <v>1438</v>
      </c>
      <c r="J1672" s="1">
        <v>16.68</v>
      </c>
      <c r="K1672" s="1">
        <f>Aya_Gomaa[[#This Row],[Quantity]]*150</f>
        <v>450</v>
      </c>
      <c r="L1672" s="1">
        <v>3</v>
      </c>
      <c r="M1672" s="1">
        <v>0.2</v>
      </c>
      <c r="N1672" s="2">
        <v>5.2125000000000004</v>
      </c>
      <c r="O1672" s="2">
        <f>Aya_Gomaa[[#This Row],[Profit]]-(Aya_Gomaa[[#This Row],[Profit]]*Aya_Gomaa[[#This Row],[Discount]])</f>
        <v>4.17</v>
      </c>
      <c r="P1672" s="1">
        <f>Aya_Gomaa[[#This Row],[Quantity]]*150</f>
        <v>450</v>
      </c>
      <c r="R16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73" spans="1:18" x14ac:dyDescent="0.3">
      <c r="A1673" s="1">
        <v>1672</v>
      </c>
      <c r="B1673" s="1" t="s">
        <v>125</v>
      </c>
      <c r="C1673" s="1" t="s">
        <v>52</v>
      </c>
      <c r="D1673" s="1" t="s">
        <v>1355</v>
      </c>
      <c r="E1673" s="1" t="s">
        <v>557</v>
      </c>
      <c r="F1673" s="1" t="s">
        <v>55</v>
      </c>
      <c r="G1673" s="1" t="s">
        <v>78</v>
      </c>
      <c r="H1673" s="1" t="s">
        <v>113</v>
      </c>
      <c r="I1673" s="1" t="s">
        <v>1119</v>
      </c>
      <c r="J1673" s="1">
        <v>58.58</v>
      </c>
      <c r="K1673" s="1">
        <f>Aya_Gomaa[[#This Row],[Quantity]]*150</f>
        <v>300</v>
      </c>
      <c r="L1673" s="1">
        <v>2</v>
      </c>
      <c r="M1673" s="1">
        <v>0</v>
      </c>
      <c r="N1673" s="2">
        <v>19.331399999999995</v>
      </c>
      <c r="O1673" s="2">
        <f>Aya_Gomaa[[#This Row],[Profit]]-(Aya_Gomaa[[#This Row],[Profit]]*Aya_Gomaa[[#This Row],[Discount]])</f>
        <v>19.331399999999995</v>
      </c>
      <c r="P1673" s="1">
        <f>Aya_Gomaa[[#This Row],[Quantity]]*150</f>
        <v>300</v>
      </c>
      <c r="R16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74" spans="1:18" x14ac:dyDescent="0.3">
      <c r="A1674" s="1">
        <v>1673</v>
      </c>
      <c r="B1674" s="1" t="s">
        <v>59</v>
      </c>
      <c r="C1674" s="1" t="s">
        <v>43</v>
      </c>
      <c r="D1674" s="1" t="s">
        <v>1439</v>
      </c>
      <c r="E1674" s="1" t="s">
        <v>89</v>
      </c>
      <c r="F1674" s="1" t="s">
        <v>90</v>
      </c>
      <c r="G1674" s="1" t="s">
        <v>78</v>
      </c>
      <c r="H1674" s="1" t="s">
        <v>71</v>
      </c>
      <c r="I1674" s="1" t="s">
        <v>177</v>
      </c>
      <c r="J1674" s="1">
        <v>167.96800000000002</v>
      </c>
      <c r="K1674" s="1">
        <f>Aya_Gomaa[[#This Row],[Quantity]]*150</f>
        <v>600</v>
      </c>
      <c r="L1674" s="1">
        <v>4</v>
      </c>
      <c r="M1674" s="1">
        <v>0.2</v>
      </c>
      <c r="N1674" s="2">
        <v>62.988</v>
      </c>
      <c r="O1674" s="2">
        <f>Aya_Gomaa[[#This Row],[Profit]]-(Aya_Gomaa[[#This Row],[Profit]]*Aya_Gomaa[[#This Row],[Discount]])</f>
        <v>50.3904</v>
      </c>
      <c r="P1674" s="1">
        <f>Aya_Gomaa[[#This Row],[Quantity]]*150</f>
        <v>600</v>
      </c>
      <c r="R16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75" spans="1:18" x14ac:dyDescent="0.3">
      <c r="A1675" s="1">
        <v>1674</v>
      </c>
      <c r="B1675" s="1" t="s">
        <v>125</v>
      </c>
      <c r="C1675" s="1" t="s">
        <v>43</v>
      </c>
      <c r="D1675" s="1" t="s">
        <v>1440</v>
      </c>
      <c r="E1675" s="1" t="s">
        <v>179</v>
      </c>
      <c r="F1675" s="1" t="s">
        <v>46</v>
      </c>
      <c r="G1675" s="1" t="s">
        <v>56</v>
      </c>
      <c r="H1675" s="1" t="s">
        <v>57</v>
      </c>
      <c r="I1675" s="1" t="s">
        <v>747</v>
      </c>
      <c r="J1675" s="1">
        <v>196.62</v>
      </c>
      <c r="K1675" s="1">
        <f>Aya_Gomaa[[#This Row],[Quantity]]*150</f>
        <v>300</v>
      </c>
      <c r="L1675" s="1">
        <v>2</v>
      </c>
      <c r="M1675" s="1">
        <v>0</v>
      </c>
      <c r="N1675" s="2">
        <v>96.343800000000002</v>
      </c>
      <c r="O1675" s="2">
        <f>Aya_Gomaa[[#This Row],[Profit]]-(Aya_Gomaa[[#This Row],[Profit]]*Aya_Gomaa[[#This Row],[Discount]])</f>
        <v>96.343800000000002</v>
      </c>
      <c r="P1675" s="1">
        <f>Aya_Gomaa[[#This Row],[Quantity]]*150</f>
        <v>300</v>
      </c>
      <c r="R16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76" spans="1:18" x14ac:dyDescent="0.3">
      <c r="A1676" s="1">
        <v>1675</v>
      </c>
      <c r="B1676" s="1" t="s">
        <v>59</v>
      </c>
      <c r="C1676" s="1" t="s">
        <v>52</v>
      </c>
      <c r="D1676" s="1" t="s">
        <v>123</v>
      </c>
      <c r="E1676" s="1" t="s">
        <v>89</v>
      </c>
      <c r="F1676" s="1" t="s">
        <v>90</v>
      </c>
      <c r="G1676" s="1" t="s">
        <v>47</v>
      </c>
      <c r="H1676" s="1" t="s">
        <v>66</v>
      </c>
      <c r="I1676" s="1" t="s">
        <v>1213</v>
      </c>
      <c r="J1676" s="1">
        <v>21.936000000000003</v>
      </c>
      <c r="K1676" s="1">
        <f>Aya_Gomaa[[#This Row],[Quantity]]*150</f>
        <v>300</v>
      </c>
      <c r="L1676" s="1">
        <v>2</v>
      </c>
      <c r="M1676" s="1">
        <v>0.6</v>
      </c>
      <c r="N1676" s="2">
        <v>-10.419600000000003</v>
      </c>
      <c r="O1676" s="2">
        <f>Aya_Gomaa[[#This Row],[Profit]]-(Aya_Gomaa[[#This Row],[Profit]]*Aya_Gomaa[[#This Row],[Discount]])</f>
        <v>-4.1678400000000009</v>
      </c>
      <c r="P1676" s="1">
        <f>Aya_Gomaa[[#This Row],[Quantity]]*150</f>
        <v>300</v>
      </c>
      <c r="R16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77" spans="1:18" x14ac:dyDescent="0.3">
      <c r="A1677" s="1">
        <v>1676</v>
      </c>
      <c r="B1677" s="1" t="s">
        <v>59</v>
      </c>
      <c r="C1677" s="1" t="s">
        <v>52</v>
      </c>
      <c r="D1677" s="1" t="s">
        <v>123</v>
      </c>
      <c r="E1677" s="1" t="s">
        <v>89</v>
      </c>
      <c r="F1677" s="1" t="s">
        <v>90</v>
      </c>
      <c r="G1677" s="1" t="s">
        <v>56</v>
      </c>
      <c r="H1677" s="1" t="s">
        <v>73</v>
      </c>
      <c r="I1677" s="1" t="s">
        <v>1384</v>
      </c>
      <c r="J1677" s="1">
        <v>6.5879999999999992</v>
      </c>
      <c r="K1677" s="1">
        <f>Aya_Gomaa[[#This Row],[Quantity]]*150</f>
        <v>450</v>
      </c>
      <c r="L1677" s="1">
        <v>3</v>
      </c>
      <c r="M1677" s="1">
        <v>0.8</v>
      </c>
      <c r="N1677" s="2">
        <v>-10.211400000000005</v>
      </c>
      <c r="O1677" s="2">
        <f>Aya_Gomaa[[#This Row],[Profit]]-(Aya_Gomaa[[#This Row],[Profit]]*Aya_Gomaa[[#This Row],[Discount]])</f>
        <v>-2.0422799999999999</v>
      </c>
      <c r="P1677" s="1">
        <f>Aya_Gomaa[[#This Row],[Quantity]]*150</f>
        <v>450</v>
      </c>
      <c r="R16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78" spans="1:18" x14ac:dyDescent="0.3">
      <c r="A1678" s="1">
        <v>1677</v>
      </c>
      <c r="B1678" s="1" t="s">
        <v>59</v>
      </c>
      <c r="C1678" s="1" t="s">
        <v>43</v>
      </c>
      <c r="D1678" s="1" t="s">
        <v>99</v>
      </c>
      <c r="E1678" s="1" t="s">
        <v>54</v>
      </c>
      <c r="F1678" s="1" t="s">
        <v>55</v>
      </c>
      <c r="G1678" s="1" t="s">
        <v>56</v>
      </c>
      <c r="H1678" s="1" t="s">
        <v>64</v>
      </c>
      <c r="I1678" s="1" t="s">
        <v>162</v>
      </c>
      <c r="J1678" s="1">
        <v>104.28</v>
      </c>
      <c r="K1678" s="1">
        <f>Aya_Gomaa[[#This Row],[Quantity]]*150</f>
        <v>450</v>
      </c>
      <c r="L1678" s="1">
        <v>3</v>
      </c>
      <c r="M1678" s="1">
        <v>0</v>
      </c>
      <c r="N1678" s="2">
        <v>26.069999999999993</v>
      </c>
      <c r="O1678" s="2">
        <f>Aya_Gomaa[[#This Row],[Profit]]-(Aya_Gomaa[[#This Row],[Profit]]*Aya_Gomaa[[#This Row],[Discount]])</f>
        <v>26.069999999999993</v>
      </c>
      <c r="P1678" s="1">
        <f>Aya_Gomaa[[#This Row],[Quantity]]*150</f>
        <v>450</v>
      </c>
      <c r="R16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79" spans="1:18" x14ac:dyDescent="0.3">
      <c r="A1679" s="1">
        <v>1678</v>
      </c>
      <c r="B1679" s="1" t="s">
        <v>59</v>
      </c>
      <c r="C1679" s="1" t="s">
        <v>43</v>
      </c>
      <c r="D1679" s="1" t="s">
        <v>99</v>
      </c>
      <c r="E1679" s="1" t="s">
        <v>54</v>
      </c>
      <c r="F1679" s="1" t="s">
        <v>55</v>
      </c>
      <c r="G1679" s="1" t="s">
        <v>56</v>
      </c>
      <c r="H1679" s="1" t="s">
        <v>82</v>
      </c>
      <c r="I1679" s="1" t="s">
        <v>225</v>
      </c>
      <c r="J1679" s="1">
        <v>17.940000000000001</v>
      </c>
      <c r="K1679" s="1">
        <f>Aya_Gomaa[[#This Row],[Quantity]]*150</f>
        <v>450</v>
      </c>
      <c r="L1679" s="1">
        <v>3</v>
      </c>
      <c r="M1679" s="1">
        <v>0</v>
      </c>
      <c r="N1679" s="2">
        <v>8.7906000000000013</v>
      </c>
      <c r="O1679" s="2">
        <f>Aya_Gomaa[[#This Row],[Profit]]-(Aya_Gomaa[[#This Row],[Profit]]*Aya_Gomaa[[#This Row],[Discount]])</f>
        <v>8.7906000000000013</v>
      </c>
      <c r="P1679" s="1">
        <f>Aya_Gomaa[[#This Row],[Quantity]]*150</f>
        <v>450</v>
      </c>
      <c r="R16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80" spans="1:18" x14ac:dyDescent="0.3">
      <c r="A1680" s="1">
        <v>1679</v>
      </c>
      <c r="B1680" s="1" t="s">
        <v>59</v>
      </c>
      <c r="C1680" s="1" t="s">
        <v>52</v>
      </c>
      <c r="D1680" s="1" t="s">
        <v>107</v>
      </c>
      <c r="E1680" s="1" t="s">
        <v>108</v>
      </c>
      <c r="F1680" s="1" t="s">
        <v>109</v>
      </c>
      <c r="G1680" s="1" t="s">
        <v>56</v>
      </c>
      <c r="H1680" s="1" t="s">
        <v>64</v>
      </c>
      <c r="I1680" s="1" t="s">
        <v>1176</v>
      </c>
      <c r="J1680" s="1">
        <v>64.784000000000006</v>
      </c>
      <c r="K1680" s="1">
        <f>Aya_Gomaa[[#This Row],[Quantity]]*150</f>
        <v>150</v>
      </c>
      <c r="L1680" s="1">
        <v>1</v>
      </c>
      <c r="M1680" s="1">
        <v>0.2</v>
      </c>
      <c r="N1680" s="2">
        <v>-14.576399999999996</v>
      </c>
      <c r="O1680" s="2">
        <f>Aya_Gomaa[[#This Row],[Profit]]-(Aya_Gomaa[[#This Row],[Profit]]*Aya_Gomaa[[#This Row],[Discount]])</f>
        <v>-11.661119999999997</v>
      </c>
      <c r="P1680" s="1">
        <f>Aya_Gomaa[[#This Row],[Quantity]]*150</f>
        <v>150</v>
      </c>
      <c r="R16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81" spans="1:18" x14ac:dyDescent="0.3">
      <c r="A1681" s="1">
        <v>1680</v>
      </c>
      <c r="B1681" s="1" t="s">
        <v>59</v>
      </c>
      <c r="C1681" s="1" t="s">
        <v>52</v>
      </c>
      <c r="D1681" s="1" t="s">
        <v>107</v>
      </c>
      <c r="E1681" s="1" t="s">
        <v>108</v>
      </c>
      <c r="F1681" s="1" t="s">
        <v>109</v>
      </c>
      <c r="G1681" s="1" t="s">
        <v>78</v>
      </c>
      <c r="H1681" s="1" t="s">
        <v>71</v>
      </c>
      <c r="I1681" s="1" t="s">
        <v>1124</v>
      </c>
      <c r="J1681" s="1">
        <v>32.381999999999998</v>
      </c>
      <c r="K1681" s="1">
        <f>Aya_Gomaa[[#This Row],[Quantity]]*150</f>
        <v>450</v>
      </c>
      <c r="L1681" s="1">
        <v>3</v>
      </c>
      <c r="M1681" s="1">
        <v>0.4</v>
      </c>
      <c r="N1681" s="2">
        <v>4.3175999999999988</v>
      </c>
      <c r="O1681" s="2">
        <f>Aya_Gomaa[[#This Row],[Profit]]-(Aya_Gomaa[[#This Row],[Profit]]*Aya_Gomaa[[#This Row],[Discount]])</f>
        <v>2.5905599999999991</v>
      </c>
      <c r="P1681" s="1">
        <f>Aya_Gomaa[[#This Row],[Quantity]]*150</f>
        <v>450</v>
      </c>
      <c r="R16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82" spans="1:18" x14ac:dyDescent="0.3">
      <c r="A1682" s="1">
        <v>1681</v>
      </c>
      <c r="B1682" s="1" t="s">
        <v>59</v>
      </c>
      <c r="C1682" s="1" t="s">
        <v>52</v>
      </c>
      <c r="D1682" s="1" t="s">
        <v>107</v>
      </c>
      <c r="E1682" s="1" t="s">
        <v>108</v>
      </c>
      <c r="F1682" s="1" t="s">
        <v>109</v>
      </c>
      <c r="G1682" s="1" t="s">
        <v>47</v>
      </c>
      <c r="H1682" s="1" t="s">
        <v>66</v>
      </c>
      <c r="I1682" s="1" t="s">
        <v>1441</v>
      </c>
      <c r="J1682" s="1">
        <v>42.368000000000002</v>
      </c>
      <c r="K1682" s="1">
        <f>Aya_Gomaa[[#This Row],[Quantity]]*150</f>
        <v>300</v>
      </c>
      <c r="L1682" s="1">
        <v>2</v>
      </c>
      <c r="M1682" s="1">
        <v>0.2</v>
      </c>
      <c r="N1682" s="2">
        <v>8.4735999999999958</v>
      </c>
      <c r="O1682" s="2">
        <f>Aya_Gomaa[[#This Row],[Profit]]-(Aya_Gomaa[[#This Row],[Profit]]*Aya_Gomaa[[#This Row],[Discount]])</f>
        <v>6.7788799999999965</v>
      </c>
      <c r="P1682" s="1">
        <f>Aya_Gomaa[[#This Row],[Quantity]]*150</f>
        <v>300</v>
      </c>
      <c r="R16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83" spans="1:18" x14ac:dyDescent="0.3">
      <c r="A1683" s="1">
        <v>1682</v>
      </c>
      <c r="B1683" s="1" t="s">
        <v>59</v>
      </c>
      <c r="C1683" s="1" t="s">
        <v>52</v>
      </c>
      <c r="D1683" s="1" t="s">
        <v>107</v>
      </c>
      <c r="E1683" s="1" t="s">
        <v>108</v>
      </c>
      <c r="F1683" s="1" t="s">
        <v>109</v>
      </c>
      <c r="G1683" s="1" t="s">
        <v>78</v>
      </c>
      <c r="H1683" s="1" t="s">
        <v>308</v>
      </c>
      <c r="I1683" s="1" t="s">
        <v>1442</v>
      </c>
      <c r="J1683" s="1">
        <v>399.54</v>
      </c>
      <c r="K1683" s="1">
        <f>Aya_Gomaa[[#This Row],[Quantity]]*150</f>
        <v>600</v>
      </c>
      <c r="L1683" s="1">
        <v>4</v>
      </c>
      <c r="M1683" s="1">
        <v>0.7</v>
      </c>
      <c r="N1683" s="2">
        <v>-559.35599999999988</v>
      </c>
      <c r="O1683" s="2">
        <f>Aya_Gomaa[[#This Row],[Profit]]-(Aya_Gomaa[[#This Row],[Profit]]*Aya_Gomaa[[#This Row],[Discount]])</f>
        <v>-167.80680000000001</v>
      </c>
      <c r="P1683" s="1">
        <f>Aya_Gomaa[[#This Row],[Quantity]]*150</f>
        <v>600</v>
      </c>
      <c r="R16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84" spans="1:18" x14ac:dyDescent="0.3">
      <c r="A1684" s="1">
        <v>1683</v>
      </c>
      <c r="B1684" s="1" t="s">
        <v>42</v>
      </c>
      <c r="C1684" s="1" t="s">
        <v>43</v>
      </c>
      <c r="D1684" s="1" t="s">
        <v>53</v>
      </c>
      <c r="E1684" s="1" t="s">
        <v>54</v>
      </c>
      <c r="F1684" s="1" t="s">
        <v>55</v>
      </c>
      <c r="G1684" s="1" t="s">
        <v>56</v>
      </c>
      <c r="H1684" s="1" t="s">
        <v>82</v>
      </c>
      <c r="I1684" s="1" t="s">
        <v>906</v>
      </c>
      <c r="J1684" s="1">
        <v>18.97</v>
      </c>
      <c r="K1684" s="1">
        <f>Aya_Gomaa[[#This Row],[Quantity]]*150</f>
        <v>150</v>
      </c>
      <c r="L1684" s="1">
        <v>1</v>
      </c>
      <c r="M1684" s="1">
        <v>0</v>
      </c>
      <c r="N1684" s="2">
        <v>9.105599999999999</v>
      </c>
      <c r="O1684" s="2">
        <f>Aya_Gomaa[[#This Row],[Profit]]-(Aya_Gomaa[[#This Row],[Profit]]*Aya_Gomaa[[#This Row],[Discount]])</f>
        <v>9.105599999999999</v>
      </c>
      <c r="P1684" s="1">
        <f>Aya_Gomaa[[#This Row],[Quantity]]*150</f>
        <v>150</v>
      </c>
      <c r="R16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85" spans="1:18" x14ac:dyDescent="0.3">
      <c r="A1685" s="1">
        <v>1684</v>
      </c>
      <c r="B1685" s="1" t="s">
        <v>59</v>
      </c>
      <c r="C1685" s="1" t="s">
        <v>52</v>
      </c>
      <c r="D1685" s="1" t="s">
        <v>99</v>
      </c>
      <c r="E1685" s="1" t="s">
        <v>54</v>
      </c>
      <c r="F1685" s="1" t="s">
        <v>55</v>
      </c>
      <c r="G1685" s="1" t="s">
        <v>47</v>
      </c>
      <c r="H1685" s="1" t="s">
        <v>66</v>
      </c>
      <c r="I1685" s="1" t="s">
        <v>891</v>
      </c>
      <c r="J1685" s="1">
        <v>14.82</v>
      </c>
      <c r="K1685" s="1">
        <f>Aya_Gomaa[[#This Row],[Quantity]]*150</f>
        <v>450</v>
      </c>
      <c r="L1685" s="1">
        <v>3</v>
      </c>
      <c r="M1685" s="1">
        <v>0</v>
      </c>
      <c r="N1685" s="2">
        <v>6.224400000000001</v>
      </c>
      <c r="O1685" s="2">
        <f>Aya_Gomaa[[#This Row],[Profit]]-(Aya_Gomaa[[#This Row],[Profit]]*Aya_Gomaa[[#This Row],[Discount]])</f>
        <v>6.224400000000001</v>
      </c>
      <c r="P1685" s="1">
        <f>Aya_Gomaa[[#This Row],[Quantity]]*150</f>
        <v>450</v>
      </c>
      <c r="R16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86" spans="1:18" x14ac:dyDescent="0.3">
      <c r="A1686" s="1">
        <v>1685</v>
      </c>
      <c r="B1686" s="1" t="s">
        <v>125</v>
      </c>
      <c r="C1686" s="1" t="s">
        <v>52</v>
      </c>
      <c r="D1686" s="1" t="s">
        <v>107</v>
      </c>
      <c r="E1686" s="1" t="s">
        <v>108</v>
      </c>
      <c r="F1686" s="1" t="s">
        <v>109</v>
      </c>
      <c r="G1686" s="1" t="s">
        <v>56</v>
      </c>
      <c r="H1686" s="1" t="s">
        <v>75</v>
      </c>
      <c r="I1686" s="1" t="s">
        <v>1443</v>
      </c>
      <c r="J1686" s="1">
        <v>99.28</v>
      </c>
      <c r="K1686" s="1">
        <f>Aya_Gomaa[[#This Row],[Quantity]]*150</f>
        <v>300</v>
      </c>
      <c r="L1686" s="1">
        <v>2</v>
      </c>
      <c r="M1686" s="1">
        <v>0.2</v>
      </c>
      <c r="N1686" s="2">
        <v>12.409999999999989</v>
      </c>
      <c r="O1686" s="2">
        <f>Aya_Gomaa[[#This Row],[Profit]]-(Aya_Gomaa[[#This Row],[Profit]]*Aya_Gomaa[[#This Row],[Discount]])</f>
        <v>9.9279999999999919</v>
      </c>
      <c r="P1686" s="1">
        <f>Aya_Gomaa[[#This Row],[Quantity]]*150</f>
        <v>300</v>
      </c>
      <c r="R16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87" spans="1:18" x14ac:dyDescent="0.3">
      <c r="A1687" s="1">
        <v>1686</v>
      </c>
      <c r="B1687" s="1" t="s">
        <v>125</v>
      </c>
      <c r="C1687" s="1" t="s">
        <v>52</v>
      </c>
      <c r="D1687" s="1" t="s">
        <v>107</v>
      </c>
      <c r="E1687" s="1" t="s">
        <v>108</v>
      </c>
      <c r="F1687" s="1" t="s">
        <v>109</v>
      </c>
      <c r="G1687" s="1" t="s">
        <v>56</v>
      </c>
      <c r="H1687" s="1" t="s">
        <v>73</v>
      </c>
      <c r="I1687" s="1" t="s">
        <v>1233</v>
      </c>
      <c r="J1687" s="1">
        <v>1.1880000000000002</v>
      </c>
      <c r="K1687" s="1">
        <f>Aya_Gomaa[[#This Row],[Quantity]]*150</f>
        <v>300</v>
      </c>
      <c r="L1687" s="1">
        <v>2</v>
      </c>
      <c r="M1687" s="1">
        <v>0.7</v>
      </c>
      <c r="N1687" s="2">
        <v>-0.98999999999999977</v>
      </c>
      <c r="O1687" s="2">
        <f>Aya_Gomaa[[#This Row],[Profit]]-(Aya_Gomaa[[#This Row],[Profit]]*Aya_Gomaa[[#This Row],[Discount]])</f>
        <v>-0.29699999999999993</v>
      </c>
      <c r="P1687" s="1">
        <f>Aya_Gomaa[[#This Row],[Quantity]]*150</f>
        <v>300</v>
      </c>
      <c r="R16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88" spans="1:18" x14ac:dyDescent="0.3">
      <c r="A1688" s="1">
        <v>1687</v>
      </c>
      <c r="B1688" s="1" t="s">
        <v>125</v>
      </c>
      <c r="C1688" s="1" t="s">
        <v>52</v>
      </c>
      <c r="D1688" s="1" t="s">
        <v>107</v>
      </c>
      <c r="E1688" s="1" t="s">
        <v>108</v>
      </c>
      <c r="F1688" s="1" t="s">
        <v>109</v>
      </c>
      <c r="G1688" s="1" t="s">
        <v>56</v>
      </c>
      <c r="H1688" s="1" t="s">
        <v>73</v>
      </c>
      <c r="I1688" s="1" t="s">
        <v>1444</v>
      </c>
      <c r="J1688" s="1">
        <v>7.5180000000000007</v>
      </c>
      <c r="K1688" s="1">
        <f>Aya_Gomaa[[#This Row],[Quantity]]*150</f>
        <v>300</v>
      </c>
      <c r="L1688" s="1">
        <v>2</v>
      </c>
      <c r="M1688" s="1">
        <v>0.7</v>
      </c>
      <c r="N1688" s="2">
        <v>-5.7637999999999998</v>
      </c>
      <c r="O1688" s="2">
        <f>Aya_Gomaa[[#This Row],[Profit]]-(Aya_Gomaa[[#This Row],[Profit]]*Aya_Gomaa[[#This Row],[Discount]])</f>
        <v>-1.7291400000000001</v>
      </c>
      <c r="P1688" s="1">
        <f>Aya_Gomaa[[#This Row],[Quantity]]*150</f>
        <v>300</v>
      </c>
      <c r="R16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89" spans="1:18" x14ac:dyDescent="0.3">
      <c r="A1689" s="1">
        <v>1688</v>
      </c>
      <c r="B1689" s="1" t="s">
        <v>125</v>
      </c>
      <c r="C1689" s="1" t="s">
        <v>43</v>
      </c>
      <c r="D1689" s="1" t="s">
        <v>107</v>
      </c>
      <c r="E1689" s="1" t="s">
        <v>108</v>
      </c>
      <c r="F1689" s="1" t="s">
        <v>109</v>
      </c>
      <c r="G1689" s="1" t="s">
        <v>56</v>
      </c>
      <c r="H1689" s="1" t="s">
        <v>82</v>
      </c>
      <c r="I1689" s="1" t="s">
        <v>1023</v>
      </c>
      <c r="J1689" s="1">
        <v>10.368000000000002</v>
      </c>
      <c r="K1689" s="1">
        <f>Aya_Gomaa[[#This Row],[Quantity]]*150</f>
        <v>300</v>
      </c>
      <c r="L1689" s="1">
        <v>2</v>
      </c>
      <c r="M1689" s="1">
        <v>0.2</v>
      </c>
      <c r="N1689" s="2">
        <v>3.6288</v>
      </c>
      <c r="O1689" s="2">
        <f>Aya_Gomaa[[#This Row],[Profit]]-(Aya_Gomaa[[#This Row],[Profit]]*Aya_Gomaa[[#This Row],[Discount]])</f>
        <v>2.9030399999999998</v>
      </c>
      <c r="P1689" s="1">
        <f>Aya_Gomaa[[#This Row],[Quantity]]*150</f>
        <v>300</v>
      </c>
      <c r="R16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90" spans="1:18" x14ac:dyDescent="0.3">
      <c r="A1690" s="1">
        <v>1689</v>
      </c>
      <c r="B1690" s="1" t="s">
        <v>125</v>
      </c>
      <c r="C1690" s="1" t="s">
        <v>43</v>
      </c>
      <c r="D1690" s="1" t="s">
        <v>107</v>
      </c>
      <c r="E1690" s="1" t="s">
        <v>108</v>
      </c>
      <c r="F1690" s="1" t="s">
        <v>109</v>
      </c>
      <c r="G1690" s="1" t="s">
        <v>47</v>
      </c>
      <c r="H1690" s="1" t="s">
        <v>66</v>
      </c>
      <c r="I1690" s="1" t="s">
        <v>886</v>
      </c>
      <c r="J1690" s="1">
        <v>310.88000000000005</v>
      </c>
      <c r="K1690" s="1">
        <f>Aya_Gomaa[[#This Row],[Quantity]]*150</f>
        <v>300</v>
      </c>
      <c r="L1690" s="1">
        <v>2</v>
      </c>
      <c r="M1690" s="1">
        <v>0.2</v>
      </c>
      <c r="N1690" s="2">
        <v>23.315999999999988</v>
      </c>
      <c r="O1690" s="2">
        <f>Aya_Gomaa[[#This Row],[Profit]]-(Aya_Gomaa[[#This Row],[Profit]]*Aya_Gomaa[[#This Row],[Discount]])</f>
        <v>18.652799999999992</v>
      </c>
      <c r="P1690" s="1">
        <f>Aya_Gomaa[[#This Row],[Quantity]]*150</f>
        <v>300</v>
      </c>
      <c r="R16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91" spans="1:18" x14ac:dyDescent="0.3">
      <c r="A1691" s="1">
        <v>1690</v>
      </c>
      <c r="B1691" s="1" t="s">
        <v>59</v>
      </c>
      <c r="C1691" s="1" t="s">
        <v>43</v>
      </c>
      <c r="D1691" s="1" t="s">
        <v>107</v>
      </c>
      <c r="E1691" s="1" t="s">
        <v>108</v>
      </c>
      <c r="F1691" s="1" t="s">
        <v>109</v>
      </c>
      <c r="G1691" s="1" t="s">
        <v>47</v>
      </c>
      <c r="H1691" s="1" t="s">
        <v>62</v>
      </c>
      <c r="I1691" s="1" t="s">
        <v>77</v>
      </c>
      <c r="J1691" s="1">
        <v>853.09199999999987</v>
      </c>
      <c r="K1691" s="1">
        <f>Aya_Gomaa[[#This Row],[Quantity]]*150</f>
        <v>900</v>
      </c>
      <c r="L1691" s="1">
        <v>6</v>
      </c>
      <c r="M1691" s="1">
        <v>0.4</v>
      </c>
      <c r="N1691" s="2">
        <v>-227.49120000000016</v>
      </c>
      <c r="O1691" s="2">
        <f>Aya_Gomaa[[#This Row],[Profit]]-(Aya_Gomaa[[#This Row],[Profit]]*Aya_Gomaa[[#This Row],[Discount]])</f>
        <v>-136.49472000000009</v>
      </c>
      <c r="P1691" s="1">
        <f>Aya_Gomaa[[#This Row],[Quantity]]*150</f>
        <v>900</v>
      </c>
      <c r="R16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92" spans="1:18" x14ac:dyDescent="0.3">
      <c r="A1692" s="1">
        <v>1691</v>
      </c>
      <c r="B1692" s="1" t="s">
        <v>59</v>
      </c>
      <c r="C1692" s="1" t="s">
        <v>43</v>
      </c>
      <c r="D1692" s="1" t="s">
        <v>1445</v>
      </c>
      <c r="E1692" s="1" t="s">
        <v>151</v>
      </c>
      <c r="F1692" s="1" t="s">
        <v>90</v>
      </c>
      <c r="G1692" s="1" t="s">
        <v>56</v>
      </c>
      <c r="H1692" s="1" t="s">
        <v>82</v>
      </c>
      <c r="I1692" s="1" t="s">
        <v>1412</v>
      </c>
      <c r="J1692" s="1">
        <v>33.450000000000003</v>
      </c>
      <c r="K1692" s="1">
        <f>Aya_Gomaa[[#This Row],[Quantity]]*150</f>
        <v>750</v>
      </c>
      <c r="L1692" s="1">
        <v>5</v>
      </c>
      <c r="M1692" s="1">
        <v>0</v>
      </c>
      <c r="N1692" s="2">
        <v>15.387</v>
      </c>
      <c r="O1692" s="2">
        <f>Aya_Gomaa[[#This Row],[Profit]]-(Aya_Gomaa[[#This Row],[Profit]]*Aya_Gomaa[[#This Row],[Discount]])</f>
        <v>15.387</v>
      </c>
      <c r="P1692" s="1">
        <f>Aya_Gomaa[[#This Row],[Quantity]]*150</f>
        <v>750</v>
      </c>
      <c r="R16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93" spans="1:18" x14ac:dyDescent="0.3">
      <c r="A1693" s="1">
        <v>1692</v>
      </c>
      <c r="B1693" s="1" t="s">
        <v>59</v>
      </c>
      <c r="C1693" s="1" t="s">
        <v>43</v>
      </c>
      <c r="D1693" s="1" t="s">
        <v>1445</v>
      </c>
      <c r="E1693" s="1" t="s">
        <v>151</v>
      </c>
      <c r="F1693" s="1" t="s">
        <v>90</v>
      </c>
      <c r="G1693" s="1" t="s">
        <v>56</v>
      </c>
      <c r="H1693" s="1" t="s">
        <v>73</v>
      </c>
      <c r="I1693" s="1" t="s">
        <v>189</v>
      </c>
      <c r="J1693" s="1">
        <v>10.4</v>
      </c>
      <c r="K1693" s="1">
        <f>Aya_Gomaa[[#This Row],[Quantity]]*150</f>
        <v>750</v>
      </c>
      <c r="L1693" s="1">
        <v>5</v>
      </c>
      <c r="M1693" s="1">
        <v>0</v>
      </c>
      <c r="N1693" s="2">
        <v>5.0960000000000001</v>
      </c>
      <c r="O1693" s="2">
        <f>Aya_Gomaa[[#This Row],[Profit]]-(Aya_Gomaa[[#This Row],[Profit]]*Aya_Gomaa[[#This Row],[Discount]])</f>
        <v>5.0960000000000001</v>
      </c>
      <c r="P1693" s="1">
        <f>Aya_Gomaa[[#This Row],[Quantity]]*150</f>
        <v>750</v>
      </c>
      <c r="R16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94" spans="1:18" x14ac:dyDescent="0.3">
      <c r="A1694" s="1">
        <v>1693</v>
      </c>
      <c r="B1694" s="1" t="s">
        <v>59</v>
      </c>
      <c r="C1694" s="1" t="s">
        <v>43</v>
      </c>
      <c r="D1694" s="1" t="s">
        <v>242</v>
      </c>
      <c r="E1694" s="1" t="s">
        <v>243</v>
      </c>
      <c r="F1694" s="1" t="s">
        <v>109</v>
      </c>
      <c r="G1694" s="1" t="s">
        <v>47</v>
      </c>
      <c r="H1694" s="1" t="s">
        <v>66</v>
      </c>
      <c r="I1694" s="1" t="s">
        <v>731</v>
      </c>
      <c r="J1694" s="1">
        <v>21.880000000000003</v>
      </c>
      <c r="K1694" s="1">
        <f>Aya_Gomaa[[#This Row],[Quantity]]*150</f>
        <v>750</v>
      </c>
      <c r="L1694" s="1">
        <v>5</v>
      </c>
      <c r="M1694" s="1">
        <v>0.2</v>
      </c>
      <c r="N1694" s="2">
        <v>6.2904999999999998</v>
      </c>
      <c r="O1694" s="2">
        <f>Aya_Gomaa[[#This Row],[Profit]]-(Aya_Gomaa[[#This Row],[Profit]]*Aya_Gomaa[[#This Row],[Discount]])</f>
        <v>5.0324</v>
      </c>
      <c r="P1694" s="1">
        <f>Aya_Gomaa[[#This Row],[Quantity]]*150</f>
        <v>750</v>
      </c>
      <c r="R16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95" spans="1:18" x14ac:dyDescent="0.3">
      <c r="A1695" s="1">
        <v>1694</v>
      </c>
      <c r="B1695" s="1" t="s">
        <v>42</v>
      </c>
      <c r="C1695" s="1" t="s">
        <v>87</v>
      </c>
      <c r="D1695" s="1" t="s">
        <v>1439</v>
      </c>
      <c r="E1695" s="1" t="s">
        <v>89</v>
      </c>
      <c r="F1695" s="1" t="s">
        <v>90</v>
      </c>
      <c r="G1695" s="1" t="s">
        <v>78</v>
      </c>
      <c r="H1695" s="1" t="s">
        <v>113</v>
      </c>
      <c r="I1695" s="1" t="s">
        <v>1446</v>
      </c>
      <c r="J1695" s="1">
        <v>13.616</v>
      </c>
      <c r="K1695" s="1">
        <f>Aya_Gomaa[[#This Row],[Quantity]]*150</f>
        <v>300</v>
      </c>
      <c r="L1695" s="1">
        <v>2</v>
      </c>
      <c r="M1695" s="1">
        <v>0.2</v>
      </c>
      <c r="N1695" s="2">
        <v>3.5742000000000012</v>
      </c>
      <c r="O1695" s="2">
        <f>Aya_Gomaa[[#This Row],[Profit]]-(Aya_Gomaa[[#This Row],[Profit]]*Aya_Gomaa[[#This Row],[Discount]])</f>
        <v>2.859360000000001</v>
      </c>
      <c r="P1695" s="1">
        <f>Aya_Gomaa[[#This Row],[Quantity]]*150</f>
        <v>300</v>
      </c>
      <c r="R16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96" spans="1:18" x14ac:dyDescent="0.3">
      <c r="A1696" s="1">
        <v>1695</v>
      </c>
      <c r="B1696" s="1" t="s">
        <v>42</v>
      </c>
      <c r="C1696" s="1" t="s">
        <v>87</v>
      </c>
      <c r="D1696" s="1" t="s">
        <v>1447</v>
      </c>
      <c r="E1696" s="1" t="s">
        <v>346</v>
      </c>
      <c r="F1696" s="1" t="s">
        <v>109</v>
      </c>
      <c r="G1696" s="1" t="s">
        <v>78</v>
      </c>
      <c r="H1696" s="1" t="s">
        <v>113</v>
      </c>
      <c r="I1696" s="1" t="s">
        <v>1448</v>
      </c>
      <c r="J1696" s="1">
        <v>63.96</v>
      </c>
      <c r="K1696" s="1">
        <f>Aya_Gomaa[[#This Row],[Quantity]]*150</f>
        <v>600</v>
      </c>
      <c r="L1696" s="1">
        <v>4</v>
      </c>
      <c r="M1696" s="1">
        <v>0</v>
      </c>
      <c r="N1696" s="2">
        <v>19.827599999999997</v>
      </c>
      <c r="O1696" s="2">
        <f>Aya_Gomaa[[#This Row],[Profit]]-(Aya_Gomaa[[#This Row],[Profit]]*Aya_Gomaa[[#This Row],[Discount]])</f>
        <v>19.827599999999997</v>
      </c>
      <c r="P1696" s="1">
        <f>Aya_Gomaa[[#This Row],[Quantity]]*150</f>
        <v>600</v>
      </c>
      <c r="R16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97" spans="1:18" x14ac:dyDescent="0.3">
      <c r="A1697" s="1">
        <v>1696</v>
      </c>
      <c r="B1697" s="1" t="s">
        <v>42</v>
      </c>
      <c r="C1697" s="1" t="s">
        <v>87</v>
      </c>
      <c r="D1697" s="1" t="s">
        <v>1447</v>
      </c>
      <c r="E1697" s="1" t="s">
        <v>346</v>
      </c>
      <c r="F1697" s="1" t="s">
        <v>109</v>
      </c>
      <c r="G1697" s="1" t="s">
        <v>56</v>
      </c>
      <c r="H1697" s="1" t="s">
        <v>73</v>
      </c>
      <c r="I1697" s="1" t="s">
        <v>500</v>
      </c>
      <c r="J1697" s="1">
        <v>14.46</v>
      </c>
      <c r="K1697" s="1">
        <f>Aya_Gomaa[[#This Row],[Quantity]]*150</f>
        <v>450</v>
      </c>
      <c r="L1697" s="1">
        <v>3</v>
      </c>
      <c r="M1697" s="1">
        <v>0</v>
      </c>
      <c r="N1697" s="2">
        <v>7.0853999999999999</v>
      </c>
      <c r="O1697" s="2">
        <f>Aya_Gomaa[[#This Row],[Profit]]-(Aya_Gomaa[[#This Row],[Profit]]*Aya_Gomaa[[#This Row],[Discount]])</f>
        <v>7.0853999999999999</v>
      </c>
      <c r="P1697" s="1">
        <f>Aya_Gomaa[[#This Row],[Quantity]]*150</f>
        <v>450</v>
      </c>
      <c r="R16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98" spans="1:18" x14ac:dyDescent="0.3">
      <c r="A1698" s="1">
        <v>1697</v>
      </c>
      <c r="B1698" s="1" t="s">
        <v>42</v>
      </c>
      <c r="C1698" s="1" t="s">
        <v>87</v>
      </c>
      <c r="D1698" s="1" t="s">
        <v>1447</v>
      </c>
      <c r="E1698" s="1" t="s">
        <v>346</v>
      </c>
      <c r="F1698" s="1" t="s">
        <v>109</v>
      </c>
      <c r="G1698" s="1" t="s">
        <v>78</v>
      </c>
      <c r="H1698" s="1" t="s">
        <v>71</v>
      </c>
      <c r="I1698" s="1" t="s">
        <v>177</v>
      </c>
      <c r="J1698" s="1">
        <v>104.98</v>
      </c>
      <c r="K1698" s="1">
        <f>Aya_Gomaa[[#This Row],[Quantity]]*150</f>
        <v>300</v>
      </c>
      <c r="L1698" s="1">
        <v>2</v>
      </c>
      <c r="M1698" s="1">
        <v>0</v>
      </c>
      <c r="N1698" s="2">
        <v>52.49</v>
      </c>
      <c r="O1698" s="2">
        <f>Aya_Gomaa[[#This Row],[Profit]]-(Aya_Gomaa[[#This Row],[Profit]]*Aya_Gomaa[[#This Row],[Discount]])</f>
        <v>52.49</v>
      </c>
      <c r="P1698" s="1">
        <f>Aya_Gomaa[[#This Row],[Quantity]]*150</f>
        <v>300</v>
      </c>
      <c r="R16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699" spans="1:18" x14ac:dyDescent="0.3">
      <c r="A1699" s="1">
        <v>1698</v>
      </c>
      <c r="B1699" s="1" t="s">
        <v>59</v>
      </c>
      <c r="C1699" s="1" t="s">
        <v>43</v>
      </c>
      <c r="D1699" s="1" t="s">
        <v>53</v>
      </c>
      <c r="E1699" s="1" t="s">
        <v>54</v>
      </c>
      <c r="F1699" s="1" t="s">
        <v>55</v>
      </c>
      <c r="G1699" s="1" t="s">
        <v>56</v>
      </c>
      <c r="H1699" s="1" t="s">
        <v>75</v>
      </c>
      <c r="I1699" s="1" t="s">
        <v>919</v>
      </c>
      <c r="J1699" s="1">
        <v>106.96</v>
      </c>
      <c r="K1699" s="1">
        <f>Aya_Gomaa[[#This Row],[Quantity]]*150</f>
        <v>300</v>
      </c>
      <c r="L1699" s="1">
        <v>2</v>
      </c>
      <c r="M1699" s="1">
        <v>0</v>
      </c>
      <c r="N1699" s="2">
        <v>31.018399999999986</v>
      </c>
      <c r="O1699" s="2">
        <f>Aya_Gomaa[[#This Row],[Profit]]-(Aya_Gomaa[[#This Row],[Profit]]*Aya_Gomaa[[#This Row],[Discount]])</f>
        <v>31.018399999999986</v>
      </c>
      <c r="P1699" s="1">
        <f>Aya_Gomaa[[#This Row],[Quantity]]*150</f>
        <v>300</v>
      </c>
      <c r="R16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00" spans="1:18" x14ac:dyDescent="0.3">
      <c r="A1700" s="1">
        <v>1699</v>
      </c>
      <c r="B1700" s="1" t="s">
        <v>59</v>
      </c>
      <c r="C1700" s="1" t="s">
        <v>43</v>
      </c>
      <c r="D1700" s="1" t="s">
        <v>53</v>
      </c>
      <c r="E1700" s="1" t="s">
        <v>54</v>
      </c>
      <c r="F1700" s="1" t="s">
        <v>55</v>
      </c>
      <c r="G1700" s="1" t="s">
        <v>56</v>
      </c>
      <c r="H1700" s="1" t="s">
        <v>57</v>
      </c>
      <c r="I1700" s="1" t="s">
        <v>1449</v>
      </c>
      <c r="J1700" s="1">
        <v>21.560000000000002</v>
      </c>
      <c r="K1700" s="1">
        <f>Aya_Gomaa[[#This Row],[Quantity]]*150</f>
        <v>1050</v>
      </c>
      <c r="L1700" s="1">
        <v>7</v>
      </c>
      <c r="M1700" s="1">
        <v>0</v>
      </c>
      <c r="N1700" s="2">
        <v>10.348799999999999</v>
      </c>
      <c r="O1700" s="2">
        <f>Aya_Gomaa[[#This Row],[Profit]]-(Aya_Gomaa[[#This Row],[Profit]]*Aya_Gomaa[[#This Row],[Discount]])</f>
        <v>10.348799999999999</v>
      </c>
      <c r="P1700" s="1">
        <f>Aya_Gomaa[[#This Row],[Quantity]]*150</f>
        <v>1050</v>
      </c>
      <c r="R17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01" spans="1:18" x14ac:dyDescent="0.3">
      <c r="A1701" s="1">
        <v>1700</v>
      </c>
      <c r="B1701" s="1" t="s">
        <v>42</v>
      </c>
      <c r="C1701" s="1" t="s">
        <v>43</v>
      </c>
      <c r="D1701" s="1" t="s">
        <v>84</v>
      </c>
      <c r="E1701" s="1" t="s">
        <v>85</v>
      </c>
      <c r="F1701" s="1" t="s">
        <v>55</v>
      </c>
      <c r="G1701" s="1" t="s">
        <v>47</v>
      </c>
      <c r="H1701" s="1" t="s">
        <v>62</v>
      </c>
      <c r="I1701" s="1" t="s">
        <v>1133</v>
      </c>
      <c r="J1701" s="1">
        <v>515.88</v>
      </c>
      <c r="K1701" s="1">
        <f>Aya_Gomaa[[#This Row],[Quantity]]*150</f>
        <v>900</v>
      </c>
      <c r="L1701" s="1">
        <v>6</v>
      </c>
      <c r="M1701" s="1">
        <v>0</v>
      </c>
      <c r="N1701" s="2">
        <v>113.49359999999999</v>
      </c>
      <c r="O1701" s="2">
        <f>Aya_Gomaa[[#This Row],[Profit]]-(Aya_Gomaa[[#This Row],[Profit]]*Aya_Gomaa[[#This Row],[Discount]])</f>
        <v>113.49359999999999</v>
      </c>
      <c r="P1701" s="1">
        <f>Aya_Gomaa[[#This Row],[Quantity]]*150</f>
        <v>900</v>
      </c>
      <c r="R17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02" spans="1:18" x14ac:dyDescent="0.3">
      <c r="A1702" s="1">
        <v>1701</v>
      </c>
      <c r="B1702" s="1" t="s">
        <v>42</v>
      </c>
      <c r="C1702" s="1" t="s">
        <v>43</v>
      </c>
      <c r="D1702" s="1" t="s">
        <v>156</v>
      </c>
      <c r="E1702" s="1" t="s">
        <v>157</v>
      </c>
      <c r="F1702" s="1" t="s">
        <v>109</v>
      </c>
      <c r="G1702" s="1" t="s">
        <v>56</v>
      </c>
      <c r="H1702" s="1" t="s">
        <v>73</v>
      </c>
      <c r="I1702" s="1" t="s">
        <v>1067</v>
      </c>
      <c r="J1702" s="1">
        <v>11.808</v>
      </c>
      <c r="K1702" s="1">
        <f>Aya_Gomaa[[#This Row],[Quantity]]*150</f>
        <v>300</v>
      </c>
      <c r="L1702" s="1">
        <v>2</v>
      </c>
      <c r="M1702" s="1">
        <v>0.2</v>
      </c>
      <c r="N1702" s="2">
        <v>4.2804000000000002</v>
      </c>
      <c r="O1702" s="2">
        <f>Aya_Gomaa[[#This Row],[Profit]]-(Aya_Gomaa[[#This Row],[Profit]]*Aya_Gomaa[[#This Row],[Discount]])</f>
        <v>3.4243200000000003</v>
      </c>
      <c r="P1702" s="1">
        <f>Aya_Gomaa[[#This Row],[Quantity]]*150</f>
        <v>300</v>
      </c>
      <c r="R17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03" spans="1:18" x14ac:dyDescent="0.3">
      <c r="A1703" s="1">
        <v>1702</v>
      </c>
      <c r="B1703" s="1" t="s">
        <v>42</v>
      </c>
      <c r="C1703" s="1" t="s">
        <v>43</v>
      </c>
      <c r="D1703" s="1" t="s">
        <v>156</v>
      </c>
      <c r="E1703" s="1" t="s">
        <v>157</v>
      </c>
      <c r="F1703" s="1" t="s">
        <v>109</v>
      </c>
      <c r="G1703" s="1" t="s">
        <v>47</v>
      </c>
      <c r="H1703" s="1" t="s">
        <v>50</v>
      </c>
      <c r="I1703" s="1" t="s">
        <v>702</v>
      </c>
      <c r="J1703" s="1">
        <v>1931.04</v>
      </c>
      <c r="K1703" s="1">
        <f>Aya_Gomaa[[#This Row],[Quantity]]*150</f>
        <v>1350</v>
      </c>
      <c r="L1703" s="1">
        <v>9</v>
      </c>
      <c r="M1703" s="1">
        <v>0.1</v>
      </c>
      <c r="N1703" s="2">
        <v>321.83999999999992</v>
      </c>
      <c r="O1703" s="2">
        <f>Aya_Gomaa[[#This Row],[Profit]]-(Aya_Gomaa[[#This Row],[Profit]]*Aya_Gomaa[[#This Row],[Discount]])</f>
        <v>289.65599999999995</v>
      </c>
      <c r="P1703" s="1">
        <f>Aya_Gomaa[[#This Row],[Quantity]]*150</f>
        <v>1350</v>
      </c>
      <c r="R17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04" spans="1:18" x14ac:dyDescent="0.3">
      <c r="A1704" s="1">
        <v>1703</v>
      </c>
      <c r="B1704" s="1" t="s">
        <v>42</v>
      </c>
      <c r="C1704" s="1" t="s">
        <v>43</v>
      </c>
      <c r="D1704" s="1" t="s">
        <v>156</v>
      </c>
      <c r="E1704" s="1" t="s">
        <v>157</v>
      </c>
      <c r="F1704" s="1" t="s">
        <v>109</v>
      </c>
      <c r="G1704" s="1" t="s">
        <v>56</v>
      </c>
      <c r="H1704" s="1" t="s">
        <v>82</v>
      </c>
      <c r="I1704" s="1" t="s">
        <v>124</v>
      </c>
      <c r="J1704" s="1">
        <v>9.9600000000000009</v>
      </c>
      <c r="K1704" s="1">
        <f>Aya_Gomaa[[#This Row],[Quantity]]*150</f>
        <v>300</v>
      </c>
      <c r="L1704" s="1">
        <v>2</v>
      </c>
      <c r="M1704" s="1">
        <v>0</v>
      </c>
      <c r="N1704" s="2">
        <v>4.6812000000000005</v>
      </c>
      <c r="O1704" s="2">
        <f>Aya_Gomaa[[#This Row],[Profit]]-(Aya_Gomaa[[#This Row],[Profit]]*Aya_Gomaa[[#This Row],[Discount]])</f>
        <v>4.6812000000000005</v>
      </c>
      <c r="P1704" s="1">
        <f>Aya_Gomaa[[#This Row],[Quantity]]*150</f>
        <v>300</v>
      </c>
      <c r="R17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05" spans="1:18" x14ac:dyDescent="0.3">
      <c r="A1705" s="1">
        <v>1704</v>
      </c>
      <c r="B1705" s="1" t="s">
        <v>59</v>
      </c>
      <c r="C1705" s="1" t="s">
        <v>87</v>
      </c>
      <c r="D1705" s="1" t="s">
        <v>403</v>
      </c>
      <c r="E1705" s="1" t="s">
        <v>54</v>
      </c>
      <c r="F1705" s="1" t="s">
        <v>55</v>
      </c>
      <c r="G1705" s="1" t="s">
        <v>56</v>
      </c>
      <c r="H1705" s="1" t="s">
        <v>158</v>
      </c>
      <c r="I1705" s="1" t="s">
        <v>266</v>
      </c>
      <c r="J1705" s="1">
        <v>12.350000000000001</v>
      </c>
      <c r="K1705" s="1">
        <f>Aya_Gomaa[[#This Row],[Quantity]]*150</f>
        <v>750</v>
      </c>
      <c r="L1705" s="1">
        <v>5</v>
      </c>
      <c r="M1705" s="1">
        <v>0</v>
      </c>
      <c r="N1705" s="2">
        <v>5.8045</v>
      </c>
      <c r="O1705" s="2">
        <f>Aya_Gomaa[[#This Row],[Profit]]-(Aya_Gomaa[[#This Row],[Profit]]*Aya_Gomaa[[#This Row],[Discount]])</f>
        <v>5.8045</v>
      </c>
      <c r="P1705" s="1">
        <f>Aya_Gomaa[[#This Row],[Quantity]]*150</f>
        <v>750</v>
      </c>
      <c r="R17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06" spans="1:18" x14ac:dyDescent="0.3">
      <c r="A1706" s="1">
        <v>1705</v>
      </c>
      <c r="B1706" s="1" t="s">
        <v>523</v>
      </c>
      <c r="C1706" s="1" t="s">
        <v>43</v>
      </c>
      <c r="D1706" s="1" t="s">
        <v>1329</v>
      </c>
      <c r="E1706" s="1" t="s">
        <v>175</v>
      </c>
      <c r="F1706" s="1" t="s">
        <v>55</v>
      </c>
      <c r="G1706" s="1" t="s">
        <v>56</v>
      </c>
      <c r="H1706" s="1" t="s">
        <v>73</v>
      </c>
      <c r="I1706" s="1" t="s">
        <v>1122</v>
      </c>
      <c r="J1706" s="1">
        <v>9.7020000000000017</v>
      </c>
      <c r="K1706" s="1">
        <f>Aya_Gomaa[[#This Row],[Quantity]]*150</f>
        <v>450</v>
      </c>
      <c r="L1706" s="1">
        <v>3</v>
      </c>
      <c r="M1706" s="1">
        <v>0.7</v>
      </c>
      <c r="N1706" s="2">
        <v>-7.1147999999999989</v>
      </c>
      <c r="O1706" s="2">
        <f>Aya_Gomaa[[#This Row],[Profit]]-(Aya_Gomaa[[#This Row],[Profit]]*Aya_Gomaa[[#This Row],[Discount]])</f>
        <v>-2.1344399999999997</v>
      </c>
      <c r="P1706" s="1">
        <f>Aya_Gomaa[[#This Row],[Quantity]]*150</f>
        <v>450</v>
      </c>
      <c r="R17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07" spans="1:18" x14ac:dyDescent="0.3">
      <c r="A1707" s="1">
        <v>1706</v>
      </c>
      <c r="B1707" s="1" t="s">
        <v>59</v>
      </c>
      <c r="C1707" s="1" t="s">
        <v>43</v>
      </c>
      <c r="D1707" s="1" t="s">
        <v>107</v>
      </c>
      <c r="E1707" s="1" t="s">
        <v>108</v>
      </c>
      <c r="F1707" s="1" t="s">
        <v>109</v>
      </c>
      <c r="G1707" s="1" t="s">
        <v>56</v>
      </c>
      <c r="H1707" s="1" t="s">
        <v>73</v>
      </c>
      <c r="I1707" s="1" t="s">
        <v>874</v>
      </c>
      <c r="J1707" s="1">
        <v>11.610000000000003</v>
      </c>
      <c r="K1707" s="1">
        <f>Aya_Gomaa[[#This Row],[Quantity]]*150</f>
        <v>300</v>
      </c>
      <c r="L1707" s="1">
        <v>2</v>
      </c>
      <c r="M1707" s="1">
        <v>0.7</v>
      </c>
      <c r="N1707" s="2">
        <v>-9.2880000000000003</v>
      </c>
      <c r="O1707" s="2">
        <f>Aya_Gomaa[[#This Row],[Profit]]-(Aya_Gomaa[[#This Row],[Profit]]*Aya_Gomaa[[#This Row],[Discount]])</f>
        <v>-2.7864000000000004</v>
      </c>
      <c r="P1707" s="1">
        <f>Aya_Gomaa[[#This Row],[Quantity]]*150</f>
        <v>300</v>
      </c>
      <c r="R17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08" spans="1:18" x14ac:dyDescent="0.3">
      <c r="A1708" s="1">
        <v>1707</v>
      </c>
      <c r="B1708" s="1" t="s">
        <v>59</v>
      </c>
      <c r="C1708" s="1" t="s">
        <v>43</v>
      </c>
      <c r="D1708" s="1" t="s">
        <v>99</v>
      </c>
      <c r="E1708" s="1" t="s">
        <v>54</v>
      </c>
      <c r="F1708" s="1" t="s">
        <v>55</v>
      </c>
      <c r="G1708" s="1" t="s">
        <v>56</v>
      </c>
      <c r="H1708" s="1" t="s">
        <v>57</v>
      </c>
      <c r="I1708" s="1" t="s">
        <v>1450</v>
      </c>
      <c r="J1708" s="1">
        <v>43.86</v>
      </c>
      <c r="K1708" s="1">
        <f>Aya_Gomaa[[#This Row],[Quantity]]*150</f>
        <v>900</v>
      </c>
      <c r="L1708" s="1">
        <v>6</v>
      </c>
      <c r="M1708" s="1">
        <v>0</v>
      </c>
      <c r="N1708" s="2">
        <v>20.614199999999997</v>
      </c>
      <c r="O1708" s="2">
        <f>Aya_Gomaa[[#This Row],[Profit]]-(Aya_Gomaa[[#This Row],[Profit]]*Aya_Gomaa[[#This Row],[Discount]])</f>
        <v>20.614199999999997</v>
      </c>
      <c r="P1708" s="1">
        <f>Aya_Gomaa[[#This Row],[Quantity]]*150</f>
        <v>900</v>
      </c>
      <c r="R17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09" spans="1:18" x14ac:dyDescent="0.3">
      <c r="A1709" s="1">
        <v>1708</v>
      </c>
      <c r="B1709" s="1" t="s">
        <v>59</v>
      </c>
      <c r="C1709" s="1" t="s">
        <v>43</v>
      </c>
      <c r="D1709" s="1" t="s">
        <v>99</v>
      </c>
      <c r="E1709" s="1" t="s">
        <v>54</v>
      </c>
      <c r="F1709" s="1" t="s">
        <v>55</v>
      </c>
      <c r="G1709" s="1" t="s">
        <v>78</v>
      </c>
      <c r="H1709" s="1" t="s">
        <v>71</v>
      </c>
      <c r="I1709" s="1" t="s">
        <v>1229</v>
      </c>
      <c r="J1709" s="1">
        <v>148.47999999999999</v>
      </c>
      <c r="K1709" s="1">
        <f>Aya_Gomaa[[#This Row],[Quantity]]*150</f>
        <v>300</v>
      </c>
      <c r="L1709" s="1">
        <v>2</v>
      </c>
      <c r="M1709" s="1">
        <v>0.2</v>
      </c>
      <c r="N1709" s="2">
        <v>16.703999999999986</v>
      </c>
      <c r="O1709" s="2">
        <f>Aya_Gomaa[[#This Row],[Profit]]-(Aya_Gomaa[[#This Row],[Profit]]*Aya_Gomaa[[#This Row],[Discount]])</f>
        <v>13.363199999999988</v>
      </c>
      <c r="P1709" s="1">
        <f>Aya_Gomaa[[#This Row],[Quantity]]*150</f>
        <v>300</v>
      </c>
      <c r="R17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10" spans="1:18" x14ac:dyDescent="0.3">
      <c r="A1710" s="1">
        <v>1709</v>
      </c>
      <c r="B1710" s="1" t="s">
        <v>59</v>
      </c>
      <c r="C1710" s="1" t="s">
        <v>43</v>
      </c>
      <c r="D1710" s="1" t="s">
        <v>99</v>
      </c>
      <c r="E1710" s="1" t="s">
        <v>54</v>
      </c>
      <c r="F1710" s="1" t="s">
        <v>55</v>
      </c>
      <c r="G1710" s="1" t="s">
        <v>56</v>
      </c>
      <c r="H1710" s="1" t="s">
        <v>82</v>
      </c>
      <c r="I1710" s="1" t="s">
        <v>1451</v>
      </c>
      <c r="J1710" s="1">
        <v>7.42</v>
      </c>
      <c r="K1710" s="1">
        <f>Aya_Gomaa[[#This Row],[Quantity]]*150</f>
        <v>300</v>
      </c>
      <c r="L1710" s="1">
        <v>2</v>
      </c>
      <c r="M1710" s="1">
        <v>0</v>
      </c>
      <c r="N1710" s="2">
        <v>3.71</v>
      </c>
      <c r="O1710" s="2">
        <f>Aya_Gomaa[[#This Row],[Profit]]-(Aya_Gomaa[[#This Row],[Profit]]*Aya_Gomaa[[#This Row],[Discount]])</f>
        <v>3.71</v>
      </c>
      <c r="P1710" s="1">
        <f>Aya_Gomaa[[#This Row],[Quantity]]*150</f>
        <v>300</v>
      </c>
      <c r="R17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11" spans="1:18" x14ac:dyDescent="0.3">
      <c r="A1711" s="1">
        <v>1710</v>
      </c>
      <c r="B1711" s="1" t="s">
        <v>59</v>
      </c>
      <c r="C1711" s="1" t="s">
        <v>43</v>
      </c>
      <c r="D1711" s="1" t="s">
        <v>99</v>
      </c>
      <c r="E1711" s="1" t="s">
        <v>54</v>
      </c>
      <c r="F1711" s="1" t="s">
        <v>55</v>
      </c>
      <c r="G1711" s="1" t="s">
        <v>47</v>
      </c>
      <c r="H1711" s="1" t="s">
        <v>50</v>
      </c>
      <c r="I1711" s="1" t="s">
        <v>155</v>
      </c>
      <c r="J1711" s="1">
        <v>71.992000000000004</v>
      </c>
      <c r="K1711" s="1">
        <f>Aya_Gomaa[[#This Row],[Quantity]]*150</f>
        <v>150</v>
      </c>
      <c r="L1711" s="1">
        <v>1</v>
      </c>
      <c r="M1711" s="1">
        <v>0.2</v>
      </c>
      <c r="N1711" s="2">
        <v>-0.89990000000001302</v>
      </c>
      <c r="O1711" s="2">
        <f>Aya_Gomaa[[#This Row],[Profit]]-(Aya_Gomaa[[#This Row],[Profit]]*Aya_Gomaa[[#This Row],[Discount]])</f>
        <v>-0.71992000000001044</v>
      </c>
      <c r="P1711" s="1">
        <f>Aya_Gomaa[[#This Row],[Quantity]]*150</f>
        <v>150</v>
      </c>
      <c r="R17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12" spans="1:18" x14ac:dyDescent="0.3">
      <c r="A1712" s="1">
        <v>1711</v>
      </c>
      <c r="B1712" s="1" t="s">
        <v>59</v>
      </c>
      <c r="C1712" s="1" t="s">
        <v>43</v>
      </c>
      <c r="D1712" s="1" t="s">
        <v>99</v>
      </c>
      <c r="E1712" s="1" t="s">
        <v>54</v>
      </c>
      <c r="F1712" s="1" t="s">
        <v>55</v>
      </c>
      <c r="G1712" s="1" t="s">
        <v>56</v>
      </c>
      <c r="H1712" s="1" t="s">
        <v>68</v>
      </c>
      <c r="I1712" s="1" t="s">
        <v>340</v>
      </c>
      <c r="J1712" s="1">
        <v>19.899999999999999</v>
      </c>
      <c r="K1712" s="1">
        <f>Aya_Gomaa[[#This Row],[Quantity]]*150</f>
        <v>750</v>
      </c>
      <c r="L1712" s="1">
        <v>5</v>
      </c>
      <c r="M1712" s="1">
        <v>0</v>
      </c>
      <c r="N1712" s="2">
        <v>6.5669999999999984</v>
      </c>
      <c r="O1712" s="2">
        <f>Aya_Gomaa[[#This Row],[Profit]]-(Aya_Gomaa[[#This Row],[Profit]]*Aya_Gomaa[[#This Row],[Discount]])</f>
        <v>6.5669999999999984</v>
      </c>
      <c r="P1712" s="1">
        <f>Aya_Gomaa[[#This Row],[Quantity]]*150</f>
        <v>750</v>
      </c>
      <c r="R17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13" spans="1:18" x14ac:dyDescent="0.3">
      <c r="A1713" s="1">
        <v>1712</v>
      </c>
      <c r="B1713" s="1" t="s">
        <v>59</v>
      </c>
      <c r="C1713" s="1" t="s">
        <v>43</v>
      </c>
      <c r="D1713" s="1" t="s">
        <v>99</v>
      </c>
      <c r="E1713" s="1" t="s">
        <v>54</v>
      </c>
      <c r="F1713" s="1" t="s">
        <v>55</v>
      </c>
      <c r="G1713" s="1" t="s">
        <v>56</v>
      </c>
      <c r="H1713" s="1" t="s">
        <v>75</v>
      </c>
      <c r="I1713" s="1" t="s">
        <v>320</v>
      </c>
      <c r="J1713" s="1">
        <v>1702.12</v>
      </c>
      <c r="K1713" s="1">
        <f>Aya_Gomaa[[#This Row],[Quantity]]*150</f>
        <v>2100</v>
      </c>
      <c r="L1713" s="1">
        <v>14</v>
      </c>
      <c r="M1713" s="1">
        <v>0</v>
      </c>
      <c r="N1713" s="2">
        <v>510.63599999999985</v>
      </c>
      <c r="O1713" s="2">
        <f>Aya_Gomaa[[#This Row],[Profit]]-(Aya_Gomaa[[#This Row],[Profit]]*Aya_Gomaa[[#This Row],[Discount]])</f>
        <v>510.63599999999985</v>
      </c>
      <c r="P1713" s="1">
        <f>Aya_Gomaa[[#This Row],[Quantity]]*150</f>
        <v>2100</v>
      </c>
      <c r="R17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14" spans="1:18" x14ac:dyDescent="0.3">
      <c r="A1714" s="1">
        <v>1713</v>
      </c>
      <c r="B1714" s="1" t="s">
        <v>59</v>
      </c>
      <c r="C1714" s="1" t="s">
        <v>43</v>
      </c>
      <c r="D1714" s="1" t="s">
        <v>123</v>
      </c>
      <c r="E1714" s="1" t="s">
        <v>89</v>
      </c>
      <c r="F1714" s="1" t="s">
        <v>90</v>
      </c>
      <c r="G1714" s="1" t="s">
        <v>56</v>
      </c>
      <c r="H1714" s="1" t="s">
        <v>82</v>
      </c>
      <c r="I1714" s="1" t="s">
        <v>1452</v>
      </c>
      <c r="J1714" s="1">
        <v>14.303999999999998</v>
      </c>
      <c r="K1714" s="1">
        <f>Aya_Gomaa[[#This Row],[Quantity]]*150</f>
        <v>900</v>
      </c>
      <c r="L1714" s="1">
        <v>6</v>
      </c>
      <c r="M1714" s="1">
        <v>0.2</v>
      </c>
      <c r="N1714" s="2">
        <v>5.0064000000000002</v>
      </c>
      <c r="O1714" s="2">
        <f>Aya_Gomaa[[#This Row],[Profit]]-(Aya_Gomaa[[#This Row],[Profit]]*Aya_Gomaa[[#This Row],[Discount]])</f>
        <v>4.0051199999999998</v>
      </c>
      <c r="P1714" s="1">
        <f>Aya_Gomaa[[#This Row],[Quantity]]*150</f>
        <v>900</v>
      </c>
      <c r="R17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15" spans="1:18" x14ac:dyDescent="0.3">
      <c r="A1715" s="1">
        <v>1714</v>
      </c>
      <c r="B1715" s="1" t="s">
        <v>42</v>
      </c>
      <c r="C1715" s="1" t="s">
        <v>43</v>
      </c>
      <c r="D1715" s="1" t="s">
        <v>172</v>
      </c>
      <c r="E1715" s="1" t="s">
        <v>134</v>
      </c>
      <c r="F1715" s="1" t="s">
        <v>90</v>
      </c>
      <c r="G1715" s="1" t="s">
        <v>47</v>
      </c>
      <c r="H1715" s="1" t="s">
        <v>62</v>
      </c>
      <c r="I1715" s="1" t="s">
        <v>353</v>
      </c>
      <c r="J1715" s="1">
        <v>765.625</v>
      </c>
      <c r="K1715" s="1">
        <f>Aya_Gomaa[[#This Row],[Quantity]]*150</f>
        <v>1050</v>
      </c>
      <c r="L1715" s="1">
        <v>7</v>
      </c>
      <c r="M1715" s="1">
        <v>0.5</v>
      </c>
      <c r="N1715" s="2">
        <v>-566.5625</v>
      </c>
      <c r="O1715" s="2">
        <f>Aya_Gomaa[[#This Row],[Profit]]-(Aya_Gomaa[[#This Row],[Profit]]*Aya_Gomaa[[#This Row],[Discount]])</f>
        <v>-283.28125</v>
      </c>
      <c r="P1715" s="1">
        <f>Aya_Gomaa[[#This Row],[Quantity]]*150</f>
        <v>1050</v>
      </c>
      <c r="R17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16" spans="1:18" x14ac:dyDescent="0.3">
      <c r="A1716" s="1">
        <v>1715</v>
      </c>
      <c r="B1716" s="1" t="s">
        <v>59</v>
      </c>
      <c r="C1716" s="1" t="s">
        <v>43</v>
      </c>
      <c r="D1716" s="1" t="s">
        <v>99</v>
      </c>
      <c r="E1716" s="1" t="s">
        <v>54</v>
      </c>
      <c r="F1716" s="1" t="s">
        <v>55</v>
      </c>
      <c r="G1716" s="1" t="s">
        <v>47</v>
      </c>
      <c r="H1716" s="1" t="s">
        <v>48</v>
      </c>
      <c r="I1716" s="1" t="s">
        <v>1453</v>
      </c>
      <c r="J1716" s="1">
        <v>307.666</v>
      </c>
      <c r="K1716" s="1">
        <f>Aya_Gomaa[[#This Row],[Quantity]]*150</f>
        <v>300</v>
      </c>
      <c r="L1716" s="1">
        <v>2</v>
      </c>
      <c r="M1716" s="1">
        <v>0.15</v>
      </c>
      <c r="N1716" s="2">
        <v>-14.478399999999979</v>
      </c>
      <c r="O1716" s="2">
        <f>Aya_Gomaa[[#This Row],[Profit]]-(Aya_Gomaa[[#This Row],[Profit]]*Aya_Gomaa[[#This Row],[Discount]])</f>
        <v>-12.306639999999982</v>
      </c>
      <c r="P1716" s="1">
        <f>Aya_Gomaa[[#This Row],[Quantity]]*150</f>
        <v>300</v>
      </c>
      <c r="R17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17" spans="1:18" x14ac:dyDescent="0.3">
      <c r="A1717" s="1">
        <v>1716</v>
      </c>
      <c r="B1717" s="1" t="s">
        <v>59</v>
      </c>
      <c r="C1717" s="1" t="s">
        <v>43</v>
      </c>
      <c r="D1717" s="1" t="s">
        <v>156</v>
      </c>
      <c r="E1717" s="1" t="s">
        <v>157</v>
      </c>
      <c r="F1717" s="1" t="s">
        <v>109</v>
      </c>
      <c r="G1717" s="1" t="s">
        <v>56</v>
      </c>
      <c r="H1717" s="1" t="s">
        <v>73</v>
      </c>
      <c r="I1717" s="1" t="s">
        <v>500</v>
      </c>
      <c r="J1717" s="1">
        <v>7.7120000000000006</v>
      </c>
      <c r="K1717" s="1">
        <f>Aya_Gomaa[[#This Row],[Quantity]]*150</f>
        <v>300</v>
      </c>
      <c r="L1717" s="1">
        <v>2</v>
      </c>
      <c r="M1717" s="1">
        <v>0.2</v>
      </c>
      <c r="N1717" s="2">
        <v>2.7956000000000003</v>
      </c>
      <c r="O1717" s="2">
        <f>Aya_Gomaa[[#This Row],[Profit]]-(Aya_Gomaa[[#This Row],[Profit]]*Aya_Gomaa[[#This Row],[Discount]])</f>
        <v>2.2364800000000002</v>
      </c>
      <c r="P1717" s="1">
        <f>Aya_Gomaa[[#This Row],[Quantity]]*150</f>
        <v>300</v>
      </c>
      <c r="R17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18" spans="1:18" x14ac:dyDescent="0.3">
      <c r="A1718" s="1">
        <v>1717</v>
      </c>
      <c r="B1718" s="1" t="s">
        <v>59</v>
      </c>
      <c r="C1718" s="1" t="s">
        <v>43</v>
      </c>
      <c r="D1718" s="1" t="s">
        <v>156</v>
      </c>
      <c r="E1718" s="1" t="s">
        <v>157</v>
      </c>
      <c r="F1718" s="1" t="s">
        <v>109</v>
      </c>
      <c r="G1718" s="1" t="s">
        <v>56</v>
      </c>
      <c r="H1718" s="1" t="s">
        <v>75</v>
      </c>
      <c r="I1718" s="1" t="s">
        <v>778</v>
      </c>
      <c r="J1718" s="1">
        <v>242.89999999999998</v>
      </c>
      <c r="K1718" s="1">
        <f>Aya_Gomaa[[#This Row],[Quantity]]*150</f>
        <v>750</v>
      </c>
      <c r="L1718" s="1">
        <v>5</v>
      </c>
      <c r="M1718" s="1">
        <v>0</v>
      </c>
      <c r="N1718" s="2">
        <v>70.440999999999974</v>
      </c>
      <c r="O1718" s="2">
        <f>Aya_Gomaa[[#This Row],[Profit]]-(Aya_Gomaa[[#This Row],[Profit]]*Aya_Gomaa[[#This Row],[Discount]])</f>
        <v>70.440999999999974</v>
      </c>
      <c r="P1718" s="1">
        <f>Aya_Gomaa[[#This Row],[Quantity]]*150</f>
        <v>750</v>
      </c>
      <c r="R17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19" spans="1:18" x14ac:dyDescent="0.3">
      <c r="A1719" s="1">
        <v>1718</v>
      </c>
      <c r="B1719" s="1" t="s">
        <v>59</v>
      </c>
      <c r="C1719" s="1" t="s">
        <v>43</v>
      </c>
      <c r="D1719" s="1" t="s">
        <v>156</v>
      </c>
      <c r="E1719" s="1" t="s">
        <v>157</v>
      </c>
      <c r="F1719" s="1" t="s">
        <v>109</v>
      </c>
      <c r="G1719" s="1" t="s">
        <v>56</v>
      </c>
      <c r="H1719" s="1" t="s">
        <v>64</v>
      </c>
      <c r="I1719" s="1" t="s">
        <v>188</v>
      </c>
      <c r="J1719" s="1">
        <v>454.90000000000003</v>
      </c>
      <c r="K1719" s="1">
        <f>Aya_Gomaa[[#This Row],[Quantity]]*150</f>
        <v>750</v>
      </c>
      <c r="L1719" s="1">
        <v>5</v>
      </c>
      <c r="M1719" s="1">
        <v>0</v>
      </c>
      <c r="N1719" s="2">
        <v>0</v>
      </c>
      <c r="O1719" s="2">
        <f>Aya_Gomaa[[#This Row],[Profit]]-(Aya_Gomaa[[#This Row],[Profit]]*Aya_Gomaa[[#This Row],[Discount]])</f>
        <v>0</v>
      </c>
      <c r="P1719" s="1">
        <f>Aya_Gomaa[[#This Row],[Quantity]]*150</f>
        <v>750</v>
      </c>
      <c r="R17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20" spans="1:18" x14ac:dyDescent="0.3">
      <c r="A1720" s="1">
        <v>1719</v>
      </c>
      <c r="B1720" s="1" t="s">
        <v>59</v>
      </c>
      <c r="C1720" s="1" t="s">
        <v>43</v>
      </c>
      <c r="D1720" s="1" t="s">
        <v>156</v>
      </c>
      <c r="E1720" s="1" t="s">
        <v>157</v>
      </c>
      <c r="F1720" s="1" t="s">
        <v>109</v>
      </c>
      <c r="G1720" s="1" t="s">
        <v>47</v>
      </c>
      <c r="H1720" s="1" t="s">
        <v>66</v>
      </c>
      <c r="I1720" s="1" t="s">
        <v>1454</v>
      </c>
      <c r="J1720" s="1">
        <v>35.92</v>
      </c>
      <c r="K1720" s="1">
        <f>Aya_Gomaa[[#This Row],[Quantity]]*150</f>
        <v>600</v>
      </c>
      <c r="L1720" s="1">
        <v>4</v>
      </c>
      <c r="M1720" s="1">
        <v>0</v>
      </c>
      <c r="N1720" s="2">
        <v>15.086400000000001</v>
      </c>
      <c r="O1720" s="2">
        <f>Aya_Gomaa[[#This Row],[Profit]]-(Aya_Gomaa[[#This Row],[Profit]]*Aya_Gomaa[[#This Row],[Discount]])</f>
        <v>15.086400000000001</v>
      </c>
      <c r="P1720" s="1">
        <f>Aya_Gomaa[[#This Row],[Quantity]]*150</f>
        <v>600</v>
      </c>
      <c r="R17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21" spans="1:18" x14ac:dyDescent="0.3">
      <c r="A1721" s="1">
        <v>1720</v>
      </c>
      <c r="B1721" s="1" t="s">
        <v>59</v>
      </c>
      <c r="C1721" s="1" t="s">
        <v>43</v>
      </c>
      <c r="D1721" s="1" t="s">
        <v>156</v>
      </c>
      <c r="E1721" s="1" t="s">
        <v>157</v>
      </c>
      <c r="F1721" s="1" t="s">
        <v>109</v>
      </c>
      <c r="G1721" s="1" t="s">
        <v>47</v>
      </c>
      <c r="H1721" s="1" t="s">
        <v>66</v>
      </c>
      <c r="I1721" s="1" t="s">
        <v>769</v>
      </c>
      <c r="J1721" s="1">
        <v>39.76</v>
      </c>
      <c r="K1721" s="1">
        <f>Aya_Gomaa[[#This Row],[Quantity]]*150</f>
        <v>1200</v>
      </c>
      <c r="L1721" s="1">
        <v>8</v>
      </c>
      <c r="M1721" s="1">
        <v>0</v>
      </c>
      <c r="N1721" s="2">
        <v>12.325599999999998</v>
      </c>
      <c r="O1721" s="2">
        <f>Aya_Gomaa[[#This Row],[Profit]]-(Aya_Gomaa[[#This Row],[Profit]]*Aya_Gomaa[[#This Row],[Discount]])</f>
        <v>12.325599999999998</v>
      </c>
      <c r="P1721" s="1">
        <f>Aya_Gomaa[[#This Row],[Quantity]]*150</f>
        <v>1200</v>
      </c>
      <c r="R17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22" spans="1:18" x14ac:dyDescent="0.3">
      <c r="A1722" s="1">
        <v>1721</v>
      </c>
      <c r="B1722" s="1" t="s">
        <v>59</v>
      </c>
      <c r="C1722" s="1" t="s">
        <v>43</v>
      </c>
      <c r="D1722" s="1" t="s">
        <v>156</v>
      </c>
      <c r="E1722" s="1" t="s">
        <v>157</v>
      </c>
      <c r="F1722" s="1" t="s">
        <v>109</v>
      </c>
      <c r="G1722" s="1" t="s">
        <v>56</v>
      </c>
      <c r="H1722" s="1" t="s">
        <v>73</v>
      </c>
      <c r="I1722" s="1" t="s">
        <v>770</v>
      </c>
      <c r="J1722" s="1">
        <v>47.744</v>
      </c>
      <c r="K1722" s="1">
        <f>Aya_Gomaa[[#This Row],[Quantity]]*150</f>
        <v>600</v>
      </c>
      <c r="L1722" s="1">
        <v>4</v>
      </c>
      <c r="M1722" s="1">
        <v>0.2</v>
      </c>
      <c r="N1722" s="2">
        <v>14.919999999999995</v>
      </c>
      <c r="O1722" s="2">
        <f>Aya_Gomaa[[#This Row],[Profit]]-(Aya_Gomaa[[#This Row],[Profit]]*Aya_Gomaa[[#This Row],[Discount]])</f>
        <v>11.935999999999996</v>
      </c>
      <c r="P1722" s="1">
        <f>Aya_Gomaa[[#This Row],[Quantity]]*150</f>
        <v>600</v>
      </c>
      <c r="R17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23" spans="1:18" x14ac:dyDescent="0.3">
      <c r="A1723" s="1">
        <v>1722</v>
      </c>
      <c r="B1723" s="1" t="s">
        <v>59</v>
      </c>
      <c r="C1723" s="1" t="s">
        <v>43</v>
      </c>
      <c r="D1723" s="1" t="s">
        <v>172</v>
      </c>
      <c r="E1723" s="1" t="s">
        <v>134</v>
      </c>
      <c r="F1723" s="1" t="s">
        <v>90</v>
      </c>
      <c r="G1723" s="1" t="s">
        <v>78</v>
      </c>
      <c r="H1723" s="1" t="s">
        <v>71</v>
      </c>
      <c r="I1723" s="1" t="s">
        <v>1131</v>
      </c>
      <c r="J1723" s="1">
        <v>159.98400000000001</v>
      </c>
      <c r="K1723" s="1">
        <f>Aya_Gomaa[[#This Row],[Quantity]]*150</f>
        <v>300</v>
      </c>
      <c r="L1723" s="1">
        <v>2</v>
      </c>
      <c r="M1723" s="1">
        <v>0.2</v>
      </c>
      <c r="N1723" s="2">
        <v>11.998799999999996</v>
      </c>
      <c r="O1723" s="2">
        <f>Aya_Gomaa[[#This Row],[Profit]]-(Aya_Gomaa[[#This Row],[Profit]]*Aya_Gomaa[[#This Row],[Discount]])</f>
        <v>9.5990399999999969</v>
      </c>
      <c r="P1723" s="1">
        <f>Aya_Gomaa[[#This Row],[Quantity]]*150</f>
        <v>300</v>
      </c>
      <c r="R17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24" spans="1:18" x14ac:dyDescent="0.3">
      <c r="A1724" s="1">
        <v>1723</v>
      </c>
      <c r="B1724" s="1" t="s">
        <v>59</v>
      </c>
      <c r="C1724" s="1" t="s">
        <v>43</v>
      </c>
      <c r="D1724" s="1" t="s">
        <v>172</v>
      </c>
      <c r="E1724" s="1" t="s">
        <v>134</v>
      </c>
      <c r="F1724" s="1" t="s">
        <v>90</v>
      </c>
      <c r="G1724" s="1" t="s">
        <v>78</v>
      </c>
      <c r="H1724" s="1" t="s">
        <v>113</v>
      </c>
      <c r="I1724" s="1" t="s">
        <v>1455</v>
      </c>
      <c r="J1724" s="1">
        <v>255.96799999999999</v>
      </c>
      <c r="K1724" s="1">
        <f>Aya_Gomaa[[#This Row],[Quantity]]*150</f>
        <v>600</v>
      </c>
      <c r="L1724" s="1">
        <v>4</v>
      </c>
      <c r="M1724" s="1">
        <v>0.2</v>
      </c>
      <c r="N1724" s="2">
        <v>51.193599999999996</v>
      </c>
      <c r="O1724" s="2">
        <f>Aya_Gomaa[[#This Row],[Profit]]-(Aya_Gomaa[[#This Row],[Profit]]*Aya_Gomaa[[#This Row],[Discount]])</f>
        <v>40.954879999999996</v>
      </c>
      <c r="P1724" s="1">
        <f>Aya_Gomaa[[#This Row],[Quantity]]*150</f>
        <v>600</v>
      </c>
      <c r="R17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25" spans="1:18" x14ac:dyDescent="0.3">
      <c r="A1725" s="1">
        <v>1724</v>
      </c>
      <c r="B1725" s="1" t="s">
        <v>59</v>
      </c>
      <c r="C1725" s="1" t="s">
        <v>43</v>
      </c>
      <c r="D1725" s="1" t="s">
        <v>172</v>
      </c>
      <c r="E1725" s="1" t="s">
        <v>134</v>
      </c>
      <c r="F1725" s="1" t="s">
        <v>90</v>
      </c>
      <c r="G1725" s="1" t="s">
        <v>47</v>
      </c>
      <c r="H1725" s="1" t="s">
        <v>48</v>
      </c>
      <c r="I1725" s="1" t="s">
        <v>1456</v>
      </c>
      <c r="J1725" s="1">
        <v>359.05799999999994</v>
      </c>
      <c r="K1725" s="1">
        <f>Aya_Gomaa[[#This Row],[Quantity]]*150</f>
        <v>450</v>
      </c>
      <c r="L1725" s="1">
        <v>3</v>
      </c>
      <c r="M1725" s="1">
        <v>0.3</v>
      </c>
      <c r="N1725" s="2">
        <v>-71.811600000000027</v>
      </c>
      <c r="O1725" s="2">
        <f>Aya_Gomaa[[#This Row],[Profit]]-(Aya_Gomaa[[#This Row],[Profit]]*Aya_Gomaa[[#This Row],[Discount]])</f>
        <v>-50.268120000000025</v>
      </c>
      <c r="P1725" s="1">
        <f>Aya_Gomaa[[#This Row],[Quantity]]*150</f>
        <v>450</v>
      </c>
      <c r="R17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26" spans="1:18" x14ac:dyDescent="0.3">
      <c r="A1726" s="1">
        <v>1725</v>
      </c>
      <c r="B1726" s="1" t="s">
        <v>125</v>
      </c>
      <c r="C1726" s="1" t="s">
        <v>43</v>
      </c>
      <c r="D1726" s="1" t="s">
        <v>107</v>
      </c>
      <c r="E1726" s="1" t="s">
        <v>108</v>
      </c>
      <c r="F1726" s="1" t="s">
        <v>109</v>
      </c>
      <c r="G1726" s="1" t="s">
        <v>56</v>
      </c>
      <c r="H1726" s="1" t="s">
        <v>75</v>
      </c>
      <c r="I1726" s="1" t="s">
        <v>1457</v>
      </c>
      <c r="J1726" s="1">
        <v>434.35199999999998</v>
      </c>
      <c r="K1726" s="1">
        <f>Aya_Gomaa[[#This Row],[Quantity]]*150</f>
        <v>450</v>
      </c>
      <c r="L1726" s="1">
        <v>3</v>
      </c>
      <c r="M1726" s="1">
        <v>0.2</v>
      </c>
      <c r="N1726" s="2">
        <v>43.43519999999998</v>
      </c>
      <c r="O1726" s="2">
        <f>Aya_Gomaa[[#This Row],[Profit]]-(Aya_Gomaa[[#This Row],[Profit]]*Aya_Gomaa[[#This Row],[Discount]])</f>
        <v>34.748159999999984</v>
      </c>
      <c r="P1726" s="1">
        <f>Aya_Gomaa[[#This Row],[Quantity]]*150</f>
        <v>450</v>
      </c>
      <c r="R17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27" spans="1:18" x14ac:dyDescent="0.3">
      <c r="A1727" s="1">
        <v>1726</v>
      </c>
      <c r="B1727" s="1" t="s">
        <v>125</v>
      </c>
      <c r="C1727" s="1" t="s">
        <v>43</v>
      </c>
      <c r="D1727" s="1" t="s">
        <v>107</v>
      </c>
      <c r="E1727" s="1" t="s">
        <v>108</v>
      </c>
      <c r="F1727" s="1" t="s">
        <v>109</v>
      </c>
      <c r="G1727" s="1" t="s">
        <v>56</v>
      </c>
      <c r="H1727" s="1" t="s">
        <v>75</v>
      </c>
      <c r="I1727" s="1" t="s">
        <v>1458</v>
      </c>
      <c r="J1727" s="1">
        <v>3.5520000000000005</v>
      </c>
      <c r="K1727" s="1">
        <f>Aya_Gomaa[[#This Row],[Quantity]]*150</f>
        <v>300</v>
      </c>
      <c r="L1727" s="1">
        <v>2</v>
      </c>
      <c r="M1727" s="1">
        <v>0.2</v>
      </c>
      <c r="N1727" s="2">
        <v>0.44399999999999973</v>
      </c>
      <c r="O1727" s="2">
        <f>Aya_Gomaa[[#This Row],[Profit]]-(Aya_Gomaa[[#This Row],[Profit]]*Aya_Gomaa[[#This Row],[Discount]])</f>
        <v>0.35519999999999979</v>
      </c>
      <c r="P1727" s="1">
        <f>Aya_Gomaa[[#This Row],[Quantity]]*150</f>
        <v>300</v>
      </c>
      <c r="R17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28" spans="1:18" x14ac:dyDescent="0.3">
      <c r="A1728" s="1">
        <v>1727</v>
      </c>
      <c r="B1728" s="1" t="s">
        <v>125</v>
      </c>
      <c r="C1728" s="1" t="s">
        <v>43</v>
      </c>
      <c r="D1728" s="1" t="s">
        <v>107</v>
      </c>
      <c r="E1728" s="1" t="s">
        <v>108</v>
      </c>
      <c r="F1728" s="1" t="s">
        <v>109</v>
      </c>
      <c r="G1728" s="1" t="s">
        <v>56</v>
      </c>
      <c r="H1728" s="1" t="s">
        <v>75</v>
      </c>
      <c r="I1728" s="1" t="s">
        <v>1459</v>
      </c>
      <c r="J1728" s="1">
        <v>88.832000000000008</v>
      </c>
      <c r="K1728" s="1">
        <f>Aya_Gomaa[[#This Row],[Quantity]]*150</f>
        <v>600</v>
      </c>
      <c r="L1728" s="1">
        <v>4</v>
      </c>
      <c r="M1728" s="1">
        <v>0.2</v>
      </c>
      <c r="N1728" s="2">
        <v>7.7728000000000002</v>
      </c>
      <c r="O1728" s="2">
        <f>Aya_Gomaa[[#This Row],[Profit]]-(Aya_Gomaa[[#This Row],[Profit]]*Aya_Gomaa[[#This Row],[Discount]])</f>
        <v>6.2182399999999998</v>
      </c>
      <c r="P1728" s="1">
        <f>Aya_Gomaa[[#This Row],[Quantity]]*150</f>
        <v>600</v>
      </c>
      <c r="R17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29" spans="1:18" x14ac:dyDescent="0.3">
      <c r="A1729" s="1">
        <v>1728</v>
      </c>
      <c r="B1729" s="1" t="s">
        <v>42</v>
      </c>
      <c r="C1729" s="1" t="s">
        <v>52</v>
      </c>
      <c r="D1729" s="1" t="s">
        <v>372</v>
      </c>
      <c r="E1729" s="1" t="s">
        <v>243</v>
      </c>
      <c r="F1729" s="1" t="s">
        <v>109</v>
      </c>
      <c r="G1729" s="1" t="s">
        <v>47</v>
      </c>
      <c r="H1729" s="1" t="s">
        <v>62</v>
      </c>
      <c r="I1729" s="1" t="s">
        <v>1460</v>
      </c>
      <c r="J1729" s="1">
        <v>1048.3499999999999</v>
      </c>
      <c r="K1729" s="1">
        <f>Aya_Gomaa[[#This Row],[Quantity]]*150</f>
        <v>750</v>
      </c>
      <c r="L1729" s="1">
        <v>5</v>
      </c>
      <c r="M1729" s="1">
        <v>0.4</v>
      </c>
      <c r="N1729" s="2">
        <v>-69.889999999999986</v>
      </c>
      <c r="O1729" s="2">
        <f>Aya_Gomaa[[#This Row],[Profit]]-(Aya_Gomaa[[#This Row],[Profit]]*Aya_Gomaa[[#This Row],[Discount]])</f>
        <v>-41.93399999999999</v>
      </c>
      <c r="P1729" s="1">
        <f>Aya_Gomaa[[#This Row],[Quantity]]*150</f>
        <v>750</v>
      </c>
      <c r="R17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30" spans="1:18" x14ac:dyDescent="0.3">
      <c r="A1730" s="1">
        <v>1729</v>
      </c>
      <c r="B1730" s="1" t="s">
        <v>523</v>
      </c>
      <c r="C1730" s="1" t="s">
        <v>43</v>
      </c>
      <c r="D1730" s="1" t="s">
        <v>178</v>
      </c>
      <c r="E1730" s="1" t="s">
        <v>179</v>
      </c>
      <c r="F1730" s="1" t="s">
        <v>46</v>
      </c>
      <c r="G1730" s="1" t="s">
        <v>78</v>
      </c>
      <c r="H1730" s="1" t="s">
        <v>113</v>
      </c>
      <c r="I1730" s="1" t="s">
        <v>1415</v>
      </c>
      <c r="J1730" s="1">
        <v>100</v>
      </c>
      <c r="K1730" s="1">
        <f>Aya_Gomaa[[#This Row],[Quantity]]*150</f>
        <v>600</v>
      </c>
      <c r="L1730" s="1">
        <v>4</v>
      </c>
      <c r="M1730" s="1">
        <v>0</v>
      </c>
      <c r="N1730" s="2">
        <v>21</v>
      </c>
      <c r="O1730" s="2">
        <f>Aya_Gomaa[[#This Row],[Profit]]-(Aya_Gomaa[[#This Row],[Profit]]*Aya_Gomaa[[#This Row],[Discount]])</f>
        <v>21</v>
      </c>
      <c r="P1730" s="1">
        <f>Aya_Gomaa[[#This Row],[Quantity]]*150</f>
        <v>600</v>
      </c>
      <c r="R17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31" spans="1:18" x14ac:dyDescent="0.3">
      <c r="A1731" s="1">
        <v>1730</v>
      </c>
      <c r="B1731" s="1" t="s">
        <v>523</v>
      </c>
      <c r="C1731" s="1" t="s">
        <v>43</v>
      </c>
      <c r="D1731" s="1" t="s">
        <v>178</v>
      </c>
      <c r="E1731" s="1" t="s">
        <v>179</v>
      </c>
      <c r="F1731" s="1" t="s">
        <v>46</v>
      </c>
      <c r="G1731" s="1" t="s">
        <v>56</v>
      </c>
      <c r="H1731" s="1" t="s">
        <v>57</v>
      </c>
      <c r="I1731" s="1" t="s">
        <v>987</v>
      </c>
      <c r="J1731" s="1">
        <v>7.83</v>
      </c>
      <c r="K1731" s="1">
        <f>Aya_Gomaa[[#This Row],[Quantity]]*150</f>
        <v>450</v>
      </c>
      <c r="L1731" s="1">
        <v>3</v>
      </c>
      <c r="M1731" s="1">
        <v>0</v>
      </c>
      <c r="N1731" s="2">
        <v>3.6017999999999999</v>
      </c>
      <c r="O1731" s="2">
        <f>Aya_Gomaa[[#This Row],[Profit]]-(Aya_Gomaa[[#This Row],[Profit]]*Aya_Gomaa[[#This Row],[Discount]])</f>
        <v>3.6017999999999999</v>
      </c>
      <c r="P1731" s="1">
        <f>Aya_Gomaa[[#This Row],[Quantity]]*150</f>
        <v>450</v>
      </c>
      <c r="R17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32" spans="1:18" x14ac:dyDescent="0.3">
      <c r="A1732" s="1">
        <v>1731</v>
      </c>
      <c r="B1732" s="1" t="s">
        <v>59</v>
      </c>
      <c r="C1732" s="1" t="s">
        <v>52</v>
      </c>
      <c r="D1732" s="1" t="s">
        <v>664</v>
      </c>
      <c r="E1732" s="1" t="s">
        <v>81</v>
      </c>
      <c r="F1732" s="1" t="s">
        <v>46</v>
      </c>
      <c r="G1732" s="1" t="s">
        <v>56</v>
      </c>
      <c r="H1732" s="1" t="s">
        <v>82</v>
      </c>
      <c r="I1732" s="1" t="s">
        <v>1461</v>
      </c>
      <c r="J1732" s="1">
        <v>96.256</v>
      </c>
      <c r="K1732" s="1">
        <f>Aya_Gomaa[[#This Row],[Quantity]]*150</f>
        <v>1200</v>
      </c>
      <c r="L1732" s="1">
        <v>8</v>
      </c>
      <c r="M1732" s="1">
        <v>0.2</v>
      </c>
      <c r="N1732" s="2">
        <v>31.283199999999987</v>
      </c>
      <c r="O1732" s="2">
        <f>Aya_Gomaa[[#This Row],[Profit]]-(Aya_Gomaa[[#This Row],[Profit]]*Aya_Gomaa[[#This Row],[Discount]])</f>
        <v>25.026559999999989</v>
      </c>
      <c r="P1732" s="1">
        <f>Aya_Gomaa[[#This Row],[Quantity]]*150</f>
        <v>1200</v>
      </c>
      <c r="R17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33" spans="1:18" x14ac:dyDescent="0.3">
      <c r="A1733" s="1">
        <v>1732</v>
      </c>
      <c r="B1733" s="1" t="s">
        <v>59</v>
      </c>
      <c r="C1733" s="1" t="s">
        <v>52</v>
      </c>
      <c r="D1733" s="1" t="s">
        <v>664</v>
      </c>
      <c r="E1733" s="1" t="s">
        <v>81</v>
      </c>
      <c r="F1733" s="1" t="s">
        <v>46</v>
      </c>
      <c r="G1733" s="1" t="s">
        <v>56</v>
      </c>
      <c r="H1733" s="1" t="s">
        <v>82</v>
      </c>
      <c r="I1733" s="1" t="s">
        <v>268</v>
      </c>
      <c r="J1733" s="1">
        <v>10.688000000000001</v>
      </c>
      <c r="K1733" s="1">
        <f>Aya_Gomaa[[#This Row],[Quantity]]*150</f>
        <v>300</v>
      </c>
      <c r="L1733" s="1">
        <v>2</v>
      </c>
      <c r="M1733" s="1">
        <v>0.2</v>
      </c>
      <c r="N1733" s="2">
        <v>3.7407999999999997</v>
      </c>
      <c r="O1733" s="2">
        <f>Aya_Gomaa[[#This Row],[Profit]]-(Aya_Gomaa[[#This Row],[Profit]]*Aya_Gomaa[[#This Row],[Discount]])</f>
        <v>2.9926399999999997</v>
      </c>
      <c r="P1733" s="1">
        <f>Aya_Gomaa[[#This Row],[Quantity]]*150</f>
        <v>300</v>
      </c>
      <c r="R17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34" spans="1:18" x14ac:dyDescent="0.3">
      <c r="A1734" s="1">
        <v>1733</v>
      </c>
      <c r="B1734" s="1" t="s">
        <v>59</v>
      </c>
      <c r="C1734" s="1" t="s">
        <v>43</v>
      </c>
      <c r="D1734" s="1" t="s">
        <v>355</v>
      </c>
      <c r="E1734" s="1" t="s">
        <v>89</v>
      </c>
      <c r="F1734" s="1" t="s">
        <v>90</v>
      </c>
      <c r="G1734" s="1" t="s">
        <v>56</v>
      </c>
      <c r="H1734" s="1" t="s">
        <v>64</v>
      </c>
      <c r="I1734" s="1" t="s">
        <v>650</v>
      </c>
      <c r="J1734" s="1">
        <v>338.04</v>
      </c>
      <c r="K1734" s="1">
        <f>Aya_Gomaa[[#This Row],[Quantity]]*150</f>
        <v>450</v>
      </c>
      <c r="L1734" s="1">
        <v>3</v>
      </c>
      <c r="M1734" s="1">
        <v>0.2</v>
      </c>
      <c r="N1734" s="2">
        <v>-33.804000000000002</v>
      </c>
      <c r="O1734" s="2">
        <f>Aya_Gomaa[[#This Row],[Profit]]-(Aya_Gomaa[[#This Row],[Profit]]*Aya_Gomaa[[#This Row],[Discount]])</f>
        <v>-27.043200000000002</v>
      </c>
      <c r="P1734" s="1">
        <f>Aya_Gomaa[[#This Row],[Quantity]]*150</f>
        <v>450</v>
      </c>
      <c r="R17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35" spans="1:18" x14ac:dyDescent="0.3">
      <c r="A1735" s="1">
        <v>1734</v>
      </c>
      <c r="B1735" s="1" t="s">
        <v>59</v>
      </c>
      <c r="C1735" s="1" t="s">
        <v>43</v>
      </c>
      <c r="D1735" s="1" t="s">
        <v>355</v>
      </c>
      <c r="E1735" s="1" t="s">
        <v>89</v>
      </c>
      <c r="F1735" s="1" t="s">
        <v>90</v>
      </c>
      <c r="G1735" s="1" t="s">
        <v>56</v>
      </c>
      <c r="H1735" s="1" t="s">
        <v>68</v>
      </c>
      <c r="I1735" s="1" t="s">
        <v>465</v>
      </c>
      <c r="J1735" s="1">
        <v>154.24</v>
      </c>
      <c r="K1735" s="1">
        <f>Aya_Gomaa[[#This Row],[Quantity]]*150</f>
        <v>600</v>
      </c>
      <c r="L1735" s="1">
        <v>4</v>
      </c>
      <c r="M1735" s="1">
        <v>0.2</v>
      </c>
      <c r="N1735" s="2">
        <v>17.351999999999975</v>
      </c>
      <c r="O1735" s="2">
        <f>Aya_Gomaa[[#This Row],[Profit]]-(Aya_Gomaa[[#This Row],[Profit]]*Aya_Gomaa[[#This Row],[Discount]])</f>
        <v>13.881599999999981</v>
      </c>
      <c r="P1735" s="1">
        <f>Aya_Gomaa[[#This Row],[Quantity]]*150</f>
        <v>600</v>
      </c>
      <c r="R17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36" spans="1:18" x14ac:dyDescent="0.3">
      <c r="A1736" s="1">
        <v>1735</v>
      </c>
      <c r="B1736" s="1" t="s">
        <v>42</v>
      </c>
      <c r="C1736" s="1" t="s">
        <v>43</v>
      </c>
      <c r="D1736" s="1" t="s">
        <v>604</v>
      </c>
      <c r="E1736" s="1" t="s">
        <v>81</v>
      </c>
      <c r="F1736" s="1" t="s">
        <v>46</v>
      </c>
      <c r="G1736" s="1" t="s">
        <v>56</v>
      </c>
      <c r="H1736" s="1" t="s">
        <v>75</v>
      </c>
      <c r="I1736" s="1" t="s">
        <v>1462</v>
      </c>
      <c r="J1736" s="1">
        <v>34.848000000000006</v>
      </c>
      <c r="K1736" s="1">
        <f>Aya_Gomaa[[#This Row],[Quantity]]*150</f>
        <v>300</v>
      </c>
      <c r="L1736" s="1">
        <v>2</v>
      </c>
      <c r="M1736" s="1">
        <v>0.2</v>
      </c>
      <c r="N1736" s="2">
        <v>6.5339999999999971</v>
      </c>
      <c r="O1736" s="2">
        <f>Aya_Gomaa[[#This Row],[Profit]]-(Aya_Gomaa[[#This Row],[Profit]]*Aya_Gomaa[[#This Row],[Discount]])</f>
        <v>5.2271999999999981</v>
      </c>
      <c r="P1736" s="1">
        <f>Aya_Gomaa[[#This Row],[Quantity]]*150</f>
        <v>300</v>
      </c>
      <c r="R17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37" spans="1:18" x14ac:dyDescent="0.3">
      <c r="A1737" s="1">
        <v>1736</v>
      </c>
      <c r="B1737" s="1" t="s">
        <v>42</v>
      </c>
      <c r="C1737" s="1" t="s">
        <v>43</v>
      </c>
      <c r="D1737" s="1" t="s">
        <v>604</v>
      </c>
      <c r="E1737" s="1" t="s">
        <v>81</v>
      </c>
      <c r="F1737" s="1" t="s">
        <v>46</v>
      </c>
      <c r="G1737" s="1" t="s">
        <v>78</v>
      </c>
      <c r="H1737" s="1" t="s">
        <v>71</v>
      </c>
      <c r="I1737" s="1" t="s">
        <v>1202</v>
      </c>
      <c r="J1737" s="1">
        <v>22</v>
      </c>
      <c r="K1737" s="1">
        <f>Aya_Gomaa[[#This Row],[Quantity]]*150</f>
        <v>750</v>
      </c>
      <c r="L1737" s="1">
        <v>5</v>
      </c>
      <c r="M1737" s="1">
        <v>0.2</v>
      </c>
      <c r="N1737" s="2">
        <v>1.375</v>
      </c>
      <c r="O1737" s="2">
        <f>Aya_Gomaa[[#This Row],[Profit]]-(Aya_Gomaa[[#This Row],[Profit]]*Aya_Gomaa[[#This Row],[Discount]])</f>
        <v>1.1000000000000001</v>
      </c>
      <c r="P1737" s="1">
        <f>Aya_Gomaa[[#This Row],[Quantity]]*150</f>
        <v>750</v>
      </c>
      <c r="R17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38" spans="1:18" x14ac:dyDescent="0.3">
      <c r="A1738" s="1">
        <v>1737</v>
      </c>
      <c r="B1738" s="1" t="s">
        <v>42</v>
      </c>
      <c r="C1738" s="1" t="s">
        <v>43</v>
      </c>
      <c r="D1738" s="1" t="s">
        <v>604</v>
      </c>
      <c r="E1738" s="1" t="s">
        <v>81</v>
      </c>
      <c r="F1738" s="1" t="s">
        <v>46</v>
      </c>
      <c r="G1738" s="1" t="s">
        <v>56</v>
      </c>
      <c r="H1738" s="1" t="s">
        <v>68</v>
      </c>
      <c r="I1738" s="1" t="s">
        <v>69</v>
      </c>
      <c r="J1738" s="1">
        <v>4.3680000000000003</v>
      </c>
      <c r="K1738" s="1">
        <f>Aya_Gomaa[[#This Row],[Quantity]]*150</f>
        <v>450</v>
      </c>
      <c r="L1738" s="1">
        <v>3</v>
      </c>
      <c r="M1738" s="1">
        <v>0.2</v>
      </c>
      <c r="N1738" s="2">
        <v>0.3822000000000001</v>
      </c>
      <c r="O1738" s="2">
        <f>Aya_Gomaa[[#This Row],[Profit]]-(Aya_Gomaa[[#This Row],[Profit]]*Aya_Gomaa[[#This Row],[Discount]])</f>
        <v>0.30576000000000009</v>
      </c>
      <c r="P1738" s="1">
        <f>Aya_Gomaa[[#This Row],[Quantity]]*150</f>
        <v>450</v>
      </c>
      <c r="R17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39" spans="1:18" x14ac:dyDescent="0.3">
      <c r="A1739" s="1">
        <v>1738</v>
      </c>
      <c r="B1739" s="1" t="s">
        <v>59</v>
      </c>
      <c r="C1739" s="1" t="s">
        <v>52</v>
      </c>
      <c r="D1739" s="1" t="s">
        <v>99</v>
      </c>
      <c r="E1739" s="1" t="s">
        <v>54</v>
      </c>
      <c r="F1739" s="1" t="s">
        <v>55</v>
      </c>
      <c r="G1739" s="1" t="s">
        <v>56</v>
      </c>
      <c r="H1739" s="1" t="s">
        <v>64</v>
      </c>
      <c r="I1739" s="1" t="s">
        <v>707</v>
      </c>
      <c r="J1739" s="1">
        <v>31.44</v>
      </c>
      <c r="K1739" s="1">
        <f>Aya_Gomaa[[#This Row],[Quantity]]*150</f>
        <v>450</v>
      </c>
      <c r="L1739" s="1">
        <v>3</v>
      </c>
      <c r="M1739" s="1">
        <v>0</v>
      </c>
      <c r="N1739" s="2">
        <v>8.4888000000000012</v>
      </c>
      <c r="O1739" s="2">
        <f>Aya_Gomaa[[#This Row],[Profit]]-(Aya_Gomaa[[#This Row],[Profit]]*Aya_Gomaa[[#This Row],[Discount]])</f>
        <v>8.4888000000000012</v>
      </c>
      <c r="P1739" s="1">
        <f>Aya_Gomaa[[#This Row],[Quantity]]*150</f>
        <v>450</v>
      </c>
      <c r="R17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40" spans="1:18" x14ac:dyDescent="0.3">
      <c r="A1740" s="1">
        <v>1739</v>
      </c>
      <c r="B1740" s="1" t="s">
        <v>59</v>
      </c>
      <c r="C1740" s="1" t="s">
        <v>52</v>
      </c>
      <c r="D1740" s="1" t="s">
        <v>99</v>
      </c>
      <c r="E1740" s="1" t="s">
        <v>54</v>
      </c>
      <c r="F1740" s="1" t="s">
        <v>55</v>
      </c>
      <c r="G1740" s="1" t="s">
        <v>78</v>
      </c>
      <c r="H1740" s="1" t="s">
        <v>113</v>
      </c>
      <c r="I1740" s="1" t="s">
        <v>1383</v>
      </c>
      <c r="J1740" s="1">
        <v>17.899999999999999</v>
      </c>
      <c r="K1740" s="1">
        <f>Aya_Gomaa[[#This Row],[Quantity]]*150</f>
        <v>300</v>
      </c>
      <c r="L1740" s="1">
        <v>2</v>
      </c>
      <c r="M1740" s="1">
        <v>0</v>
      </c>
      <c r="N1740" s="2">
        <v>3.400999999999998</v>
      </c>
      <c r="O1740" s="2">
        <f>Aya_Gomaa[[#This Row],[Profit]]-(Aya_Gomaa[[#This Row],[Profit]]*Aya_Gomaa[[#This Row],[Discount]])</f>
        <v>3.400999999999998</v>
      </c>
      <c r="P1740" s="1">
        <f>Aya_Gomaa[[#This Row],[Quantity]]*150</f>
        <v>300</v>
      </c>
      <c r="R17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41" spans="1:18" x14ac:dyDescent="0.3">
      <c r="A1741" s="1">
        <v>1740</v>
      </c>
      <c r="B1741" s="1" t="s">
        <v>59</v>
      </c>
      <c r="C1741" s="1" t="s">
        <v>52</v>
      </c>
      <c r="D1741" s="1" t="s">
        <v>99</v>
      </c>
      <c r="E1741" s="1" t="s">
        <v>54</v>
      </c>
      <c r="F1741" s="1" t="s">
        <v>55</v>
      </c>
      <c r="G1741" s="1" t="s">
        <v>78</v>
      </c>
      <c r="H1741" s="1" t="s">
        <v>113</v>
      </c>
      <c r="I1741" s="1" t="s">
        <v>1463</v>
      </c>
      <c r="J1741" s="1">
        <v>129.44999999999999</v>
      </c>
      <c r="K1741" s="1">
        <f>Aya_Gomaa[[#This Row],[Quantity]]*150</f>
        <v>750</v>
      </c>
      <c r="L1741" s="1">
        <v>5</v>
      </c>
      <c r="M1741" s="1">
        <v>0</v>
      </c>
      <c r="N1741" s="2">
        <v>46.601999999999997</v>
      </c>
      <c r="O1741" s="2">
        <f>Aya_Gomaa[[#This Row],[Profit]]-(Aya_Gomaa[[#This Row],[Profit]]*Aya_Gomaa[[#This Row],[Discount]])</f>
        <v>46.601999999999997</v>
      </c>
      <c r="P1741" s="1">
        <f>Aya_Gomaa[[#This Row],[Quantity]]*150</f>
        <v>750</v>
      </c>
      <c r="R17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42" spans="1:18" x14ac:dyDescent="0.3">
      <c r="A1742" s="1">
        <v>1741</v>
      </c>
      <c r="B1742" s="1" t="s">
        <v>59</v>
      </c>
      <c r="C1742" s="1" t="s">
        <v>87</v>
      </c>
      <c r="D1742" s="1" t="s">
        <v>403</v>
      </c>
      <c r="E1742" s="1" t="s">
        <v>54</v>
      </c>
      <c r="F1742" s="1" t="s">
        <v>55</v>
      </c>
      <c r="G1742" s="1" t="s">
        <v>56</v>
      </c>
      <c r="H1742" s="1" t="s">
        <v>57</v>
      </c>
      <c r="I1742" s="1" t="s">
        <v>1266</v>
      </c>
      <c r="J1742" s="1">
        <v>20.88</v>
      </c>
      <c r="K1742" s="1">
        <f>Aya_Gomaa[[#This Row],[Quantity]]*150</f>
        <v>1200</v>
      </c>
      <c r="L1742" s="1">
        <v>8</v>
      </c>
      <c r="M1742" s="1">
        <v>0</v>
      </c>
      <c r="N1742" s="2">
        <v>9.6047999999999991</v>
      </c>
      <c r="O1742" s="2">
        <f>Aya_Gomaa[[#This Row],[Profit]]-(Aya_Gomaa[[#This Row],[Profit]]*Aya_Gomaa[[#This Row],[Discount]])</f>
        <v>9.6047999999999991</v>
      </c>
      <c r="P1742" s="1">
        <f>Aya_Gomaa[[#This Row],[Quantity]]*150</f>
        <v>1200</v>
      </c>
      <c r="R17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43" spans="1:18" x14ac:dyDescent="0.3">
      <c r="A1743" s="1">
        <v>1742</v>
      </c>
      <c r="B1743" s="1" t="s">
        <v>59</v>
      </c>
      <c r="C1743" s="1" t="s">
        <v>43</v>
      </c>
      <c r="D1743" s="1" t="s">
        <v>107</v>
      </c>
      <c r="E1743" s="1" t="s">
        <v>108</v>
      </c>
      <c r="F1743" s="1" t="s">
        <v>109</v>
      </c>
      <c r="G1743" s="1" t="s">
        <v>56</v>
      </c>
      <c r="H1743" s="1" t="s">
        <v>82</v>
      </c>
      <c r="I1743" s="1" t="s">
        <v>1464</v>
      </c>
      <c r="J1743" s="1">
        <v>20.736000000000004</v>
      </c>
      <c r="K1743" s="1">
        <f>Aya_Gomaa[[#This Row],[Quantity]]*150</f>
        <v>600</v>
      </c>
      <c r="L1743" s="1">
        <v>4</v>
      </c>
      <c r="M1743" s="1">
        <v>0.2</v>
      </c>
      <c r="N1743" s="2">
        <v>7.2576000000000001</v>
      </c>
      <c r="O1743" s="2">
        <f>Aya_Gomaa[[#This Row],[Profit]]-(Aya_Gomaa[[#This Row],[Profit]]*Aya_Gomaa[[#This Row],[Discount]])</f>
        <v>5.8060799999999997</v>
      </c>
      <c r="P1743" s="1">
        <f>Aya_Gomaa[[#This Row],[Quantity]]*150</f>
        <v>600</v>
      </c>
      <c r="R17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44" spans="1:18" x14ac:dyDescent="0.3">
      <c r="A1744" s="1">
        <v>1743</v>
      </c>
      <c r="B1744" s="1" t="s">
        <v>59</v>
      </c>
      <c r="C1744" s="1" t="s">
        <v>43</v>
      </c>
      <c r="D1744" s="1" t="s">
        <v>107</v>
      </c>
      <c r="E1744" s="1" t="s">
        <v>108</v>
      </c>
      <c r="F1744" s="1" t="s">
        <v>109</v>
      </c>
      <c r="G1744" s="1" t="s">
        <v>47</v>
      </c>
      <c r="H1744" s="1" t="s">
        <v>66</v>
      </c>
      <c r="I1744" s="1" t="s">
        <v>1418</v>
      </c>
      <c r="J1744" s="1">
        <v>7.168000000000001</v>
      </c>
      <c r="K1744" s="1">
        <f>Aya_Gomaa[[#This Row],[Quantity]]*150</f>
        <v>300</v>
      </c>
      <c r="L1744" s="1">
        <v>2</v>
      </c>
      <c r="M1744" s="1">
        <v>0.2</v>
      </c>
      <c r="N1744" s="2">
        <v>0.98559999999999937</v>
      </c>
      <c r="O1744" s="2">
        <f>Aya_Gomaa[[#This Row],[Profit]]-(Aya_Gomaa[[#This Row],[Profit]]*Aya_Gomaa[[#This Row],[Discount]])</f>
        <v>0.78847999999999951</v>
      </c>
      <c r="P1744" s="1">
        <f>Aya_Gomaa[[#This Row],[Quantity]]*150</f>
        <v>300</v>
      </c>
      <c r="R17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45" spans="1:18" x14ac:dyDescent="0.3">
      <c r="A1745" s="1">
        <v>1744</v>
      </c>
      <c r="B1745" s="1" t="s">
        <v>59</v>
      </c>
      <c r="C1745" s="1" t="s">
        <v>43</v>
      </c>
      <c r="D1745" s="1" t="s">
        <v>107</v>
      </c>
      <c r="E1745" s="1" t="s">
        <v>108</v>
      </c>
      <c r="F1745" s="1" t="s">
        <v>109</v>
      </c>
      <c r="G1745" s="1" t="s">
        <v>56</v>
      </c>
      <c r="H1745" s="1" t="s">
        <v>64</v>
      </c>
      <c r="I1745" s="1" t="s">
        <v>977</v>
      </c>
      <c r="J1745" s="1">
        <v>11.168000000000001</v>
      </c>
      <c r="K1745" s="1">
        <f>Aya_Gomaa[[#This Row],[Quantity]]*150</f>
        <v>300</v>
      </c>
      <c r="L1745" s="1">
        <v>2</v>
      </c>
      <c r="M1745" s="1">
        <v>0.2</v>
      </c>
      <c r="N1745" s="2">
        <v>-2.5128000000000008</v>
      </c>
      <c r="O1745" s="2">
        <f>Aya_Gomaa[[#This Row],[Profit]]-(Aya_Gomaa[[#This Row],[Profit]]*Aya_Gomaa[[#This Row],[Discount]])</f>
        <v>-2.0102400000000005</v>
      </c>
      <c r="P1745" s="1">
        <f>Aya_Gomaa[[#This Row],[Quantity]]*150</f>
        <v>300</v>
      </c>
      <c r="R17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46" spans="1:18" x14ac:dyDescent="0.3">
      <c r="A1746" s="1">
        <v>1745</v>
      </c>
      <c r="B1746" s="1" t="s">
        <v>59</v>
      </c>
      <c r="C1746" s="1" t="s">
        <v>43</v>
      </c>
      <c r="D1746" s="1" t="s">
        <v>107</v>
      </c>
      <c r="E1746" s="1" t="s">
        <v>108</v>
      </c>
      <c r="F1746" s="1" t="s">
        <v>109</v>
      </c>
      <c r="G1746" s="1" t="s">
        <v>78</v>
      </c>
      <c r="H1746" s="1" t="s">
        <v>113</v>
      </c>
      <c r="I1746" s="1" t="s">
        <v>801</v>
      </c>
      <c r="J1746" s="1">
        <v>442.40000000000003</v>
      </c>
      <c r="K1746" s="1">
        <f>Aya_Gomaa[[#This Row],[Quantity]]*150</f>
        <v>1050</v>
      </c>
      <c r="L1746" s="1">
        <v>7</v>
      </c>
      <c r="M1746" s="1">
        <v>0.2</v>
      </c>
      <c r="N1746" s="2">
        <v>-55.300000000000068</v>
      </c>
      <c r="O1746" s="2">
        <f>Aya_Gomaa[[#This Row],[Profit]]-(Aya_Gomaa[[#This Row],[Profit]]*Aya_Gomaa[[#This Row],[Discount]])</f>
        <v>-44.240000000000052</v>
      </c>
      <c r="P1746" s="1">
        <f>Aya_Gomaa[[#This Row],[Quantity]]*150</f>
        <v>1050</v>
      </c>
      <c r="R17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47" spans="1:18" x14ac:dyDescent="0.3">
      <c r="A1747" s="1">
        <v>1746</v>
      </c>
      <c r="B1747" s="1" t="s">
        <v>125</v>
      </c>
      <c r="C1747" s="1" t="s">
        <v>43</v>
      </c>
      <c r="D1747" s="1" t="s">
        <v>205</v>
      </c>
      <c r="E1747" s="1" t="s">
        <v>157</v>
      </c>
      <c r="F1747" s="1" t="s">
        <v>109</v>
      </c>
      <c r="G1747" s="1" t="s">
        <v>56</v>
      </c>
      <c r="H1747" s="1" t="s">
        <v>68</v>
      </c>
      <c r="I1747" s="1" t="s">
        <v>312</v>
      </c>
      <c r="J1747" s="1">
        <v>13.36</v>
      </c>
      <c r="K1747" s="1">
        <f>Aya_Gomaa[[#This Row],[Quantity]]*150</f>
        <v>300</v>
      </c>
      <c r="L1747" s="1">
        <v>2</v>
      </c>
      <c r="M1747" s="1">
        <v>0</v>
      </c>
      <c r="N1747" s="2">
        <v>4.9431999999999992</v>
      </c>
      <c r="O1747" s="2">
        <f>Aya_Gomaa[[#This Row],[Profit]]-(Aya_Gomaa[[#This Row],[Profit]]*Aya_Gomaa[[#This Row],[Discount]])</f>
        <v>4.9431999999999992</v>
      </c>
      <c r="P1747" s="1">
        <f>Aya_Gomaa[[#This Row],[Quantity]]*150</f>
        <v>300</v>
      </c>
      <c r="R17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48" spans="1:18" x14ac:dyDescent="0.3">
      <c r="A1748" s="1">
        <v>1747</v>
      </c>
      <c r="B1748" s="1" t="s">
        <v>42</v>
      </c>
      <c r="C1748" s="1" t="s">
        <v>43</v>
      </c>
      <c r="D1748" s="1" t="s">
        <v>604</v>
      </c>
      <c r="E1748" s="1" t="s">
        <v>81</v>
      </c>
      <c r="F1748" s="1" t="s">
        <v>46</v>
      </c>
      <c r="G1748" s="1" t="s">
        <v>56</v>
      </c>
      <c r="H1748" s="1" t="s">
        <v>73</v>
      </c>
      <c r="I1748" s="1" t="s">
        <v>865</v>
      </c>
      <c r="J1748" s="1">
        <v>11.232000000000001</v>
      </c>
      <c r="K1748" s="1">
        <f>Aya_Gomaa[[#This Row],[Quantity]]*150</f>
        <v>1200</v>
      </c>
      <c r="L1748" s="1">
        <v>8</v>
      </c>
      <c r="M1748" s="1">
        <v>0.7</v>
      </c>
      <c r="N1748" s="2">
        <v>-8.2367999999999988</v>
      </c>
      <c r="O1748" s="2">
        <f>Aya_Gomaa[[#This Row],[Profit]]-(Aya_Gomaa[[#This Row],[Profit]]*Aya_Gomaa[[#This Row],[Discount]])</f>
        <v>-2.4710400000000003</v>
      </c>
      <c r="P1748" s="1">
        <f>Aya_Gomaa[[#This Row],[Quantity]]*150</f>
        <v>1200</v>
      </c>
      <c r="R17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49" spans="1:18" x14ac:dyDescent="0.3">
      <c r="A1749" s="1">
        <v>1748</v>
      </c>
      <c r="B1749" s="1" t="s">
        <v>42</v>
      </c>
      <c r="C1749" s="1" t="s">
        <v>43</v>
      </c>
      <c r="D1749" s="1" t="s">
        <v>604</v>
      </c>
      <c r="E1749" s="1" t="s">
        <v>81</v>
      </c>
      <c r="F1749" s="1" t="s">
        <v>46</v>
      </c>
      <c r="G1749" s="1" t="s">
        <v>56</v>
      </c>
      <c r="H1749" s="1" t="s">
        <v>82</v>
      </c>
      <c r="I1749" s="1" t="s">
        <v>124</v>
      </c>
      <c r="J1749" s="1">
        <v>10.272000000000002</v>
      </c>
      <c r="K1749" s="1">
        <f>Aya_Gomaa[[#This Row],[Quantity]]*150</f>
        <v>450</v>
      </c>
      <c r="L1749" s="1">
        <v>3</v>
      </c>
      <c r="M1749" s="1">
        <v>0.2</v>
      </c>
      <c r="N1749" s="2">
        <v>3.2099999999999982</v>
      </c>
      <c r="O1749" s="2">
        <f>Aya_Gomaa[[#This Row],[Profit]]-(Aya_Gomaa[[#This Row],[Profit]]*Aya_Gomaa[[#This Row],[Discount]])</f>
        <v>2.5679999999999987</v>
      </c>
      <c r="P1749" s="1">
        <f>Aya_Gomaa[[#This Row],[Quantity]]*150</f>
        <v>450</v>
      </c>
      <c r="R17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50" spans="1:18" x14ac:dyDescent="0.3">
      <c r="A1750" s="1">
        <v>1749</v>
      </c>
      <c r="B1750" s="1" t="s">
        <v>59</v>
      </c>
      <c r="C1750" s="1" t="s">
        <v>87</v>
      </c>
      <c r="D1750" s="1" t="s">
        <v>123</v>
      </c>
      <c r="E1750" s="1" t="s">
        <v>89</v>
      </c>
      <c r="F1750" s="1" t="s">
        <v>90</v>
      </c>
      <c r="G1750" s="1" t="s">
        <v>56</v>
      </c>
      <c r="H1750" s="1" t="s">
        <v>82</v>
      </c>
      <c r="I1750" s="1" t="s">
        <v>1004</v>
      </c>
      <c r="J1750" s="1">
        <v>10.368000000000002</v>
      </c>
      <c r="K1750" s="1">
        <f>Aya_Gomaa[[#This Row],[Quantity]]*150</f>
        <v>300</v>
      </c>
      <c r="L1750" s="1">
        <v>2</v>
      </c>
      <c r="M1750" s="1">
        <v>0.2</v>
      </c>
      <c r="N1750" s="2">
        <v>3.6288</v>
      </c>
      <c r="O1750" s="2">
        <f>Aya_Gomaa[[#This Row],[Profit]]-(Aya_Gomaa[[#This Row],[Profit]]*Aya_Gomaa[[#This Row],[Discount]])</f>
        <v>2.9030399999999998</v>
      </c>
      <c r="P1750" s="1">
        <f>Aya_Gomaa[[#This Row],[Quantity]]*150</f>
        <v>300</v>
      </c>
      <c r="R17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51" spans="1:18" x14ac:dyDescent="0.3">
      <c r="A1751" s="1">
        <v>1750</v>
      </c>
      <c r="B1751" s="1" t="s">
        <v>59</v>
      </c>
      <c r="C1751" s="1" t="s">
        <v>87</v>
      </c>
      <c r="D1751" s="1" t="s">
        <v>123</v>
      </c>
      <c r="E1751" s="1" t="s">
        <v>89</v>
      </c>
      <c r="F1751" s="1" t="s">
        <v>90</v>
      </c>
      <c r="G1751" s="1" t="s">
        <v>56</v>
      </c>
      <c r="H1751" s="1" t="s">
        <v>68</v>
      </c>
      <c r="I1751" s="1" t="s">
        <v>1359</v>
      </c>
      <c r="J1751" s="1">
        <v>6.24</v>
      </c>
      <c r="K1751" s="1">
        <f>Aya_Gomaa[[#This Row],[Quantity]]*150</f>
        <v>450</v>
      </c>
      <c r="L1751" s="1">
        <v>3</v>
      </c>
      <c r="M1751" s="1">
        <v>0.2</v>
      </c>
      <c r="N1751" s="2">
        <v>0.54600000000000071</v>
      </c>
      <c r="O1751" s="2">
        <f>Aya_Gomaa[[#This Row],[Profit]]-(Aya_Gomaa[[#This Row],[Profit]]*Aya_Gomaa[[#This Row],[Discount]])</f>
        <v>0.43680000000000058</v>
      </c>
      <c r="P1751" s="1">
        <f>Aya_Gomaa[[#This Row],[Quantity]]*150</f>
        <v>450</v>
      </c>
      <c r="R17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52" spans="1:18" x14ac:dyDescent="0.3">
      <c r="A1752" s="1">
        <v>1751</v>
      </c>
      <c r="B1752" s="1" t="s">
        <v>59</v>
      </c>
      <c r="C1752" s="1" t="s">
        <v>87</v>
      </c>
      <c r="D1752" s="1" t="s">
        <v>306</v>
      </c>
      <c r="E1752" s="1" t="s">
        <v>89</v>
      </c>
      <c r="F1752" s="1" t="s">
        <v>90</v>
      </c>
      <c r="G1752" s="1" t="s">
        <v>47</v>
      </c>
      <c r="H1752" s="1" t="s">
        <v>62</v>
      </c>
      <c r="I1752" s="1" t="s">
        <v>1465</v>
      </c>
      <c r="J1752" s="1">
        <v>206.96200000000002</v>
      </c>
      <c r="K1752" s="1">
        <f>Aya_Gomaa[[#This Row],[Quantity]]*150</f>
        <v>300</v>
      </c>
      <c r="L1752" s="1">
        <v>2</v>
      </c>
      <c r="M1752" s="1">
        <v>0.3</v>
      </c>
      <c r="N1752" s="2">
        <v>-32.522600000000011</v>
      </c>
      <c r="O1752" s="2">
        <f>Aya_Gomaa[[#This Row],[Profit]]-(Aya_Gomaa[[#This Row],[Profit]]*Aya_Gomaa[[#This Row],[Discount]])</f>
        <v>-22.765820000000009</v>
      </c>
      <c r="P1752" s="1">
        <f>Aya_Gomaa[[#This Row],[Quantity]]*150</f>
        <v>300</v>
      </c>
      <c r="R17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53" spans="1:18" x14ac:dyDescent="0.3">
      <c r="A1753" s="1">
        <v>1752</v>
      </c>
      <c r="B1753" s="1" t="s">
        <v>125</v>
      </c>
      <c r="C1753" s="1" t="s">
        <v>43</v>
      </c>
      <c r="D1753" s="1" t="s">
        <v>1108</v>
      </c>
      <c r="E1753" s="1" t="s">
        <v>54</v>
      </c>
      <c r="F1753" s="1" t="s">
        <v>55</v>
      </c>
      <c r="G1753" s="1" t="s">
        <v>47</v>
      </c>
      <c r="H1753" s="1" t="s">
        <v>66</v>
      </c>
      <c r="I1753" s="1" t="s">
        <v>469</v>
      </c>
      <c r="J1753" s="1">
        <v>9.4600000000000009</v>
      </c>
      <c r="K1753" s="1">
        <f>Aya_Gomaa[[#This Row],[Quantity]]*150</f>
        <v>300</v>
      </c>
      <c r="L1753" s="1">
        <v>2</v>
      </c>
      <c r="M1753" s="1">
        <v>0</v>
      </c>
      <c r="N1753" s="2">
        <v>3.6894000000000009</v>
      </c>
      <c r="O1753" s="2">
        <f>Aya_Gomaa[[#This Row],[Profit]]-(Aya_Gomaa[[#This Row],[Profit]]*Aya_Gomaa[[#This Row],[Discount]])</f>
        <v>3.6894000000000009</v>
      </c>
      <c r="P1753" s="1">
        <f>Aya_Gomaa[[#This Row],[Quantity]]*150</f>
        <v>300</v>
      </c>
      <c r="R17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54" spans="1:18" x14ac:dyDescent="0.3">
      <c r="A1754" s="1">
        <v>1753</v>
      </c>
      <c r="B1754" s="1" t="s">
        <v>125</v>
      </c>
      <c r="C1754" s="1" t="s">
        <v>52</v>
      </c>
      <c r="D1754" s="1" t="s">
        <v>99</v>
      </c>
      <c r="E1754" s="1" t="s">
        <v>54</v>
      </c>
      <c r="F1754" s="1" t="s">
        <v>55</v>
      </c>
      <c r="G1754" s="1" t="s">
        <v>56</v>
      </c>
      <c r="H1754" s="1" t="s">
        <v>64</v>
      </c>
      <c r="I1754" s="1" t="s">
        <v>1115</v>
      </c>
      <c r="J1754" s="1">
        <v>559.62</v>
      </c>
      <c r="K1754" s="1">
        <f>Aya_Gomaa[[#This Row],[Quantity]]*150</f>
        <v>1350</v>
      </c>
      <c r="L1754" s="1">
        <v>9</v>
      </c>
      <c r="M1754" s="1">
        <v>0</v>
      </c>
      <c r="N1754" s="2">
        <v>151.09740000000002</v>
      </c>
      <c r="O1754" s="2">
        <f>Aya_Gomaa[[#This Row],[Profit]]-(Aya_Gomaa[[#This Row],[Profit]]*Aya_Gomaa[[#This Row],[Discount]])</f>
        <v>151.09740000000002</v>
      </c>
      <c r="P1754" s="1">
        <f>Aya_Gomaa[[#This Row],[Quantity]]*150</f>
        <v>1350</v>
      </c>
      <c r="R17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55" spans="1:18" x14ac:dyDescent="0.3">
      <c r="A1755" s="1">
        <v>1754</v>
      </c>
      <c r="B1755" s="1" t="s">
        <v>125</v>
      </c>
      <c r="C1755" s="1" t="s">
        <v>52</v>
      </c>
      <c r="D1755" s="1" t="s">
        <v>99</v>
      </c>
      <c r="E1755" s="1" t="s">
        <v>54</v>
      </c>
      <c r="F1755" s="1" t="s">
        <v>55</v>
      </c>
      <c r="G1755" s="1" t="s">
        <v>56</v>
      </c>
      <c r="H1755" s="1" t="s">
        <v>82</v>
      </c>
      <c r="I1755" s="1" t="s">
        <v>1429</v>
      </c>
      <c r="J1755" s="1">
        <v>109.92</v>
      </c>
      <c r="K1755" s="1">
        <f>Aya_Gomaa[[#This Row],[Quantity]]*150</f>
        <v>300</v>
      </c>
      <c r="L1755" s="1">
        <v>2</v>
      </c>
      <c r="M1755" s="1">
        <v>0</v>
      </c>
      <c r="N1755" s="2">
        <v>53.860799999999998</v>
      </c>
      <c r="O1755" s="2">
        <f>Aya_Gomaa[[#This Row],[Profit]]-(Aya_Gomaa[[#This Row],[Profit]]*Aya_Gomaa[[#This Row],[Discount]])</f>
        <v>53.860799999999998</v>
      </c>
      <c r="P1755" s="1">
        <f>Aya_Gomaa[[#This Row],[Quantity]]*150</f>
        <v>300</v>
      </c>
      <c r="R17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56" spans="1:18" x14ac:dyDescent="0.3">
      <c r="A1756" s="1">
        <v>1755</v>
      </c>
      <c r="B1756" s="1" t="s">
        <v>125</v>
      </c>
      <c r="C1756" s="1" t="s">
        <v>52</v>
      </c>
      <c r="D1756" s="1" t="s">
        <v>99</v>
      </c>
      <c r="E1756" s="1" t="s">
        <v>54</v>
      </c>
      <c r="F1756" s="1" t="s">
        <v>55</v>
      </c>
      <c r="G1756" s="1" t="s">
        <v>56</v>
      </c>
      <c r="H1756" s="1" t="s">
        <v>82</v>
      </c>
      <c r="I1756" s="1" t="s">
        <v>1466</v>
      </c>
      <c r="J1756" s="1">
        <v>8.56</v>
      </c>
      <c r="K1756" s="1">
        <f>Aya_Gomaa[[#This Row],[Quantity]]*150</f>
        <v>300</v>
      </c>
      <c r="L1756" s="1">
        <v>2</v>
      </c>
      <c r="M1756" s="1">
        <v>0</v>
      </c>
      <c r="N1756" s="2">
        <v>3.8519999999999994</v>
      </c>
      <c r="O1756" s="2">
        <f>Aya_Gomaa[[#This Row],[Profit]]-(Aya_Gomaa[[#This Row],[Profit]]*Aya_Gomaa[[#This Row],[Discount]])</f>
        <v>3.8519999999999994</v>
      </c>
      <c r="P1756" s="1">
        <f>Aya_Gomaa[[#This Row],[Quantity]]*150</f>
        <v>300</v>
      </c>
      <c r="R17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57" spans="1:18" x14ac:dyDescent="0.3">
      <c r="A1757" s="1">
        <v>1756</v>
      </c>
      <c r="B1757" s="1" t="s">
        <v>42</v>
      </c>
      <c r="C1757" s="1" t="s">
        <v>87</v>
      </c>
      <c r="D1757" s="1" t="s">
        <v>88</v>
      </c>
      <c r="E1757" s="1" t="s">
        <v>89</v>
      </c>
      <c r="F1757" s="1" t="s">
        <v>90</v>
      </c>
      <c r="G1757" s="1" t="s">
        <v>56</v>
      </c>
      <c r="H1757" s="1" t="s">
        <v>82</v>
      </c>
      <c r="I1757" s="1" t="s">
        <v>1134</v>
      </c>
      <c r="J1757" s="1">
        <v>360.71199999999999</v>
      </c>
      <c r="K1757" s="1">
        <f>Aya_Gomaa[[#This Row],[Quantity]]*150</f>
        <v>1650</v>
      </c>
      <c r="L1757" s="1">
        <v>11</v>
      </c>
      <c r="M1757" s="1">
        <v>0.2</v>
      </c>
      <c r="N1757" s="2">
        <v>130.75810000000001</v>
      </c>
      <c r="O1757" s="2">
        <f>Aya_Gomaa[[#This Row],[Profit]]-(Aya_Gomaa[[#This Row],[Profit]]*Aya_Gomaa[[#This Row],[Discount]])</f>
        <v>104.60648</v>
      </c>
      <c r="P1757" s="1">
        <f>Aya_Gomaa[[#This Row],[Quantity]]*150</f>
        <v>1650</v>
      </c>
      <c r="R17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58" spans="1:18" x14ac:dyDescent="0.3">
      <c r="A1758" s="1">
        <v>1757</v>
      </c>
      <c r="B1758" s="1" t="s">
        <v>42</v>
      </c>
      <c r="C1758" s="1" t="s">
        <v>87</v>
      </c>
      <c r="D1758" s="1" t="s">
        <v>88</v>
      </c>
      <c r="E1758" s="1" t="s">
        <v>89</v>
      </c>
      <c r="F1758" s="1" t="s">
        <v>90</v>
      </c>
      <c r="G1758" s="1" t="s">
        <v>78</v>
      </c>
      <c r="H1758" s="1" t="s">
        <v>71</v>
      </c>
      <c r="I1758" s="1" t="s">
        <v>1467</v>
      </c>
      <c r="J1758" s="1">
        <v>1718.4</v>
      </c>
      <c r="K1758" s="1">
        <f>Aya_Gomaa[[#This Row],[Quantity]]*150</f>
        <v>900</v>
      </c>
      <c r="L1758" s="1">
        <v>6</v>
      </c>
      <c r="M1758" s="1">
        <v>0.2</v>
      </c>
      <c r="N1758" s="2">
        <v>150.36000000000013</v>
      </c>
      <c r="O1758" s="2">
        <f>Aya_Gomaa[[#This Row],[Profit]]-(Aya_Gomaa[[#This Row],[Profit]]*Aya_Gomaa[[#This Row],[Discount]])</f>
        <v>120.2880000000001</v>
      </c>
      <c r="P1758" s="1">
        <f>Aya_Gomaa[[#This Row],[Quantity]]*150</f>
        <v>900</v>
      </c>
      <c r="R17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59" spans="1:18" x14ac:dyDescent="0.3">
      <c r="A1759" s="1">
        <v>1758</v>
      </c>
      <c r="B1759" s="1" t="s">
        <v>125</v>
      </c>
      <c r="C1759" s="1" t="s">
        <v>87</v>
      </c>
      <c r="D1759" s="1" t="s">
        <v>123</v>
      </c>
      <c r="E1759" s="1" t="s">
        <v>89</v>
      </c>
      <c r="F1759" s="1" t="s">
        <v>90</v>
      </c>
      <c r="G1759" s="1" t="s">
        <v>56</v>
      </c>
      <c r="H1759" s="1" t="s">
        <v>73</v>
      </c>
      <c r="I1759" s="1" t="s">
        <v>1327</v>
      </c>
      <c r="J1759" s="1">
        <v>41.567999999999991</v>
      </c>
      <c r="K1759" s="1">
        <f>Aya_Gomaa[[#This Row],[Quantity]]*150</f>
        <v>900</v>
      </c>
      <c r="L1759" s="1">
        <v>6</v>
      </c>
      <c r="M1759" s="1">
        <v>0.8</v>
      </c>
      <c r="N1759" s="2">
        <v>-66.508800000000036</v>
      </c>
      <c r="O1759" s="2">
        <f>Aya_Gomaa[[#This Row],[Profit]]-(Aya_Gomaa[[#This Row],[Profit]]*Aya_Gomaa[[#This Row],[Discount]])</f>
        <v>-13.301760000000002</v>
      </c>
      <c r="P1759" s="1">
        <f>Aya_Gomaa[[#This Row],[Quantity]]*150</f>
        <v>900</v>
      </c>
      <c r="R17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60" spans="1:18" x14ac:dyDescent="0.3">
      <c r="A1760" s="1">
        <v>1759</v>
      </c>
      <c r="B1760" s="1" t="s">
        <v>59</v>
      </c>
      <c r="C1760" s="1" t="s">
        <v>43</v>
      </c>
      <c r="D1760" s="1" t="s">
        <v>123</v>
      </c>
      <c r="E1760" s="1" t="s">
        <v>89</v>
      </c>
      <c r="F1760" s="1" t="s">
        <v>90</v>
      </c>
      <c r="G1760" s="1" t="s">
        <v>78</v>
      </c>
      <c r="H1760" s="1" t="s">
        <v>113</v>
      </c>
      <c r="I1760" s="1" t="s">
        <v>1119</v>
      </c>
      <c r="J1760" s="1">
        <v>46.864000000000004</v>
      </c>
      <c r="K1760" s="1">
        <f>Aya_Gomaa[[#This Row],[Quantity]]*150</f>
        <v>300</v>
      </c>
      <c r="L1760" s="1">
        <v>2</v>
      </c>
      <c r="M1760" s="1">
        <v>0.2</v>
      </c>
      <c r="N1760" s="2">
        <v>7.615399999999994</v>
      </c>
      <c r="O1760" s="2">
        <f>Aya_Gomaa[[#This Row],[Profit]]-(Aya_Gomaa[[#This Row],[Profit]]*Aya_Gomaa[[#This Row],[Discount]])</f>
        <v>6.0923199999999955</v>
      </c>
      <c r="P1760" s="1">
        <f>Aya_Gomaa[[#This Row],[Quantity]]*150</f>
        <v>300</v>
      </c>
      <c r="R17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61" spans="1:18" x14ac:dyDescent="0.3">
      <c r="A1761" s="1">
        <v>1760</v>
      </c>
      <c r="B1761" s="1" t="s">
        <v>59</v>
      </c>
      <c r="C1761" s="1" t="s">
        <v>43</v>
      </c>
      <c r="D1761" s="1" t="s">
        <v>107</v>
      </c>
      <c r="E1761" s="1" t="s">
        <v>108</v>
      </c>
      <c r="F1761" s="1" t="s">
        <v>109</v>
      </c>
      <c r="G1761" s="1" t="s">
        <v>56</v>
      </c>
      <c r="H1761" s="1" t="s">
        <v>68</v>
      </c>
      <c r="I1761" s="1" t="s">
        <v>569</v>
      </c>
      <c r="J1761" s="1">
        <v>19.536000000000001</v>
      </c>
      <c r="K1761" s="1">
        <f>Aya_Gomaa[[#This Row],[Quantity]]*150</f>
        <v>450</v>
      </c>
      <c r="L1761" s="1">
        <v>3</v>
      </c>
      <c r="M1761" s="1">
        <v>0.2</v>
      </c>
      <c r="N1761" s="2">
        <v>4.8840000000000003</v>
      </c>
      <c r="O1761" s="2">
        <f>Aya_Gomaa[[#This Row],[Profit]]-(Aya_Gomaa[[#This Row],[Profit]]*Aya_Gomaa[[#This Row],[Discount]])</f>
        <v>3.9072000000000005</v>
      </c>
      <c r="P1761" s="1">
        <f>Aya_Gomaa[[#This Row],[Quantity]]*150</f>
        <v>450</v>
      </c>
      <c r="R17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62" spans="1:18" x14ac:dyDescent="0.3">
      <c r="A1762" s="1">
        <v>1761</v>
      </c>
      <c r="B1762" s="1" t="s">
        <v>59</v>
      </c>
      <c r="C1762" s="1" t="s">
        <v>43</v>
      </c>
      <c r="D1762" s="1" t="s">
        <v>403</v>
      </c>
      <c r="E1762" s="1" t="s">
        <v>54</v>
      </c>
      <c r="F1762" s="1" t="s">
        <v>55</v>
      </c>
      <c r="G1762" s="1" t="s">
        <v>47</v>
      </c>
      <c r="H1762" s="1" t="s">
        <v>48</v>
      </c>
      <c r="I1762" s="1" t="s">
        <v>1468</v>
      </c>
      <c r="J1762" s="1">
        <v>411.33199999999999</v>
      </c>
      <c r="K1762" s="1">
        <f>Aya_Gomaa[[#This Row],[Quantity]]*150</f>
        <v>600</v>
      </c>
      <c r="L1762" s="1">
        <v>4</v>
      </c>
      <c r="M1762" s="1">
        <v>0.15</v>
      </c>
      <c r="N1762" s="2">
        <v>-4.8391999999999769</v>
      </c>
      <c r="O1762" s="2">
        <f>Aya_Gomaa[[#This Row],[Profit]]-(Aya_Gomaa[[#This Row],[Profit]]*Aya_Gomaa[[#This Row],[Discount]])</f>
        <v>-4.1133199999999803</v>
      </c>
      <c r="P1762" s="1">
        <f>Aya_Gomaa[[#This Row],[Quantity]]*150</f>
        <v>600</v>
      </c>
      <c r="R17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63" spans="1:18" x14ac:dyDescent="0.3">
      <c r="A1763" s="1">
        <v>1762</v>
      </c>
      <c r="B1763" s="1" t="s">
        <v>59</v>
      </c>
      <c r="C1763" s="1" t="s">
        <v>43</v>
      </c>
      <c r="D1763" s="1" t="s">
        <v>403</v>
      </c>
      <c r="E1763" s="1" t="s">
        <v>54</v>
      </c>
      <c r="F1763" s="1" t="s">
        <v>55</v>
      </c>
      <c r="G1763" s="1" t="s">
        <v>56</v>
      </c>
      <c r="H1763" s="1" t="s">
        <v>73</v>
      </c>
      <c r="I1763" s="1" t="s">
        <v>1469</v>
      </c>
      <c r="J1763" s="1">
        <v>28.752000000000002</v>
      </c>
      <c r="K1763" s="1">
        <f>Aya_Gomaa[[#This Row],[Quantity]]*150</f>
        <v>900</v>
      </c>
      <c r="L1763" s="1">
        <v>6</v>
      </c>
      <c r="M1763" s="1">
        <v>0.2</v>
      </c>
      <c r="N1763" s="2">
        <v>9.7037999999999993</v>
      </c>
      <c r="O1763" s="2">
        <f>Aya_Gomaa[[#This Row],[Profit]]-(Aya_Gomaa[[#This Row],[Profit]]*Aya_Gomaa[[#This Row],[Discount]])</f>
        <v>7.7630399999999993</v>
      </c>
      <c r="P1763" s="1">
        <f>Aya_Gomaa[[#This Row],[Quantity]]*150</f>
        <v>900</v>
      </c>
      <c r="R17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64" spans="1:18" x14ac:dyDescent="0.3">
      <c r="A1764" s="1">
        <v>1763</v>
      </c>
      <c r="B1764" s="1" t="s">
        <v>59</v>
      </c>
      <c r="C1764" s="1" t="s">
        <v>43</v>
      </c>
      <c r="D1764" s="1" t="s">
        <v>403</v>
      </c>
      <c r="E1764" s="1" t="s">
        <v>54</v>
      </c>
      <c r="F1764" s="1" t="s">
        <v>55</v>
      </c>
      <c r="G1764" s="1" t="s">
        <v>47</v>
      </c>
      <c r="H1764" s="1" t="s">
        <v>48</v>
      </c>
      <c r="I1764" s="1" t="s">
        <v>1470</v>
      </c>
      <c r="J1764" s="1">
        <v>293.19900000000001</v>
      </c>
      <c r="K1764" s="1">
        <f>Aya_Gomaa[[#This Row],[Quantity]]*150</f>
        <v>450</v>
      </c>
      <c r="L1764" s="1">
        <v>3</v>
      </c>
      <c r="M1764" s="1">
        <v>0.15</v>
      </c>
      <c r="N1764" s="2">
        <v>-20.696400000000025</v>
      </c>
      <c r="O1764" s="2">
        <f>Aya_Gomaa[[#This Row],[Profit]]-(Aya_Gomaa[[#This Row],[Profit]]*Aya_Gomaa[[#This Row],[Discount]])</f>
        <v>-17.591940000000022</v>
      </c>
      <c r="P1764" s="1">
        <f>Aya_Gomaa[[#This Row],[Quantity]]*150</f>
        <v>450</v>
      </c>
      <c r="R17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65" spans="1:18" x14ac:dyDescent="0.3">
      <c r="A1765" s="1">
        <v>1764</v>
      </c>
      <c r="B1765" s="1" t="s">
        <v>59</v>
      </c>
      <c r="C1765" s="1" t="s">
        <v>87</v>
      </c>
      <c r="D1765" s="1" t="s">
        <v>1440</v>
      </c>
      <c r="E1765" s="1" t="s">
        <v>179</v>
      </c>
      <c r="F1765" s="1" t="s">
        <v>46</v>
      </c>
      <c r="G1765" s="1" t="s">
        <v>56</v>
      </c>
      <c r="H1765" s="1" t="s">
        <v>273</v>
      </c>
      <c r="I1765" s="1" t="s">
        <v>563</v>
      </c>
      <c r="J1765" s="1">
        <v>35.06</v>
      </c>
      <c r="K1765" s="1">
        <f>Aya_Gomaa[[#This Row],[Quantity]]*150</f>
        <v>300</v>
      </c>
      <c r="L1765" s="1">
        <v>2</v>
      </c>
      <c r="M1765" s="1">
        <v>0</v>
      </c>
      <c r="N1765" s="2">
        <v>10.517999999999997</v>
      </c>
      <c r="O1765" s="2">
        <f>Aya_Gomaa[[#This Row],[Profit]]-(Aya_Gomaa[[#This Row],[Profit]]*Aya_Gomaa[[#This Row],[Discount]])</f>
        <v>10.517999999999997</v>
      </c>
      <c r="P1765" s="1">
        <f>Aya_Gomaa[[#This Row],[Quantity]]*150</f>
        <v>300</v>
      </c>
      <c r="R17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66" spans="1:18" x14ac:dyDescent="0.3">
      <c r="A1766" s="1">
        <v>1765</v>
      </c>
      <c r="B1766" s="1" t="s">
        <v>59</v>
      </c>
      <c r="C1766" s="1" t="s">
        <v>87</v>
      </c>
      <c r="D1766" s="1" t="s">
        <v>1440</v>
      </c>
      <c r="E1766" s="1" t="s">
        <v>179</v>
      </c>
      <c r="F1766" s="1" t="s">
        <v>46</v>
      </c>
      <c r="G1766" s="1" t="s">
        <v>56</v>
      </c>
      <c r="H1766" s="1" t="s">
        <v>57</v>
      </c>
      <c r="I1766" s="1" t="s">
        <v>880</v>
      </c>
      <c r="J1766" s="1">
        <v>4.13</v>
      </c>
      <c r="K1766" s="1">
        <f>Aya_Gomaa[[#This Row],[Quantity]]*150</f>
        <v>150</v>
      </c>
      <c r="L1766" s="1">
        <v>1</v>
      </c>
      <c r="M1766" s="1">
        <v>0</v>
      </c>
      <c r="N1766" s="2">
        <v>1.8997999999999999</v>
      </c>
      <c r="O1766" s="2">
        <f>Aya_Gomaa[[#This Row],[Profit]]-(Aya_Gomaa[[#This Row],[Profit]]*Aya_Gomaa[[#This Row],[Discount]])</f>
        <v>1.8997999999999999</v>
      </c>
      <c r="P1766" s="1">
        <f>Aya_Gomaa[[#This Row],[Quantity]]*150</f>
        <v>150</v>
      </c>
      <c r="R17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67" spans="1:18" x14ac:dyDescent="0.3">
      <c r="A1767" s="1">
        <v>1766</v>
      </c>
      <c r="B1767" s="1" t="s">
        <v>59</v>
      </c>
      <c r="C1767" s="1" t="s">
        <v>87</v>
      </c>
      <c r="D1767" s="1" t="s">
        <v>1440</v>
      </c>
      <c r="E1767" s="1" t="s">
        <v>179</v>
      </c>
      <c r="F1767" s="1" t="s">
        <v>46</v>
      </c>
      <c r="G1767" s="1" t="s">
        <v>47</v>
      </c>
      <c r="H1767" s="1" t="s">
        <v>66</v>
      </c>
      <c r="I1767" s="1" t="s">
        <v>1471</v>
      </c>
      <c r="J1767" s="1">
        <v>109.8</v>
      </c>
      <c r="K1767" s="1">
        <f>Aya_Gomaa[[#This Row],[Quantity]]*150</f>
        <v>1350</v>
      </c>
      <c r="L1767" s="1">
        <v>9</v>
      </c>
      <c r="M1767" s="1">
        <v>0</v>
      </c>
      <c r="N1767" s="2">
        <v>46.116000000000007</v>
      </c>
      <c r="O1767" s="2">
        <f>Aya_Gomaa[[#This Row],[Profit]]-(Aya_Gomaa[[#This Row],[Profit]]*Aya_Gomaa[[#This Row],[Discount]])</f>
        <v>46.116000000000007</v>
      </c>
      <c r="P1767" s="1">
        <f>Aya_Gomaa[[#This Row],[Quantity]]*150</f>
        <v>1350</v>
      </c>
      <c r="R17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68" spans="1:18" x14ac:dyDescent="0.3">
      <c r="A1768" s="1">
        <v>1767</v>
      </c>
      <c r="B1768" s="1" t="s">
        <v>59</v>
      </c>
      <c r="C1768" s="1" t="s">
        <v>87</v>
      </c>
      <c r="D1768" s="1" t="s">
        <v>1440</v>
      </c>
      <c r="E1768" s="1" t="s">
        <v>179</v>
      </c>
      <c r="F1768" s="1" t="s">
        <v>46</v>
      </c>
      <c r="G1768" s="1" t="s">
        <v>56</v>
      </c>
      <c r="H1768" s="1" t="s">
        <v>57</v>
      </c>
      <c r="I1768" s="1" t="s">
        <v>1472</v>
      </c>
      <c r="J1768" s="1">
        <v>9.82</v>
      </c>
      <c r="K1768" s="1">
        <f>Aya_Gomaa[[#This Row],[Quantity]]*150</f>
        <v>300</v>
      </c>
      <c r="L1768" s="1">
        <v>2</v>
      </c>
      <c r="M1768" s="1">
        <v>0</v>
      </c>
      <c r="N1768" s="2">
        <v>4.8117999999999999</v>
      </c>
      <c r="O1768" s="2">
        <f>Aya_Gomaa[[#This Row],[Profit]]-(Aya_Gomaa[[#This Row],[Profit]]*Aya_Gomaa[[#This Row],[Discount]])</f>
        <v>4.8117999999999999</v>
      </c>
      <c r="P1768" s="1">
        <f>Aya_Gomaa[[#This Row],[Quantity]]*150</f>
        <v>300</v>
      </c>
      <c r="R17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69" spans="1:18" x14ac:dyDescent="0.3">
      <c r="A1769" s="1">
        <v>1768</v>
      </c>
      <c r="B1769" s="1" t="s">
        <v>59</v>
      </c>
      <c r="C1769" s="1" t="s">
        <v>43</v>
      </c>
      <c r="D1769" s="1" t="s">
        <v>1473</v>
      </c>
      <c r="E1769" s="1" t="s">
        <v>81</v>
      </c>
      <c r="F1769" s="1" t="s">
        <v>46</v>
      </c>
      <c r="G1769" s="1" t="s">
        <v>56</v>
      </c>
      <c r="H1769" s="1" t="s">
        <v>73</v>
      </c>
      <c r="I1769" s="1" t="s">
        <v>152</v>
      </c>
      <c r="J1769" s="1">
        <v>7.644000000000001</v>
      </c>
      <c r="K1769" s="1">
        <f>Aya_Gomaa[[#This Row],[Quantity]]*150</f>
        <v>600</v>
      </c>
      <c r="L1769" s="1">
        <v>4</v>
      </c>
      <c r="M1769" s="1">
        <v>0.7</v>
      </c>
      <c r="N1769" s="2">
        <v>-5.8603999999999985</v>
      </c>
      <c r="O1769" s="2">
        <f>Aya_Gomaa[[#This Row],[Profit]]-(Aya_Gomaa[[#This Row],[Profit]]*Aya_Gomaa[[#This Row],[Discount]])</f>
        <v>-1.7581199999999999</v>
      </c>
      <c r="P1769" s="1">
        <f>Aya_Gomaa[[#This Row],[Quantity]]*150</f>
        <v>600</v>
      </c>
      <c r="R17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70" spans="1:18" x14ac:dyDescent="0.3">
      <c r="A1770" s="1">
        <v>1769</v>
      </c>
      <c r="B1770" s="1" t="s">
        <v>59</v>
      </c>
      <c r="C1770" s="1" t="s">
        <v>43</v>
      </c>
      <c r="D1770" s="1" t="s">
        <v>1473</v>
      </c>
      <c r="E1770" s="1" t="s">
        <v>81</v>
      </c>
      <c r="F1770" s="1" t="s">
        <v>46</v>
      </c>
      <c r="G1770" s="1" t="s">
        <v>56</v>
      </c>
      <c r="H1770" s="1" t="s">
        <v>73</v>
      </c>
      <c r="I1770" s="1" t="s">
        <v>287</v>
      </c>
      <c r="J1770" s="1">
        <v>51.465000000000018</v>
      </c>
      <c r="K1770" s="1">
        <f>Aya_Gomaa[[#This Row],[Quantity]]*150</f>
        <v>750</v>
      </c>
      <c r="L1770" s="1">
        <v>5</v>
      </c>
      <c r="M1770" s="1">
        <v>0.7</v>
      </c>
      <c r="N1770" s="2">
        <v>-39.456499999999991</v>
      </c>
      <c r="O1770" s="2">
        <f>Aya_Gomaa[[#This Row],[Profit]]-(Aya_Gomaa[[#This Row],[Profit]]*Aya_Gomaa[[#This Row],[Discount]])</f>
        <v>-11.836949999999998</v>
      </c>
      <c r="P1770" s="1">
        <f>Aya_Gomaa[[#This Row],[Quantity]]*150</f>
        <v>750</v>
      </c>
      <c r="R17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71" spans="1:18" x14ac:dyDescent="0.3">
      <c r="A1771" s="1">
        <v>1770</v>
      </c>
      <c r="B1771" s="1" t="s">
        <v>59</v>
      </c>
      <c r="C1771" s="1" t="s">
        <v>52</v>
      </c>
      <c r="D1771" s="1" t="s">
        <v>355</v>
      </c>
      <c r="E1771" s="1" t="s">
        <v>89</v>
      </c>
      <c r="F1771" s="1" t="s">
        <v>90</v>
      </c>
      <c r="G1771" s="1" t="s">
        <v>56</v>
      </c>
      <c r="H1771" s="1" t="s">
        <v>273</v>
      </c>
      <c r="I1771" s="1" t="s">
        <v>526</v>
      </c>
      <c r="J1771" s="1">
        <v>6.9760000000000009</v>
      </c>
      <c r="K1771" s="1">
        <f>Aya_Gomaa[[#This Row],[Quantity]]*150</f>
        <v>600</v>
      </c>
      <c r="L1771" s="1">
        <v>4</v>
      </c>
      <c r="M1771" s="1">
        <v>0.2</v>
      </c>
      <c r="N1771" s="2">
        <v>-1.3952000000000013</v>
      </c>
      <c r="O1771" s="2">
        <f>Aya_Gomaa[[#This Row],[Profit]]-(Aya_Gomaa[[#This Row],[Profit]]*Aya_Gomaa[[#This Row],[Discount]])</f>
        <v>-1.1161600000000012</v>
      </c>
      <c r="P1771" s="1">
        <f>Aya_Gomaa[[#This Row],[Quantity]]*150</f>
        <v>600</v>
      </c>
      <c r="R17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72" spans="1:18" x14ac:dyDescent="0.3">
      <c r="A1772" s="1">
        <v>1771</v>
      </c>
      <c r="B1772" s="1" t="s">
        <v>59</v>
      </c>
      <c r="C1772" s="1" t="s">
        <v>52</v>
      </c>
      <c r="D1772" s="1" t="s">
        <v>355</v>
      </c>
      <c r="E1772" s="1" t="s">
        <v>89</v>
      </c>
      <c r="F1772" s="1" t="s">
        <v>90</v>
      </c>
      <c r="G1772" s="1" t="s">
        <v>56</v>
      </c>
      <c r="H1772" s="1" t="s">
        <v>73</v>
      </c>
      <c r="I1772" s="1" t="s">
        <v>142</v>
      </c>
      <c r="J1772" s="1">
        <v>12.221999999999998</v>
      </c>
      <c r="K1772" s="1">
        <f>Aya_Gomaa[[#This Row],[Quantity]]*150</f>
        <v>1050</v>
      </c>
      <c r="L1772" s="1">
        <v>7</v>
      </c>
      <c r="M1772" s="1">
        <v>0.8</v>
      </c>
      <c r="N1772" s="2">
        <v>-20.166300000000007</v>
      </c>
      <c r="O1772" s="2">
        <f>Aya_Gomaa[[#This Row],[Profit]]-(Aya_Gomaa[[#This Row],[Profit]]*Aya_Gomaa[[#This Row],[Discount]])</f>
        <v>-4.0332600000000021</v>
      </c>
      <c r="P1772" s="1">
        <f>Aya_Gomaa[[#This Row],[Quantity]]*150</f>
        <v>1050</v>
      </c>
      <c r="R17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73" spans="1:18" x14ac:dyDescent="0.3">
      <c r="A1773" s="1">
        <v>1772</v>
      </c>
      <c r="B1773" s="1" t="s">
        <v>42</v>
      </c>
      <c r="C1773" s="1" t="s">
        <v>52</v>
      </c>
      <c r="D1773" s="1" t="s">
        <v>172</v>
      </c>
      <c r="E1773" s="1" t="s">
        <v>134</v>
      </c>
      <c r="F1773" s="1" t="s">
        <v>90</v>
      </c>
      <c r="G1773" s="1" t="s">
        <v>56</v>
      </c>
      <c r="H1773" s="1" t="s">
        <v>64</v>
      </c>
      <c r="I1773" s="1" t="s">
        <v>1155</v>
      </c>
      <c r="J1773" s="1">
        <v>97.984000000000009</v>
      </c>
      <c r="K1773" s="1">
        <f>Aya_Gomaa[[#This Row],[Quantity]]*150</f>
        <v>300</v>
      </c>
      <c r="L1773" s="1">
        <v>2</v>
      </c>
      <c r="M1773" s="1">
        <v>0.2</v>
      </c>
      <c r="N1773" s="2">
        <v>-24.496000000000002</v>
      </c>
      <c r="O1773" s="2">
        <f>Aya_Gomaa[[#This Row],[Profit]]-(Aya_Gomaa[[#This Row],[Profit]]*Aya_Gomaa[[#This Row],[Discount]])</f>
        <v>-19.596800000000002</v>
      </c>
      <c r="P1773" s="1">
        <f>Aya_Gomaa[[#This Row],[Quantity]]*150</f>
        <v>300</v>
      </c>
      <c r="R17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74" spans="1:18" x14ac:dyDescent="0.3">
      <c r="A1774" s="1">
        <v>1773</v>
      </c>
      <c r="B1774" s="1" t="s">
        <v>42</v>
      </c>
      <c r="C1774" s="1" t="s">
        <v>52</v>
      </c>
      <c r="D1774" s="1" t="s">
        <v>172</v>
      </c>
      <c r="E1774" s="1" t="s">
        <v>134</v>
      </c>
      <c r="F1774" s="1" t="s">
        <v>90</v>
      </c>
      <c r="G1774" s="1" t="s">
        <v>78</v>
      </c>
      <c r="H1774" s="1" t="s">
        <v>113</v>
      </c>
      <c r="I1774" s="1" t="s">
        <v>365</v>
      </c>
      <c r="J1774" s="1">
        <v>62.400000000000006</v>
      </c>
      <c r="K1774" s="1">
        <f>Aya_Gomaa[[#This Row],[Quantity]]*150</f>
        <v>900</v>
      </c>
      <c r="L1774" s="1">
        <v>6</v>
      </c>
      <c r="M1774" s="1">
        <v>0.2</v>
      </c>
      <c r="N1774" s="2">
        <v>19.499999999999993</v>
      </c>
      <c r="O1774" s="2">
        <f>Aya_Gomaa[[#This Row],[Profit]]-(Aya_Gomaa[[#This Row],[Profit]]*Aya_Gomaa[[#This Row],[Discount]])</f>
        <v>15.599999999999994</v>
      </c>
      <c r="P1774" s="1">
        <f>Aya_Gomaa[[#This Row],[Quantity]]*150</f>
        <v>900</v>
      </c>
      <c r="R17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75" spans="1:18" x14ac:dyDescent="0.3">
      <c r="A1775" s="1">
        <v>1774</v>
      </c>
      <c r="B1775" s="1" t="s">
        <v>59</v>
      </c>
      <c r="C1775" s="1" t="s">
        <v>52</v>
      </c>
      <c r="D1775" s="1" t="s">
        <v>1474</v>
      </c>
      <c r="E1775" s="1" t="s">
        <v>978</v>
      </c>
      <c r="F1775" s="1" t="s">
        <v>109</v>
      </c>
      <c r="G1775" s="1" t="s">
        <v>56</v>
      </c>
      <c r="H1775" s="1" t="s">
        <v>73</v>
      </c>
      <c r="I1775" s="1" t="s">
        <v>1475</v>
      </c>
      <c r="J1775" s="1">
        <v>20.86</v>
      </c>
      <c r="K1775" s="1">
        <f>Aya_Gomaa[[#This Row],[Quantity]]*150</f>
        <v>300</v>
      </c>
      <c r="L1775" s="1">
        <v>2</v>
      </c>
      <c r="M1775" s="1">
        <v>0</v>
      </c>
      <c r="N1775" s="2">
        <v>9.3869999999999987</v>
      </c>
      <c r="O1775" s="2">
        <f>Aya_Gomaa[[#This Row],[Profit]]-(Aya_Gomaa[[#This Row],[Profit]]*Aya_Gomaa[[#This Row],[Discount]])</f>
        <v>9.3869999999999987</v>
      </c>
      <c r="P1775" s="1">
        <f>Aya_Gomaa[[#This Row],[Quantity]]*150</f>
        <v>300</v>
      </c>
      <c r="R17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76" spans="1:18" x14ac:dyDescent="0.3">
      <c r="A1776" s="1">
        <v>1775</v>
      </c>
      <c r="B1776" s="1" t="s">
        <v>59</v>
      </c>
      <c r="C1776" s="1" t="s">
        <v>52</v>
      </c>
      <c r="D1776" s="1" t="s">
        <v>1474</v>
      </c>
      <c r="E1776" s="1" t="s">
        <v>978</v>
      </c>
      <c r="F1776" s="1" t="s">
        <v>109</v>
      </c>
      <c r="G1776" s="1" t="s">
        <v>56</v>
      </c>
      <c r="H1776" s="1" t="s">
        <v>64</v>
      </c>
      <c r="I1776" s="1" t="s">
        <v>1476</v>
      </c>
      <c r="J1776" s="1">
        <v>497.61</v>
      </c>
      <c r="K1776" s="1">
        <f>Aya_Gomaa[[#This Row],[Quantity]]*150</f>
        <v>1350</v>
      </c>
      <c r="L1776" s="1">
        <v>9</v>
      </c>
      <c r="M1776" s="1">
        <v>0</v>
      </c>
      <c r="N1776" s="2">
        <v>129.37860000000001</v>
      </c>
      <c r="O1776" s="2">
        <f>Aya_Gomaa[[#This Row],[Profit]]-(Aya_Gomaa[[#This Row],[Profit]]*Aya_Gomaa[[#This Row],[Discount]])</f>
        <v>129.37860000000001</v>
      </c>
      <c r="P1776" s="1">
        <f>Aya_Gomaa[[#This Row],[Quantity]]*150</f>
        <v>1350</v>
      </c>
      <c r="R17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77" spans="1:18" x14ac:dyDescent="0.3">
      <c r="A1777" s="1">
        <v>1776</v>
      </c>
      <c r="B1777" s="1" t="s">
        <v>59</v>
      </c>
      <c r="C1777" s="1" t="s">
        <v>52</v>
      </c>
      <c r="D1777" s="1" t="s">
        <v>1474</v>
      </c>
      <c r="E1777" s="1" t="s">
        <v>978</v>
      </c>
      <c r="F1777" s="1" t="s">
        <v>109</v>
      </c>
      <c r="G1777" s="1" t="s">
        <v>56</v>
      </c>
      <c r="H1777" s="1" t="s">
        <v>68</v>
      </c>
      <c r="I1777" s="1" t="s">
        <v>1477</v>
      </c>
      <c r="J1777" s="1">
        <v>5.34</v>
      </c>
      <c r="K1777" s="1">
        <f>Aya_Gomaa[[#This Row],[Quantity]]*150</f>
        <v>300</v>
      </c>
      <c r="L1777" s="1">
        <v>2</v>
      </c>
      <c r="M1777" s="1">
        <v>0</v>
      </c>
      <c r="N1777" s="2">
        <v>1.4952000000000001</v>
      </c>
      <c r="O1777" s="2">
        <f>Aya_Gomaa[[#This Row],[Profit]]-(Aya_Gomaa[[#This Row],[Profit]]*Aya_Gomaa[[#This Row],[Discount]])</f>
        <v>1.4952000000000001</v>
      </c>
      <c r="P1777" s="1">
        <f>Aya_Gomaa[[#This Row],[Quantity]]*150</f>
        <v>300</v>
      </c>
      <c r="R17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78" spans="1:18" x14ac:dyDescent="0.3">
      <c r="A1778" s="1">
        <v>1777</v>
      </c>
      <c r="B1778" s="1" t="s">
        <v>59</v>
      </c>
      <c r="C1778" s="1" t="s">
        <v>52</v>
      </c>
      <c r="D1778" s="1" t="s">
        <v>1474</v>
      </c>
      <c r="E1778" s="1" t="s">
        <v>978</v>
      </c>
      <c r="F1778" s="1" t="s">
        <v>109</v>
      </c>
      <c r="G1778" s="1" t="s">
        <v>56</v>
      </c>
      <c r="H1778" s="1" t="s">
        <v>57</v>
      </c>
      <c r="I1778" s="1" t="s">
        <v>1109</v>
      </c>
      <c r="J1778" s="1">
        <v>3.15</v>
      </c>
      <c r="K1778" s="1">
        <f>Aya_Gomaa[[#This Row],[Quantity]]*150</f>
        <v>150</v>
      </c>
      <c r="L1778" s="1">
        <v>1</v>
      </c>
      <c r="M1778" s="1">
        <v>0</v>
      </c>
      <c r="N1778" s="2">
        <v>1.512</v>
      </c>
      <c r="O1778" s="2">
        <f>Aya_Gomaa[[#This Row],[Profit]]-(Aya_Gomaa[[#This Row],[Profit]]*Aya_Gomaa[[#This Row],[Discount]])</f>
        <v>1.512</v>
      </c>
      <c r="P1778" s="1">
        <f>Aya_Gomaa[[#This Row],[Quantity]]*150</f>
        <v>150</v>
      </c>
      <c r="R17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79" spans="1:18" x14ac:dyDescent="0.3">
      <c r="A1779" s="1">
        <v>1778</v>
      </c>
      <c r="B1779" s="1" t="s">
        <v>59</v>
      </c>
      <c r="C1779" s="1" t="s">
        <v>43</v>
      </c>
      <c r="D1779" s="1" t="s">
        <v>53</v>
      </c>
      <c r="E1779" s="1" t="s">
        <v>54</v>
      </c>
      <c r="F1779" s="1" t="s">
        <v>55</v>
      </c>
      <c r="G1779" s="1" t="s">
        <v>56</v>
      </c>
      <c r="H1779" s="1" t="s">
        <v>82</v>
      </c>
      <c r="I1779" s="1" t="s">
        <v>1478</v>
      </c>
      <c r="J1779" s="1">
        <v>368.91</v>
      </c>
      <c r="K1779" s="1">
        <f>Aya_Gomaa[[#This Row],[Quantity]]*150</f>
        <v>1350</v>
      </c>
      <c r="L1779" s="1">
        <v>9</v>
      </c>
      <c r="M1779" s="1">
        <v>0</v>
      </c>
      <c r="N1779" s="2">
        <v>180.76590000000002</v>
      </c>
      <c r="O1779" s="2">
        <f>Aya_Gomaa[[#This Row],[Profit]]-(Aya_Gomaa[[#This Row],[Profit]]*Aya_Gomaa[[#This Row],[Discount]])</f>
        <v>180.76590000000002</v>
      </c>
      <c r="P1779" s="1">
        <f>Aya_Gomaa[[#This Row],[Quantity]]*150</f>
        <v>1350</v>
      </c>
      <c r="R17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80" spans="1:18" x14ac:dyDescent="0.3">
      <c r="A1780" s="1">
        <v>1779</v>
      </c>
      <c r="B1780" s="1" t="s">
        <v>59</v>
      </c>
      <c r="C1780" s="1" t="s">
        <v>43</v>
      </c>
      <c r="D1780" s="1" t="s">
        <v>53</v>
      </c>
      <c r="E1780" s="1" t="s">
        <v>54</v>
      </c>
      <c r="F1780" s="1" t="s">
        <v>55</v>
      </c>
      <c r="G1780" s="1" t="s">
        <v>56</v>
      </c>
      <c r="H1780" s="1" t="s">
        <v>68</v>
      </c>
      <c r="I1780" s="1" t="s">
        <v>649</v>
      </c>
      <c r="J1780" s="1">
        <v>14.7</v>
      </c>
      <c r="K1780" s="1">
        <f>Aya_Gomaa[[#This Row],[Quantity]]*150</f>
        <v>750</v>
      </c>
      <c r="L1780" s="1">
        <v>5</v>
      </c>
      <c r="M1780" s="1">
        <v>0</v>
      </c>
      <c r="N1780" s="2">
        <v>6.6150000000000002</v>
      </c>
      <c r="O1780" s="2">
        <f>Aya_Gomaa[[#This Row],[Profit]]-(Aya_Gomaa[[#This Row],[Profit]]*Aya_Gomaa[[#This Row],[Discount]])</f>
        <v>6.6150000000000002</v>
      </c>
      <c r="P1780" s="1">
        <f>Aya_Gomaa[[#This Row],[Quantity]]*150</f>
        <v>750</v>
      </c>
      <c r="R17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81" spans="1:18" x14ac:dyDescent="0.3">
      <c r="A1781" s="1">
        <v>1780</v>
      </c>
      <c r="B1781" s="1" t="s">
        <v>59</v>
      </c>
      <c r="C1781" s="1" t="s">
        <v>43</v>
      </c>
      <c r="D1781" s="1" t="s">
        <v>156</v>
      </c>
      <c r="E1781" s="1" t="s">
        <v>157</v>
      </c>
      <c r="F1781" s="1" t="s">
        <v>109</v>
      </c>
      <c r="G1781" s="1" t="s">
        <v>78</v>
      </c>
      <c r="H1781" s="1" t="s">
        <v>113</v>
      </c>
      <c r="I1781" s="1" t="s">
        <v>1101</v>
      </c>
      <c r="J1781" s="1">
        <v>59.97</v>
      </c>
      <c r="K1781" s="1">
        <f>Aya_Gomaa[[#This Row],[Quantity]]*150</f>
        <v>450</v>
      </c>
      <c r="L1781" s="1">
        <v>3</v>
      </c>
      <c r="M1781" s="1">
        <v>0</v>
      </c>
      <c r="N1781" s="2">
        <v>14.992499999999996</v>
      </c>
      <c r="O1781" s="2">
        <f>Aya_Gomaa[[#This Row],[Profit]]-(Aya_Gomaa[[#This Row],[Profit]]*Aya_Gomaa[[#This Row],[Discount]])</f>
        <v>14.992499999999996</v>
      </c>
      <c r="P1781" s="1">
        <f>Aya_Gomaa[[#This Row],[Quantity]]*150</f>
        <v>450</v>
      </c>
      <c r="R17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82" spans="1:18" x14ac:dyDescent="0.3">
      <c r="A1782" s="1">
        <v>1781</v>
      </c>
      <c r="B1782" s="1" t="s">
        <v>59</v>
      </c>
      <c r="C1782" s="1" t="s">
        <v>43</v>
      </c>
      <c r="D1782" s="1" t="s">
        <v>156</v>
      </c>
      <c r="E1782" s="1" t="s">
        <v>157</v>
      </c>
      <c r="F1782" s="1" t="s">
        <v>109</v>
      </c>
      <c r="G1782" s="1" t="s">
        <v>56</v>
      </c>
      <c r="H1782" s="1" t="s">
        <v>64</v>
      </c>
      <c r="I1782" s="1" t="s">
        <v>399</v>
      </c>
      <c r="J1782" s="1">
        <v>83.36</v>
      </c>
      <c r="K1782" s="1">
        <f>Aya_Gomaa[[#This Row],[Quantity]]*150</f>
        <v>150</v>
      </c>
      <c r="L1782" s="1">
        <v>1</v>
      </c>
      <c r="M1782" s="1">
        <v>0</v>
      </c>
      <c r="N1782" s="2">
        <v>20.840000000000003</v>
      </c>
      <c r="O1782" s="2">
        <f>Aya_Gomaa[[#This Row],[Profit]]-(Aya_Gomaa[[#This Row],[Profit]]*Aya_Gomaa[[#This Row],[Discount]])</f>
        <v>20.840000000000003</v>
      </c>
      <c r="P1782" s="1">
        <f>Aya_Gomaa[[#This Row],[Quantity]]*150</f>
        <v>150</v>
      </c>
      <c r="R17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83" spans="1:18" x14ac:dyDescent="0.3">
      <c r="A1783" s="1">
        <v>1782</v>
      </c>
      <c r="B1783" s="1" t="s">
        <v>59</v>
      </c>
      <c r="C1783" s="1" t="s">
        <v>52</v>
      </c>
      <c r="D1783" s="1" t="s">
        <v>284</v>
      </c>
      <c r="E1783" s="1" t="s">
        <v>508</v>
      </c>
      <c r="F1783" s="1" t="s">
        <v>109</v>
      </c>
      <c r="G1783" s="1" t="s">
        <v>56</v>
      </c>
      <c r="H1783" s="1" t="s">
        <v>82</v>
      </c>
      <c r="I1783" s="1" t="s">
        <v>1479</v>
      </c>
      <c r="J1783" s="1">
        <v>6.58</v>
      </c>
      <c r="K1783" s="1">
        <f>Aya_Gomaa[[#This Row],[Quantity]]*150</f>
        <v>300</v>
      </c>
      <c r="L1783" s="1">
        <v>2</v>
      </c>
      <c r="M1783" s="1">
        <v>0</v>
      </c>
      <c r="N1783" s="2">
        <v>3.0267999999999997</v>
      </c>
      <c r="O1783" s="2">
        <f>Aya_Gomaa[[#This Row],[Profit]]-(Aya_Gomaa[[#This Row],[Profit]]*Aya_Gomaa[[#This Row],[Discount]])</f>
        <v>3.0267999999999997</v>
      </c>
      <c r="P1783" s="1">
        <f>Aya_Gomaa[[#This Row],[Quantity]]*150</f>
        <v>300</v>
      </c>
      <c r="R17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84" spans="1:18" x14ac:dyDescent="0.3">
      <c r="A1784" s="1">
        <v>1783</v>
      </c>
      <c r="B1784" s="1" t="s">
        <v>59</v>
      </c>
      <c r="C1784" s="1" t="s">
        <v>52</v>
      </c>
      <c r="D1784" s="1" t="s">
        <v>284</v>
      </c>
      <c r="E1784" s="1" t="s">
        <v>508</v>
      </c>
      <c r="F1784" s="1" t="s">
        <v>109</v>
      </c>
      <c r="G1784" s="1" t="s">
        <v>56</v>
      </c>
      <c r="H1784" s="1" t="s">
        <v>73</v>
      </c>
      <c r="I1784" s="1" t="s">
        <v>1092</v>
      </c>
      <c r="J1784" s="1">
        <v>122.94</v>
      </c>
      <c r="K1784" s="1">
        <f>Aya_Gomaa[[#This Row],[Quantity]]*150</f>
        <v>450</v>
      </c>
      <c r="L1784" s="1">
        <v>3</v>
      </c>
      <c r="M1784" s="1">
        <v>0</v>
      </c>
      <c r="N1784" s="2">
        <v>59.011199999999988</v>
      </c>
      <c r="O1784" s="2">
        <f>Aya_Gomaa[[#This Row],[Profit]]-(Aya_Gomaa[[#This Row],[Profit]]*Aya_Gomaa[[#This Row],[Discount]])</f>
        <v>59.011199999999988</v>
      </c>
      <c r="P1784" s="1">
        <f>Aya_Gomaa[[#This Row],[Quantity]]*150</f>
        <v>450</v>
      </c>
      <c r="R17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85" spans="1:18" x14ac:dyDescent="0.3">
      <c r="A1785" s="1">
        <v>1784</v>
      </c>
      <c r="B1785" s="1" t="s">
        <v>59</v>
      </c>
      <c r="C1785" s="1" t="s">
        <v>52</v>
      </c>
      <c r="D1785" s="1" t="s">
        <v>922</v>
      </c>
      <c r="E1785" s="1" t="s">
        <v>94</v>
      </c>
      <c r="F1785" s="1" t="s">
        <v>90</v>
      </c>
      <c r="G1785" s="1" t="s">
        <v>56</v>
      </c>
      <c r="H1785" s="1" t="s">
        <v>82</v>
      </c>
      <c r="I1785" s="1" t="s">
        <v>1429</v>
      </c>
      <c r="J1785" s="1">
        <v>219.84</v>
      </c>
      <c r="K1785" s="1">
        <f>Aya_Gomaa[[#This Row],[Quantity]]*150</f>
        <v>600</v>
      </c>
      <c r="L1785" s="1">
        <v>4</v>
      </c>
      <c r="M1785" s="1">
        <v>0</v>
      </c>
      <c r="N1785" s="2">
        <v>107.7216</v>
      </c>
      <c r="O1785" s="2">
        <f>Aya_Gomaa[[#This Row],[Profit]]-(Aya_Gomaa[[#This Row],[Profit]]*Aya_Gomaa[[#This Row],[Discount]])</f>
        <v>107.7216</v>
      </c>
      <c r="P1785" s="1">
        <f>Aya_Gomaa[[#This Row],[Quantity]]*150</f>
        <v>600</v>
      </c>
      <c r="R17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86" spans="1:18" x14ac:dyDescent="0.3">
      <c r="A1786" s="1">
        <v>1785</v>
      </c>
      <c r="B1786" s="1" t="s">
        <v>59</v>
      </c>
      <c r="C1786" s="1" t="s">
        <v>52</v>
      </c>
      <c r="D1786" s="1" t="s">
        <v>922</v>
      </c>
      <c r="E1786" s="1" t="s">
        <v>94</v>
      </c>
      <c r="F1786" s="1" t="s">
        <v>90</v>
      </c>
      <c r="G1786" s="1" t="s">
        <v>78</v>
      </c>
      <c r="H1786" s="1" t="s">
        <v>113</v>
      </c>
      <c r="I1786" s="1" t="s">
        <v>1279</v>
      </c>
      <c r="J1786" s="1">
        <v>98.16</v>
      </c>
      <c r="K1786" s="1">
        <f>Aya_Gomaa[[#This Row],[Quantity]]*150</f>
        <v>900</v>
      </c>
      <c r="L1786" s="1">
        <v>6</v>
      </c>
      <c r="M1786" s="1">
        <v>0</v>
      </c>
      <c r="N1786" s="2">
        <v>9.8159999999999954</v>
      </c>
      <c r="O1786" s="2">
        <f>Aya_Gomaa[[#This Row],[Profit]]-(Aya_Gomaa[[#This Row],[Profit]]*Aya_Gomaa[[#This Row],[Discount]])</f>
        <v>9.8159999999999954</v>
      </c>
      <c r="P1786" s="1">
        <f>Aya_Gomaa[[#This Row],[Quantity]]*150</f>
        <v>900</v>
      </c>
      <c r="R17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87" spans="1:18" x14ac:dyDescent="0.3">
      <c r="A1787" s="1">
        <v>1786</v>
      </c>
      <c r="B1787" s="1" t="s">
        <v>59</v>
      </c>
      <c r="C1787" s="1" t="s">
        <v>52</v>
      </c>
      <c r="D1787" s="1" t="s">
        <v>922</v>
      </c>
      <c r="E1787" s="1" t="s">
        <v>94</v>
      </c>
      <c r="F1787" s="1" t="s">
        <v>90</v>
      </c>
      <c r="G1787" s="1" t="s">
        <v>56</v>
      </c>
      <c r="H1787" s="1" t="s">
        <v>73</v>
      </c>
      <c r="I1787" s="1" t="s">
        <v>1167</v>
      </c>
      <c r="J1787" s="1">
        <v>33.04</v>
      </c>
      <c r="K1787" s="1">
        <f>Aya_Gomaa[[#This Row],[Quantity]]*150</f>
        <v>1200</v>
      </c>
      <c r="L1787" s="1">
        <v>8</v>
      </c>
      <c r="M1787" s="1">
        <v>0</v>
      </c>
      <c r="N1787" s="2">
        <v>15.5288</v>
      </c>
      <c r="O1787" s="2">
        <f>Aya_Gomaa[[#This Row],[Profit]]-(Aya_Gomaa[[#This Row],[Profit]]*Aya_Gomaa[[#This Row],[Discount]])</f>
        <v>15.5288</v>
      </c>
      <c r="P1787" s="1">
        <f>Aya_Gomaa[[#This Row],[Quantity]]*150</f>
        <v>1200</v>
      </c>
      <c r="R17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88" spans="1:18" x14ac:dyDescent="0.3">
      <c r="A1788" s="1">
        <v>1787</v>
      </c>
      <c r="B1788" s="1" t="s">
        <v>59</v>
      </c>
      <c r="C1788" s="1" t="s">
        <v>52</v>
      </c>
      <c r="D1788" s="1" t="s">
        <v>922</v>
      </c>
      <c r="E1788" s="1" t="s">
        <v>94</v>
      </c>
      <c r="F1788" s="1" t="s">
        <v>90</v>
      </c>
      <c r="G1788" s="1" t="s">
        <v>78</v>
      </c>
      <c r="H1788" s="1" t="s">
        <v>71</v>
      </c>
      <c r="I1788" s="1" t="s">
        <v>1480</v>
      </c>
      <c r="J1788" s="1">
        <v>86.97</v>
      </c>
      <c r="K1788" s="1">
        <f>Aya_Gomaa[[#This Row],[Quantity]]*150</f>
        <v>450</v>
      </c>
      <c r="L1788" s="1">
        <v>3</v>
      </c>
      <c r="M1788" s="1">
        <v>0</v>
      </c>
      <c r="N1788" s="2">
        <v>25.221299999999989</v>
      </c>
      <c r="O1788" s="2">
        <f>Aya_Gomaa[[#This Row],[Profit]]-(Aya_Gomaa[[#This Row],[Profit]]*Aya_Gomaa[[#This Row],[Discount]])</f>
        <v>25.221299999999989</v>
      </c>
      <c r="P1788" s="1">
        <f>Aya_Gomaa[[#This Row],[Quantity]]*150</f>
        <v>450</v>
      </c>
      <c r="R17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89" spans="1:18" x14ac:dyDescent="0.3">
      <c r="A1789" s="1">
        <v>1788</v>
      </c>
      <c r="B1789" s="1" t="s">
        <v>59</v>
      </c>
      <c r="C1789" s="1" t="s">
        <v>52</v>
      </c>
      <c r="D1789" s="1" t="s">
        <v>1481</v>
      </c>
      <c r="E1789" s="1" t="s">
        <v>94</v>
      </c>
      <c r="F1789" s="1" t="s">
        <v>90</v>
      </c>
      <c r="G1789" s="1" t="s">
        <v>78</v>
      </c>
      <c r="H1789" s="1" t="s">
        <v>71</v>
      </c>
      <c r="I1789" s="1" t="s">
        <v>1110</v>
      </c>
      <c r="J1789" s="1">
        <v>134.97</v>
      </c>
      <c r="K1789" s="1">
        <f>Aya_Gomaa[[#This Row],[Quantity]]*150</f>
        <v>450</v>
      </c>
      <c r="L1789" s="1">
        <v>3</v>
      </c>
      <c r="M1789" s="1">
        <v>0</v>
      </c>
      <c r="N1789" s="2">
        <v>64.785599999999988</v>
      </c>
      <c r="O1789" s="2">
        <f>Aya_Gomaa[[#This Row],[Profit]]-(Aya_Gomaa[[#This Row],[Profit]]*Aya_Gomaa[[#This Row],[Discount]])</f>
        <v>64.785599999999988</v>
      </c>
      <c r="P1789" s="1">
        <f>Aya_Gomaa[[#This Row],[Quantity]]*150</f>
        <v>450</v>
      </c>
      <c r="R17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90" spans="1:18" x14ac:dyDescent="0.3">
      <c r="A1790" s="1">
        <v>1789</v>
      </c>
      <c r="B1790" s="1" t="s">
        <v>59</v>
      </c>
      <c r="C1790" s="1" t="s">
        <v>52</v>
      </c>
      <c r="D1790" s="1" t="s">
        <v>1481</v>
      </c>
      <c r="E1790" s="1" t="s">
        <v>94</v>
      </c>
      <c r="F1790" s="1" t="s">
        <v>90</v>
      </c>
      <c r="G1790" s="1" t="s">
        <v>78</v>
      </c>
      <c r="H1790" s="1" t="s">
        <v>71</v>
      </c>
      <c r="I1790" s="1" t="s">
        <v>1039</v>
      </c>
      <c r="J1790" s="1">
        <v>699.98</v>
      </c>
      <c r="K1790" s="1">
        <f>Aya_Gomaa[[#This Row],[Quantity]]*150</f>
        <v>300</v>
      </c>
      <c r="L1790" s="1">
        <v>2</v>
      </c>
      <c r="M1790" s="1">
        <v>0</v>
      </c>
      <c r="N1790" s="2">
        <v>195.99440000000004</v>
      </c>
      <c r="O1790" s="2">
        <f>Aya_Gomaa[[#This Row],[Profit]]-(Aya_Gomaa[[#This Row],[Profit]]*Aya_Gomaa[[#This Row],[Discount]])</f>
        <v>195.99440000000004</v>
      </c>
      <c r="P1790" s="1">
        <f>Aya_Gomaa[[#This Row],[Quantity]]*150</f>
        <v>300</v>
      </c>
      <c r="R17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91" spans="1:18" x14ac:dyDescent="0.3">
      <c r="A1791" s="1">
        <v>1790</v>
      </c>
      <c r="B1791" s="1" t="s">
        <v>59</v>
      </c>
      <c r="C1791" s="1" t="s">
        <v>52</v>
      </c>
      <c r="D1791" s="1" t="s">
        <v>1481</v>
      </c>
      <c r="E1791" s="1" t="s">
        <v>94</v>
      </c>
      <c r="F1791" s="1" t="s">
        <v>90</v>
      </c>
      <c r="G1791" s="1" t="s">
        <v>78</v>
      </c>
      <c r="H1791" s="1" t="s">
        <v>113</v>
      </c>
      <c r="I1791" s="1" t="s">
        <v>1482</v>
      </c>
      <c r="J1791" s="1">
        <v>139.94999999999999</v>
      </c>
      <c r="K1791" s="1">
        <f>Aya_Gomaa[[#This Row],[Quantity]]*150</f>
        <v>750</v>
      </c>
      <c r="L1791" s="1">
        <v>5</v>
      </c>
      <c r="M1791" s="1">
        <v>0</v>
      </c>
      <c r="N1791" s="2">
        <v>26.590499999999988</v>
      </c>
      <c r="O1791" s="2">
        <f>Aya_Gomaa[[#This Row],[Profit]]-(Aya_Gomaa[[#This Row],[Profit]]*Aya_Gomaa[[#This Row],[Discount]])</f>
        <v>26.590499999999988</v>
      </c>
      <c r="P1791" s="1">
        <f>Aya_Gomaa[[#This Row],[Quantity]]*150</f>
        <v>750</v>
      </c>
      <c r="R17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92" spans="1:18" x14ac:dyDescent="0.3">
      <c r="A1792" s="1">
        <v>1791</v>
      </c>
      <c r="B1792" s="1" t="s">
        <v>59</v>
      </c>
      <c r="C1792" s="1" t="s">
        <v>43</v>
      </c>
      <c r="D1792" s="1" t="s">
        <v>156</v>
      </c>
      <c r="E1792" s="1" t="s">
        <v>157</v>
      </c>
      <c r="F1792" s="1" t="s">
        <v>109</v>
      </c>
      <c r="G1792" s="1" t="s">
        <v>56</v>
      </c>
      <c r="H1792" s="1" t="s">
        <v>82</v>
      </c>
      <c r="I1792" s="1" t="s">
        <v>851</v>
      </c>
      <c r="J1792" s="1">
        <v>48.94</v>
      </c>
      <c r="K1792" s="1">
        <f>Aya_Gomaa[[#This Row],[Quantity]]*150</f>
        <v>150</v>
      </c>
      <c r="L1792" s="1">
        <v>1</v>
      </c>
      <c r="M1792" s="1">
        <v>0</v>
      </c>
      <c r="N1792" s="2">
        <v>24.47</v>
      </c>
      <c r="O1792" s="2">
        <f>Aya_Gomaa[[#This Row],[Profit]]-(Aya_Gomaa[[#This Row],[Profit]]*Aya_Gomaa[[#This Row],[Discount]])</f>
        <v>24.47</v>
      </c>
      <c r="P1792" s="1">
        <f>Aya_Gomaa[[#This Row],[Quantity]]*150</f>
        <v>150</v>
      </c>
      <c r="R17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93" spans="1:18" x14ac:dyDescent="0.3">
      <c r="A1793" s="1">
        <v>1792</v>
      </c>
      <c r="B1793" s="1" t="s">
        <v>125</v>
      </c>
      <c r="C1793" s="1" t="s">
        <v>43</v>
      </c>
      <c r="D1793" s="1" t="s">
        <v>93</v>
      </c>
      <c r="E1793" s="1" t="s">
        <v>94</v>
      </c>
      <c r="F1793" s="1" t="s">
        <v>90</v>
      </c>
      <c r="G1793" s="1" t="s">
        <v>47</v>
      </c>
      <c r="H1793" s="1" t="s">
        <v>50</v>
      </c>
      <c r="I1793" s="1" t="s">
        <v>1483</v>
      </c>
      <c r="J1793" s="1">
        <v>2807.84</v>
      </c>
      <c r="K1793" s="1">
        <f>Aya_Gomaa[[#This Row],[Quantity]]*150</f>
        <v>1200</v>
      </c>
      <c r="L1793" s="1">
        <v>8</v>
      </c>
      <c r="M1793" s="1">
        <v>0</v>
      </c>
      <c r="N1793" s="2">
        <v>673.88160000000016</v>
      </c>
      <c r="O1793" s="2">
        <f>Aya_Gomaa[[#This Row],[Profit]]-(Aya_Gomaa[[#This Row],[Profit]]*Aya_Gomaa[[#This Row],[Discount]])</f>
        <v>673.88160000000016</v>
      </c>
      <c r="P1793" s="1">
        <f>Aya_Gomaa[[#This Row],[Quantity]]*150</f>
        <v>1200</v>
      </c>
      <c r="R17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94" spans="1:18" x14ac:dyDescent="0.3">
      <c r="A1794" s="1">
        <v>1793</v>
      </c>
      <c r="B1794" s="1" t="s">
        <v>125</v>
      </c>
      <c r="C1794" s="1" t="s">
        <v>43</v>
      </c>
      <c r="D1794" s="1" t="s">
        <v>93</v>
      </c>
      <c r="E1794" s="1" t="s">
        <v>94</v>
      </c>
      <c r="F1794" s="1" t="s">
        <v>90</v>
      </c>
      <c r="G1794" s="1" t="s">
        <v>56</v>
      </c>
      <c r="H1794" s="1" t="s">
        <v>68</v>
      </c>
      <c r="I1794" s="1" t="s">
        <v>1484</v>
      </c>
      <c r="J1794" s="1">
        <v>46.64</v>
      </c>
      <c r="K1794" s="1">
        <f>Aya_Gomaa[[#This Row],[Quantity]]*150</f>
        <v>600</v>
      </c>
      <c r="L1794" s="1">
        <v>4</v>
      </c>
      <c r="M1794" s="1">
        <v>0</v>
      </c>
      <c r="N1794" s="2">
        <v>12.592800000000004</v>
      </c>
      <c r="O1794" s="2">
        <f>Aya_Gomaa[[#This Row],[Profit]]-(Aya_Gomaa[[#This Row],[Profit]]*Aya_Gomaa[[#This Row],[Discount]])</f>
        <v>12.592800000000004</v>
      </c>
      <c r="P1794" s="1">
        <f>Aya_Gomaa[[#This Row],[Quantity]]*150</f>
        <v>600</v>
      </c>
      <c r="R17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95" spans="1:18" x14ac:dyDescent="0.3">
      <c r="A1795" s="1">
        <v>1794</v>
      </c>
      <c r="B1795" s="1" t="s">
        <v>59</v>
      </c>
      <c r="C1795" s="1" t="s">
        <v>52</v>
      </c>
      <c r="D1795" s="1" t="s">
        <v>123</v>
      </c>
      <c r="E1795" s="1" t="s">
        <v>89</v>
      </c>
      <c r="F1795" s="1" t="s">
        <v>90</v>
      </c>
      <c r="G1795" s="1" t="s">
        <v>56</v>
      </c>
      <c r="H1795" s="1" t="s">
        <v>64</v>
      </c>
      <c r="I1795" s="1" t="s">
        <v>253</v>
      </c>
      <c r="J1795" s="1">
        <v>60.415999999999997</v>
      </c>
      <c r="K1795" s="1">
        <f>Aya_Gomaa[[#This Row],[Quantity]]*150</f>
        <v>300</v>
      </c>
      <c r="L1795" s="1">
        <v>2</v>
      </c>
      <c r="M1795" s="1">
        <v>0.2</v>
      </c>
      <c r="N1795" s="2">
        <v>6.0416000000000025</v>
      </c>
      <c r="O1795" s="2">
        <f>Aya_Gomaa[[#This Row],[Profit]]-(Aya_Gomaa[[#This Row],[Profit]]*Aya_Gomaa[[#This Row],[Discount]])</f>
        <v>4.833280000000002</v>
      </c>
      <c r="P1795" s="1">
        <f>Aya_Gomaa[[#This Row],[Quantity]]*150</f>
        <v>300</v>
      </c>
      <c r="R17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96" spans="1:18" x14ac:dyDescent="0.3">
      <c r="A1796" s="1">
        <v>1795</v>
      </c>
      <c r="B1796" s="1" t="s">
        <v>59</v>
      </c>
      <c r="C1796" s="1" t="s">
        <v>87</v>
      </c>
      <c r="D1796" s="1" t="s">
        <v>1485</v>
      </c>
      <c r="E1796" s="1" t="s">
        <v>1486</v>
      </c>
      <c r="F1796" s="1" t="s">
        <v>90</v>
      </c>
      <c r="G1796" s="1" t="s">
        <v>56</v>
      </c>
      <c r="H1796" s="1" t="s">
        <v>68</v>
      </c>
      <c r="I1796" s="1" t="s">
        <v>1224</v>
      </c>
      <c r="J1796" s="1">
        <v>107.94</v>
      </c>
      <c r="K1796" s="1">
        <f>Aya_Gomaa[[#This Row],[Quantity]]*150</f>
        <v>450</v>
      </c>
      <c r="L1796" s="1">
        <v>3</v>
      </c>
      <c r="M1796" s="1">
        <v>0</v>
      </c>
      <c r="N1796" s="2">
        <v>26.984999999999992</v>
      </c>
      <c r="O1796" s="2">
        <f>Aya_Gomaa[[#This Row],[Profit]]-(Aya_Gomaa[[#This Row],[Profit]]*Aya_Gomaa[[#This Row],[Discount]])</f>
        <v>26.984999999999992</v>
      </c>
      <c r="P1796" s="1">
        <f>Aya_Gomaa[[#This Row],[Quantity]]*150</f>
        <v>450</v>
      </c>
      <c r="R17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97" spans="1:18" x14ac:dyDescent="0.3">
      <c r="A1797" s="1">
        <v>1796</v>
      </c>
      <c r="B1797" s="1" t="s">
        <v>125</v>
      </c>
      <c r="C1797" s="1" t="s">
        <v>87</v>
      </c>
      <c r="D1797" s="1" t="s">
        <v>156</v>
      </c>
      <c r="E1797" s="1" t="s">
        <v>157</v>
      </c>
      <c r="F1797" s="1" t="s">
        <v>109</v>
      </c>
      <c r="G1797" s="1" t="s">
        <v>56</v>
      </c>
      <c r="H1797" s="1" t="s">
        <v>64</v>
      </c>
      <c r="I1797" s="1" t="s">
        <v>1164</v>
      </c>
      <c r="J1797" s="1">
        <v>63.84</v>
      </c>
      <c r="K1797" s="1">
        <f>Aya_Gomaa[[#This Row],[Quantity]]*150</f>
        <v>1200</v>
      </c>
      <c r="L1797" s="1">
        <v>8</v>
      </c>
      <c r="M1797" s="1">
        <v>0</v>
      </c>
      <c r="N1797" s="2">
        <v>16.598399999999998</v>
      </c>
      <c r="O1797" s="2">
        <f>Aya_Gomaa[[#This Row],[Profit]]-(Aya_Gomaa[[#This Row],[Profit]]*Aya_Gomaa[[#This Row],[Discount]])</f>
        <v>16.598399999999998</v>
      </c>
      <c r="P1797" s="1">
        <f>Aya_Gomaa[[#This Row],[Quantity]]*150</f>
        <v>1200</v>
      </c>
      <c r="R17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98" spans="1:18" x14ac:dyDescent="0.3">
      <c r="A1798" s="1">
        <v>1797</v>
      </c>
      <c r="B1798" s="1" t="s">
        <v>125</v>
      </c>
      <c r="C1798" s="1" t="s">
        <v>87</v>
      </c>
      <c r="D1798" s="1" t="s">
        <v>156</v>
      </c>
      <c r="E1798" s="1" t="s">
        <v>157</v>
      </c>
      <c r="F1798" s="1" t="s">
        <v>109</v>
      </c>
      <c r="G1798" s="1" t="s">
        <v>78</v>
      </c>
      <c r="H1798" s="1" t="s">
        <v>71</v>
      </c>
      <c r="I1798" s="1" t="s">
        <v>1487</v>
      </c>
      <c r="J1798" s="1">
        <v>347.96999999999997</v>
      </c>
      <c r="K1798" s="1">
        <f>Aya_Gomaa[[#This Row],[Quantity]]*150</f>
        <v>450</v>
      </c>
      <c r="L1798" s="1">
        <v>3</v>
      </c>
      <c r="M1798" s="1">
        <v>0</v>
      </c>
      <c r="N1798" s="2">
        <v>100.91129999999997</v>
      </c>
      <c r="O1798" s="2">
        <f>Aya_Gomaa[[#This Row],[Profit]]-(Aya_Gomaa[[#This Row],[Profit]]*Aya_Gomaa[[#This Row],[Discount]])</f>
        <v>100.91129999999997</v>
      </c>
      <c r="P1798" s="1">
        <f>Aya_Gomaa[[#This Row],[Quantity]]*150</f>
        <v>450</v>
      </c>
      <c r="R17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799" spans="1:18" x14ac:dyDescent="0.3">
      <c r="A1799" s="1">
        <v>1798</v>
      </c>
      <c r="B1799" s="1" t="s">
        <v>125</v>
      </c>
      <c r="C1799" s="1" t="s">
        <v>87</v>
      </c>
      <c r="D1799" s="1" t="s">
        <v>156</v>
      </c>
      <c r="E1799" s="1" t="s">
        <v>157</v>
      </c>
      <c r="F1799" s="1" t="s">
        <v>109</v>
      </c>
      <c r="G1799" s="1" t="s">
        <v>56</v>
      </c>
      <c r="H1799" s="1" t="s">
        <v>73</v>
      </c>
      <c r="I1799" s="1" t="s">
        <v>74</v>
      </c>
      <c r="J1799" s="1">
        <v>37.008000000000003</v>
      </c>
      <c r="K1799" s="1">
        <f>Aya_Gomaa[[#This Row],[Quantity]]*150</f>
        <v>900</v>
      </c>
      <c r="L1799" s="1">
        <v>6</v>
      </c>
      <c r="M1799" s="1">
        <v>0.2</v>
      </c>
      <c r="N1799" s="2">
        <v>11.565</v>
      </c>
      <c r="O1799" s="2">
        <f>Aya_Gomaa[[#This Row],[Profit]]-(Aya_Gomaa[[#This Row],[Profit]]*Aya_Gomaa[[#This Row],[Discount]])</f>
        <v>9.2519999999999989</v>
      </c>
      <c r="P1799" s="1">
        <f>Aya_Gomaa[[#This Row],[Quantity]]*150</f>
        <v>900</v>
      </c>
      <c r="R17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00" spans="1:18" x14ac:dyDescent="0.3">
      <c r="A1800" s="1">
        <v>1799</v>
      </c>
      <c r="B1800" s="1" t="s">
        <v>59</v>
      </c>
      <c r="C1800" s="1" t="s">
        <v>43</v>
      </c>
      <c r="D1800" s="1" t="s">
        <v>291</v>
      </c>
      <c r="E1800" s="1" t="s">
        <v>54</v>
      </c>
      <c r="F1800" s="1" t="s">
        <v>55</v>
      </c>
      <c r="G1800" s="1" t="s">
        <v>47</v>
      </c>
      <c r="H1800" s="1" t="s">
        <v>66</v>
      </c>
      <c r="I1800" s="1" t="s">
        <v>721</v>
      </c>
      <c r="J1800" s="1">
        <v>215.65</v>
      </c>
      <c r="K1800" s="1">
        <f>Aya_Gomaa[[#This Row],[Quantity]]*150</f>
        <v>750</v>
      </c>
      <c r="L1800" s="1">
        <v>5</v>
      </c>
      <c r="M1800" s="1">
        <v>0</v>
      </c>
      <c r="N1800" s="2">
        <v>73.320999999999998</v>
      </c>
      <c r="O1800" s="2">
        <f>Aya_Gomaa[[#This Row],[Profit]]-(Aya_Gomaa[[#This Row],[Profit]]*Aya_Gomaa[[#This Row],[Discount]])</f>
        <v>73.320999999999998</v>
      </c>
      <c r="P1800" s="1">
        <f>Aya_Gomaa[[#This Row],[Quantity]]*150</f>
        <v>750</v>
      </c>
      <c r="R18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01" spans="1:18" x14ac:dyDescent="0.3">
      <c r="A1801" s="1">
        <v>1800</v>
      </c>
      <c r="B1801" s="1" t="s">
        <v>42</v>
      </c>
      <c r="C1801" s="1" t="s">
        <v>43</v>
      </c>
      <c r="D1801" s="1" t="s">
        <v>355</v>
      </c>
      <c r="E1801" s="1" t="s">
        <v>89</v>
      </c>
      <c r="F1801" s="1" t="s">
        <v>90</v>
      </c>
      <c r="G1801" s="1" t="s">
        <v>56</v>
      </c>
      <c r="H1801" s="1" t="s">
        <v>158</v>
      </c>
      <c r="I1801" s="1" t="s">
        <v>373</v>
      </c>
      <c r="J1801" s="1">
        <v>11.168000000000001</v>
      </c>
      <c r="K1801" s="1">
        <f>Aya_Gomaa[[#This Row],[Quantity]]*150</f>
        <v>600</v>
      </c>
      <c r="L1801" s="1">
        <v>4</v>
      </c>
      <c r="M1801" s="1">
        <v>0.2</v>
      </c>
      <c r="N1801" s="2">
        <v>3.6295999999999995</v>
      </c>
      <c r="O1801" s="2">
        <f>Aya_Gomaa[[#This Row],[Profit]]-(Aya_Gomaa[[#This Row],[Profit]]*Aya_Gomaa[[#This Row],[Discount]])</f>
        <v>2.9036799999999996</v>
      </c>
      <c r="P1801" s="1">
        <f>Aya_Gomaa[[#This Row],[Quantity]]*150</f>
        <v>600</v>
      </c>
      <c r="R18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02" spans="1:18" x14ac:dyDescent="0.3">
      <c r="A1802" s="1">
        <v>1801</v>
      </c>
      <c r="B1802" s="1" t="s">
        <v>42</v>
      </c>
      <c r="C1802" s="1" t="s">
        <v>43</v>
      </c>
      <c r="D1802" s="1" t="s">
        <v>355</v>
      </c>
      <c r="E1802" s="1" t="s">
        <v>89</v>
      </c>
      <c r="F1802" s="1" t="s">
        <v>90</v>
      </c>
      <c r="G1802" s="1" t="s">
        <v>56</v>
      </c>
      <c r="H1802" s="1" t="s">
        <v>82</v>
      </c>
      <c r="I1802" s="1" t="s">
        <v>1488</v>
      </c>
      <c r="J1802" s="1">
        <v>53.952000000000005</v>
      </c>
      <c r="K1802" s="1">
        <f>Aya_Gomaa[[#This Row],[Quantity]]*150</f>
        <v>450</v>
      </c>
      <c r="L1802" s="1">
        <v>3</v>
      </c>
      <c r="M1802" s="1">
        <v>0.2</v>
      </c>
      <c r="N1802" s="2">
        <v>17.534399999999998</v>
      </c>
      <c r="O1802" s="2">
        <f>Aya_Gomaa[[#This Row],[Profit]]-(Aya_Gomaa[[#This Row],[Profit]]*Aya_Gomaa[[#This Row],[Discount]])</f>
        <v>14.027519999999999</v>
      </c>
      <c r="P1802" s="1">
        <f>Aya_Gomaa[[#This Row],[Quantity]]*150</f>
        <v>450</v>
      </c>
      <c r="R18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03" spans="1:18" x14ac:dyDescent="0.3">
      <c r="A1803" s="1">
        <v>1802</v>
      </c>
      <c r="B1803" s="1" t="s">
        <v>59</v>
      </c>
      <c r="C1803" s="1" t="s">
        <v>87</v>
      </c>
      <c r="D1803" s="1" t="s">
        <v>617</v>
      </c>
      <c r="E1803" s="1" t="s">
        <v>85</v>
      </c>
      <c r="F1803" s="1" t="s">
        <v>55</v>
      </c>
      <c r="G1803" s="1" t="s">
        <v>47</v>
      </c>
      <c r="H1803" s="1" t="s">
        <v>66</v>
      </c>
      <c r="I1803" s="1" t="s">
        <v>1333</v>
      </c>
      <c r="J1803" s="1">
        <v>4.18</v>
      </c>
      <c r="K1803" s="1">
        <f>Aya_Gomaa[[#This Row],[Quantity]]*150</f>
        <v>150</v>
      </c>
      <c r="L1803" s="1">
        <v>1</v>
      </c>
      <c r="M1803" s="1">
        <v>0</v>
      </c>
      <c r="N1803" s="2">
        <v>1.5047999999999999</v>
      </c>
      <c r="O1803" s="2">
        <f>Aya_Gomaa[[#This Row],[Profit]]-(Aya_Gomaa[[#This Row],[Profit]]*Aya_Gomaa[[#This Row],[Discount]])</f>
        <v>1.5047999999999999</v>
      </c>
      <c r="P1803" s="1">
        <f>Aya_Gomaa[[#This Row],[Quantity]]*150</f>
        <v>150</v>
      </c>
      <c r="R18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04" spans="1:18" x14ac:dyDescent="0.3">
      <c r="A1804" s="1">
        <v>1803</v>
      </c>
      <c r="B1804" s="1" t="s">
        <v>42</v>
      </c>
      <c r="C1804" s="1" t="s">
        <v>43</v>
      </c>
      <c r="D1804" s="1" t="s">
        <v>107</v>
      </c>
      <c r="E1804" s="1" t="s">
        <v>108</v>
      </c>
      <c r="F1804" s="1" t="s">
        <v>109</v>
      </c>
      <c r="G1804" s="1" t="s">
        <v>56</v>
      </c>
      <c r="H1804" s="1" t="s">
        <v>73</v>
      </c>
      <c r="I1804" s="1" t="s">
        <v>668</v>
      </c>
      <c r="J1804" s="1">
        <v>5.6070000000000011</v>
      </c>
      <c r="K1804" s="1">
        <f>Aya_Gomaa[[#This Row],[Quantity]]*150</f>
        <v>150</v>
      </c>
      <c r="L1804" s="1">
        <v>1</v>
      </c>
      <c r="M1804" s="1">
        <v>0.7</v>
      </c>
      <c r="N1804" s="2">
        <v>-4.2987000000000002</v>
      </c>
      <c r="O1804" s="2">
        <f>Aya_Gomaa[[#This Row],[Profit]]-(Aya_Gomaa[[#This Row],[Profit]]*Aya_Gomaa[[#This Row],[Discount]])</f>
        <v>-1.2896100000000001</v>
      </c>
      <c r="P1804" s="1">
        <f>Aya_Gomaa[[#This Row],[Quantity]]*150</f>
        <v>150</v>
      </c>
      <c r="R18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05" spans="1:18" x14ac:dyDescent="0.3">
      <c r="A1805" s="1">
        <v>1804</v>
      </c>
      <c r="B1805" s="1" t="s">
        <v>42</v>
      </c>
      <c r="C1805" s="1" t="s">
        <v>43</v>
      </c>
      <c r="D1805" s="1" t="s">
        <v>107</v>
      </c>
      <c r="E1805" s="1" t="s">
        <v>108</v>
      </c>
      <c r="F1805" s="1" t="s">
        <v>109</v>
      </c>
      <c r="G1805" s="1" t="s">
        <v>56</v>
      </c>
      <c r="H1805" s="1" t="s">
        <v>273</v>
      </c>
      <c r="I1805" s="1" t="s">
        <v>700</v>
      </c>
      <c r="J1805" s="1">
        <v>4663.7360000000008</v>
      </c>
      <c r="K1805" s="1">
        <f>Aya_Gomaa[[#This Row],[Quantity]]*150</f>
        <v>1050</v>
      </c>
      <c r="L1805" s="1">
        <v>7</v>
      </c>
      <c r="M1805" s="1">
        <v>0.2</v>
      </c>
      <c r="N1805" s="2">
        <v>-1049.3406</v>
      </c>
      <c r="O1805" s="2">
        <f>Aya_Gomaa[[#This Row],[Profit]]-(Aya_Gomaa[[#This Row],[Profit]]*Aya_Gomaa[[#This Row],[Discount]])</f>
        <v>-839.47248000000002</v>
      </c>
      <c r="P1805" s="1">
        <f>Aya_Gomaa[[#This Row],[Quantity]]*150</f>
        <v>1050</v>
      </c>
      <c r="R18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06" spans="1:18" x14ac:dyDescent="0.3">
      <c r="A1806" s="1">
        <v>1805</v>
      </c>
      <c r="B1806" s="1" t="s">
        <v>42</v>
      </c>
      <c r="C1806" s="1" t="s">
        <v>43</v>
      </c>
      <c r="D1806" s="1" t="s">
        <v>107</v>
      </c>
      <c r="E1806" s="1" t="s">
        <v>108</v>
      </c>
      <c r="F1806" s="1" t="s">
        <v>109</v>
      </c>
      <c r="G1806" s="1" t="s">
        <v>78</v>
      </c>
      <c r="H1806" s="1" t="s">
        <v>113</v>
      </c>
      <c r="I1806" s="1" t="s">
        <v>1489</v>
      </c>
      <c r="J1806" s="1">
        <v>79.984000000000009</v>
      </c>
      <c r="K1806" s="1">
        <f>Aya_Gomaa[[#This Row],[Quantity]]*150</f>
        <v>300</v>
      </c>
      <c r="L1806" s="1">
        <v>2</v>
      </c>
      <c r="M1806" s="1">
        <v>0.2</v>
      </c>
      <c r="N1806" s="2">
        <v>22.995400000000004</v>
      </c>
      <c r="O1806" s="2">
        <f>Aya_Gomaa[[#This Row],[Profit]]-(Aya_Gomaa[[#This Row],[Profit]]*Aya_Gomaa[[#This Row],[Discount]])</f>
        <v>18.396320000000003</v>
      </c>
      <c r="P1806" s="1">
        <f>Aya_Gomaa[[#This Row],[Quantity]]*150</f>
        <v>300</v>
      </c>
      <c r="R18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07" spans="1:18" x14ac:dyDescent="0.3">
      <c r="A1807" s="1">
        <v>1806</v>
      </c>
      <c r="B1807" s="1" t="s">
        <v>125</v>
      </c>
      <c r="C1807" s="1" t="s">
        <v>52</v>
      </c>
      <c r="D1807" s="1" t="s">
        <v>53</v>
      </c>
      <c r="E1807" s="1" t="s">
        <v>54</v>
      </c>
      <c r="F1807" s="1" t="s">
        <v>55</v>
      </c>
      <c r="G1807" s="1" t="s">
        <v>78</v>
      </c>
      <c r="H1807" s="1" t="s">
        <v>71</v>
      </c>
      <c r="I1807" s="1" t="s">
        <v>1189</v>
      </c>
      <c r="J1807" s="1">
        <v>2575.944</v>
      </c>
      <c r="K1807" s="1">
        <f>Aya_Gomaa[[#This Row],[Quantity]]*150</f>
        <v>1050</v>
      </c>
      <c r="L1807" s="1">
        <v>7</v>
      </c>
      <c r="M1807" s="1">
        <v>0.2</v>
      </c>
      <c r="N1807" s="2">
        <v>257.59440000000029</v>
      </c>
      <c r="O1807" s="2">
        <f>Aya_Gomaa[[#This Row],[Profit]]-(Aya_Gomaa[[#This Row],[Profit]]*Aya_Gomaa[[#This Row],[Discount]])</f>
        <v>206.07552000000024</v>
      </c>
      <c r="P1807" s="1">
        <f>Aya_Gomaa[[#This Row],[Quantity]]*150</f>
        <v>1050</v>
      </c>
      <c r="R18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08" spans="1:18" x14ac:dyDescent="0.3">
      <c r="A1808" s="1">
        <v>1807</v>
      </c>
      <c r="B1808" s="1" t="s">
        <v>125</v>
      </c>
      <c r="C1808" s="1" t="s">
        <v>52</v>
      </c>
      <c r="D1808" s="1" t="s">
        <v>53</v>
      </c>
      <c r="E1808" s="1" t="s">
        <v>54</v>
      </c>
      <c r="F1808" s="1" t="s">
        <v>55</v>
      </c>
      <c r="G1808" s="1" t="s">
        <v>56</v>
      </c>
      <c r="H1808" s="1" t="s">
        <v>82</v>
      </c>
      <c r="I1808" s="1" t="s">
        <v>750</v>
      </c>
      <c r="J1808" s="1">
        <v>45.36</v>
      </c>
      <c r="K1808" s="1">
        <f>Aya_Gomaa[[#This Row],[Quantity]]*150</f>
        <v>1050</v>
      </c>
      <c r="L1808" s="1">
        <v>7</v>
      </c>
      <c r="M1808" s="1">
        <v>0</v>
      </c>
      <c r="N1808" s="2">
        <v>21.772800000000004</v>
      </c>
      <c r="O1808" s="2">
        <f>Aya_Gomaa[[#This Row],[Profit]]-(Aya_Gomaa[[#This Row],[Profit]]*Aya_Gomaa[[#This Row],[Discount]])</f>
        <v>21.772800000000004</v>
      </c>
      <c r="P1808" s="1">
        <f>Aya_Gomaa[[#This Row],[Quantity]]*150</f>
        <v>1050</v>
      </c>
      <c r="R18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09" spans="1:18" x14ac:dyDescent="0.3">
      <c r="A1809" s="1">
        <v>1808</v>
      </c>
      <c r="B1809" s="1" t="s">
        <v>125</v>
      </c>
      <c r="C1809" s="1" t="s">
        <v>52</v>
      </c>
      <c r="D1809" s="1" t="s">
        <v>53</v>
      </c>
      <c r="E1809" s="1" t="s">
        <v>54</v>
      </c>
      <c r="F1809" s="1" t="s">
        <v>55</v>
      </c>
      <c r="G1809" s="1" t="s">
        <v>78</v>
      </c>
      <c r="H1809" s="1" t="s">
        <v>113</v>
      </c>
      <c r="I1809" s="1" t="s">
        <v>715</v>
      </c>
      <c r="J1809" s="1">
        <v>254.24</v>
      </c>
      <c r="K1809" s="1">
        <f>Aya_Gomaa[[#This Row],[Quantity]]*150</f>
        <v>1050</v>
      </c>
      <c r="L1809" s="1">
        <v>7</v>
      </c>
      <c r="M1809" s="1">
        <v>0</v>
      </c>
      <c r="N1809" s="2">
        <v>76.271999999999977</v>
      </c>
      <c r="O1809" s="2">
        <f>Aya_Gomaa[[#This Row],[Profit]]-(Aya_Gomaa[[#This Row],[Profit]]*Aya_Gomaa[[#This Row],[Discount]])</f>
        <v>76.271999999999977</v>
      </c>
      <c r="P1809" s="1">
        <f>Aya_Gomaa[[#This Row],[Quantity]]*150</f>
        <v>1050</v>
      </c>
      <c r="R18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10" spans="1:18" x14ac:dyDescent="0.3">
      <c r="A1810" s="1">
        <v>1809</v>
      </c>
      <c r="B1810" s="1" t="s">
        <v>125</v>
      </c>
      <c r="C1810" s="1" t="s">
        <v>52</v>
      </c>
      <c r="D1810" s="1" t="s">
        <v>1490</v>
      </c>
      <c r="E1810" s="1" t="s">
        <v>297</v>
      </c>
      <c r="F1810" s="1" t="s">
        <v>90</v>
      </c>
      <c r="G1810" s="1" t="s">
        <v>78</v>
      </c>
      <c r="H1810" s="1" t="s">
        <v>71</v>
      </c>
      <c r="I1810" s="1" t="s">
        <v>1491</v>
      </c>
      <c r="J1810" s="1">
        <v>69.930000000000007</v>
      </c>
      <c r="K1810" s="1">
        <f>Aya_Gomaa[[#This Row],[Quantity]]*150</f>
        <v>1050</v>
      </c>
      <c r="L1810" s="1">
        <v>7</v>
      </c>
      <c r="M1810" s="1">
        <v>0</v>
      </c>
      <c r="N1810" s="2">
        <v>0.69929999999999914</v>
      </c>
      <c r="O1810" s="2">
        <f>Aya_Gomaa[[#This Row],[Profit]]-(Aya_Gomaa[[#This Row],[Profit]]*Aya_Gomaa[[#This Row],[Discount]])</f>
        <v>0.69929999999999914</v>
      </c>
      <c r="P1810" s="1">
        <f>Aya_Gomaa[[#This Row],[Quantity]]*150</f>
        <v>1050</v>
      </c>
      <c r="R18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11" spans="1:18" x14ac:dyDescent="0.3">
      <c r="A1811" s="1">
        <v>1810</v>
      </c>
      <c r="B1811" s="1" t="s">
        <v>59</v>
      </c>
      <c r="C1811" s="1" t="s">
        <v>52</v>
      </c>
      <c r="D1811" s="1" t="s">
        <v>172</v>
      </c>
      <c r="E1811" s="1" t="s">
        <v>134</v>
      </c>
      <c r="F1811" s="1" t="s">
        <v>90</v>
      </c>
      <c r="G1811" s="1" t="s">
        <v>47</v>
      </c>
      <c r="H1811" s="1" t="s">
        <v>66</v>
      </c>
      <c r="I1811" s="1" t="s">
        <v>1492</v>
      </c>
      <c r="J1811" s="1">
        <v>16.155999999999999</v>
      </c>
      <c r="K1811" s="1">
        <f>Aya_Gomaa[[#This Row],[Quantity]]*150</f>
        <v>1050</v>
      </c>
      <c r="L1811" s="1">
        <v>7</v>
      </c>
      <c r="M1811" s="1">
        <v>0.6</v>
      </c>
      <c r="N1811" s="2">
        <v>-12.116999999999999</v>
      </c>
      <c r="O1811" s="2">
        <f>Aya_Gomaa[[#This Row],[Profit]]-(Aya_Gomaa[[#This Row],[Profit]]*Aya_Gomaa[[#This Row],[Discount]])</f>
        <v>-4.8468</v>
      </c>
      <c r="P1811" s="1">
        <f>Aya_Gomaa[[#This Row],[Quantity]]*150</f>
        <v>1050</v>
      </c>
      <c r="R18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12" spans="1:18" x14ac:dyDescent="0.3">
      <c r="A1812" s="1">
        <v>1811</v>
      </c>
      <c r="B1812" s="1" t="s">
        <v>59</v>
      </c>
      <c r="C1812" s="1" t="s">
        <v>52</v>
      </c>
      <c r="D1812" s="1" t="s">
        <v>172</v>
      </c>
      <c r="E1812" s="1" t="s">
        <v>134</v>
      </c>
      <c r="F1812" s="1" t="s">
        <v>90</v>
      </c>
      <c r="G1812" s="1" t="s">
        <v>56</v>
      </c>
      <c r="H1812" s="1" t="s">
        <v>82</v>
      </c>
      <c r="I1812" s="1" t="s">
        <v>1493</v>
      </c>
      <c r="J1812" s="1">
        <v>54.816000000000003</v>
      </c>
      <c r="K1812" s="1">
        <f>Aya_Gomaa[[#This Row],[Quantity]]*150</f>
        <v>450</v>
      </c>
      <c r="L1812" s="1">
        <v>3</v>
      </c>
      <c r="M1812" s="1">
        <v>0.2</v>
      </c>
      <c r="N1812" s="2">
        <v>17.815199999999997</v>
      </c>
      <c r="O1812" s="2">
        <f>Aya_Gomaa[[#This Row],[Profit]]-(Aya_Gomaa[[#This Row],[Profit]]*Aya_Gomaa[[#This Row],[Discount]])</f>
        <v>14.252159999999998</v>
      </c>
      <c r="P1812" s="1">
        <f>Aya_Gomaa[[#This Row],[Quantity]]*150</f>
        <v>450</v>
      </c>
      <c r="R18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13" spans="1:18" x14ac:dyDescent="0.3">
      <c r="A1813" s="1">
        <v>1812</v>
      </c>
      <c r="B1813" s="1" t="s">
        <v>42</v>
      </c>
      <c r="C1813" s="1" t="s">
        <v>43</v>
      </c>
      <c r="D1813" s="1" t="s">
        <v>1154</v>
      </c>
      <c r="E1813" s="1" t="s">
        <v>179</v>
      </c>
      <c r="F1813" s="1" t="s">
        <v>46</v>
      </c>
      <c r="G1813" s="1" t="s">
        <v>47</v>
      </c>
      <c r="H1813" s="1" t="s">
        <v>62</v>
      </c>
      <c r="I1813" s="1" t="s">
        <v>258</v>
      </c>
      <c r="J1813" s="1">
        <v>1441.3</v>
      </c>
      <c r="K1813" s="1">
        <f>Aya_Gomaa[[#This Row],[Quantity]]*150</f>
        <v>1050</v>
      </c>
      <c r="L1813" s="1">
        <v>7</v>
      </c>
      <c r="M1813" s="1">
        <v>0</v>
      </c>
      <c r="N1813" s="2">
        <v>245.0209999999999</v>
      </c>
      <c r="O1813" s="2">
        <f>Aya_Gomaa[[#This Row],[Profit]]-(Aya_Gomaa[[#This Row],[Profit]]*Aya_Gomaa[[#This Row],[Discount]])</f>
        <v>245.0209999999999</v>
      </c>
      <c r="P1813" s="1">
        <f>Aya_Gomaa[[#This Row],[Quantity]]*150</f>
        <v>1050</v>
      </c>
      <c r="R18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14" spans="1:18" x14ac:dyDescent="0.3">
      <c r="A1814" s="1">
        <v>1813</v>
      </c>
      <c r="B1814" s="1" t="s">
        <v>59</v>
      </c>
      <c r="C1814" s="1" t="s">
        <v>43</v>
      </c>
      <c r="D1814" s="1" t="s">
        <v>282</v>
      </c>
      <c r="E1814" s="1" t="s">
        <v>243</v>
      </c>
      <c r="F1814" s="1" t="s">
        <v>109</v>
      </c>
      <c r="G1814" s="1" t="s">
        <v>47</v>
      </c>
      <c r="H1814" s="1" t="s">
        <v>66</v>
      </c>
      <c r="I1814" s="1" t="s">
        <v>457</v>
      </c>
      <c r="J1814" s="1">
        <v>77.599999999999994</v>
      </c>
      <c r="K1814" s="1">
        <f>Aya_Gomaa[[#This Row],[Quantity]]*150</f>
        <v>750</v>
      </c>
      <c r="L1814" s="1">
        <v>5</v>
      </c>
      <c r="M1814" s="1">
        <v>0.2</v>
      </c>
      <c r="N1814" s="2">
        <v>28.129999999999995</v>
      </c>
      <c r="O1814" s="2">
        <f>Aya_Gomaa[[#This Row],[Profit]]-(Aya_Gomaa[[#This Row],[Profit]]*Aya_Gomaa[[#This Row],[Discount]])</f>
        <v>22.503999999999998</v>
      </c>
      <c r="P1814" s="1">
        <f>Aya_Gomaa[[#This Row],[Quantity]]*150</f>
        <v>750</v>
      </c>
      <c r="R18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15" spans="1:18" x14ac:dyDescent="0.3">
      <c r="A1815" s="1">
        <v>1814</v>
      </c>
      <c r="B1815" s="1" t="s">
        <v>59</v>
      </c>
      <c r="C1815" s="1" t="s">
        <v>43</v>
      </c>
      <c r="D1815" s="1" t="s">
        <v>282</v>
      </c>
      <c r="E1815" s="1" t="s">
        <v>243</v>
      </c>
      <c r="F1815" s="1" t="s">
        <v>109</v>
      </c>
      <c r="G1815" s="1" t="s">
        <v>47</v>
      </c>
      <c r="H1815" s="1" t="s">
        <v>66</v>
      </c>
      <c r="I1815" s="1" t="s">
        <v>616</v>
      </c>
      <c r="J1815" s="1">
        <v>4.6560000000000006</v>
      </c>
      <c r="K1815" s="1">
        <f>Aya_Gomaa[[#This Row],[Quantity]]*150</f>
        <v>300</v>
      </c>
      <c r="L1815" s="1">
        <v>2</v>
      </c>
      <c r="M1815" s="1">
        <v>0.2</v>
      </c>
      <c r="N1815" s="2">
        <v>1.5713999999999997</v>
      </c>
      <c r="O1815" s="2">
        <f>Aya_Gomaa[[#This Row],[Profit]]-(Aya_Gomaa[[#This Row],[Profit]]*Aya_Gomaa[[#This Row],[Discount]])</f>
        <v>1.2571199999999998</v>
      </c>
      <c r="P1815" s="1">
        <f>Aya_Gomaa[[#This Row],[Quantity]]*150</f>
        <v>300</v>
      </c>
      <c r="R18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16" spans="1:18" x14ac:dyDescent="0.3">
      <c r="A1816" s="1">
        <v>1815</v>
      </c>
      <c r="B1816" s="1" t="s">
        <v>59</v>
      </c>
      <c r="C1816" s="1" t="s">
        <v>52</v>
      </c>
      <c r="D1816" s="1" t="s">
        <v>53</v>
      </c>
      <c r="E1816" s="1" t="s">
        <v>54</v>
      </c>
      <c r="F1816" s="1" t="s">
        <v>55</v>
      </c>
      <c r="G1816" s="1" t="s">
        <v>47</v>
      </c>
      <c r="H1816" s="1" t="s">
        <v>62</v>
      </c>
      <c r="I1816" s="1" t="s">
        <v>396</v>
      </c>
      <c r="J1816" s="1">
        <v>170.13600000000002</v>
      </c>
      <c r="K1816" s="1">
        <f>Aya_Gomaa[[#This Row],[Quantity]]*150</f>
        <v>450</v>
      </c>
      <c r="L1816" s="1">
        <v>3</v>
      </c>
      <c r="M1816" s="1">
        <v>0.2</v>
      </c>
      <c r="N1816" s="2">
        <v>-8.5067999999999913</v>
      </c>
      <c r="O1816" s="2">
        <f>Aya_Gomaa[[#This Row],[Profit]]-(Aya_Gomaa[[#This Row],[Profit]]*Aya_Gomaa[[#This Row],[Discount]])</f>
        <v>-6.8054399999999928</v>
      </c>
      <c r="P1816" s="1">
        <f>Aya_Gomaa[[#This Row],[Quantity]]*150</f>
        <v>450</v>
      </c>
      <c r="R18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17" spans="1:18" x14ac:dyDescent="0.3">
      <c r="A1817" s="1">
        <v>1816</v>
      </c>
      <c r="B1817" s="1" t="s">
        <v>523</v>
      </c>
      <c r="C1817" s="1" t="s">
        <v>43</v>
      </c>
      <c r="D1817" s="1" t="s">
        <v>84</v>
      </c>
      <c r="E1817" s="1" t="s">
        <v>85</v>
      </c>
      <c r="F1817" s="1" t="s">
        <v>55</v>
      </c>
      <c r="G1817" s="1" t="s">
        <v>56</v>
      </c>
      <c r="H1817" s="1" t="s">
        <v>57</v>
      </c>
      <c r="I1817" s="1" t="s">
        <v>1494</v>
      </c>
      <c r="J1817" s="1">
        <v>7.38</v>
      </c>
      <c r="K1817" s="1">
        <f>Aya_Gomaa[[#This Row],[Quantity]]*150</f>
        <v>300</v>
      </c>
      <c r="L1817" s="1">
        <v>2</v>
      </c>
      <c r="M1817" s="1">
        <v>0</v>
      </c>
      <c r="N1817" s="2">
        <v>3.4685999999999999</v>
      </c>
      <c r="O1817" s="2">
        <f>Aya_Gomaa[[#This Row],[Profit]]-(Aya_Gomaa[[#This Row],[Profit]]*Aya_Gomaa[[#This Row],[Discount]])</f>
        <v>3.4685999999999999</v>
      </c>
      <c r="P1817" s="1">
        <f>Aya_Gomaa[[#This Row],[Quantity]]*150</f>
        <v>300</v>
      </c>
      <c r="R18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18" spans="1:18" x14ac:dyDescent="0.3">
      <c r="A1818" s="1">
        <v>1817</v>
      </c>
      <c r="B1818" s="1" t="s">
        <v>523</v>
      </c>
      <c r="C1818" s="1" t="s">
        <v>43</v>
      </c>
      <c r="D1818" s="1" t="s">
        <v>84</v>
      </c>
      <c r="E1818" s="1" t="s">
        <v>85</v>
      </c>
      <c r="F1818" s="1" t="s">
        <v>55</v>
      </c>
      <c r="G1818" s="1" t="s">
        <v>56</v>
      </c>
      <c r="H1818" s="1" t="s">
        <v>68</v>
      </c>
      <c r="I1818" s="1" t="s">
        <v>343</v>
      </c>
      <c r="J1818" s="1">
        <v>9.26</v>
      </c>
      <c r="K1818" s="1">
        <f>Aya_Gomaa[[#This Row],[Quantity]]*150</f>
        <v>300</v>
      </c>
      <c r="L1818" s="1">
        <v>2</v>
      </c>
      <c r="M1818" s="1">
        <v>0</v>
      </c>
      <c r="N1818" s="2">
        <v>3.0557999999999996</v>
      </c>
      <c r="O1818" s="2">
        <f>Aya_Gomaa[[#This Row],[Profit]]-(Aya_Gomaa[[#This Row],[Profit]]*Aya_Gomaa[[#This Row],[Discount]])</f>
        <v>3.0557999999999996</v>
      </c>
      <c r="P1818" s="1">
        <f>Aya_Gomaa[[#This Row],[Quantity]]*150</f>
        <v>300</v>
      </c>
      <c r="R18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19" spans="1:18" x14ac:dyDescent="0.3">
      <c r="A1819" s="1">
        <v>1818</v>
      </c>
      <c r="B1819" s="1" t="s">
        <v>42</v>
      </c>
      <c r="C1819" s="1" t="s">
        <v>43</v>
      </c>
      <c r="D1819" s="1" t="s">
        <v>53</v>
      </c>
      <c r="E1819" s="1" t="s">
        <v>54</v>
      </c>
      <c r="F1819" s="1" t="s">
        <v>55</v>
      </c>
      <c r="G1819" s="1" t="s">
        <v>56</v>
      </c>
      <c r="H1819" s="1" t="s">
        <v>57</v>
      </c>
      <c r="I1819" s="1" t="s">
        <v>1495</v>
      </c>
      <c r="J1819" s="1">
        <v>9.9600000000000009</v>
      </c>
      <c r="K1819" s="1">
        <f>Aya_Gomaa[[#This Row],[Quantity]]*150</f>
        <v>300</v>
      </c>
      <c r="L1819" s="1">
        <v>2</v>
      </c>
      <c r="M1819" s="1">
        <v>0</v>
      </c>
      <c r="N1819" s="2">
        <v>4.5815999999999999</v>
      </c>
      <c r="O1819" s="2">
        <f>Aya_Gomaa[[#This Row],[Profit]]-(Aya_Gomaa[[#This Row],[Profit]]*Aya_Gomaa[[#This Row],[Discount]])</f>
        <v>4.5815999999999999</v>
      </c>
      <c r="P1819" s="1">
        <f>Aya_Gomaa[[#This Row],[Quantity]]*150</f>
        <v>300</v>
      </c>
      <c r="R18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20" spans="1:18" x14ac:dyDescent="0.3">
      <c r="A1820" s="1">
        <v>1819</v>
      </c>
      <c r="B1820" s="1" t="s">
        <v>59</v>
      </c>
      <c r="C1820" s="1" t="s">
        <v>43</v>
      </c>
      <c r="D1820" s="1" t="s">
        <v>172</v>
      </c>
      <c r="E1820" s="1" t="s">
        <v>134</v>
      </c>
      <c r="F1820" s="1" t="s">
        <v>90</v>
      </c>
      <c r="G1820" s="1" t="s">
        <v>56</v>
      </c>
      <c r="H1820" s="1" t="s">
        <v>75</v>
      </c>
      <c r="I1820" s="1" t="s">
        <v>1496</v>
      </c>
      <c r="J1820" s="1">
        <v>75.59999999999998</v>
      </c>
      <c r="K1820" s="1">
        <f>Aya_Gomaa[[#This Row],[Quantity]]*150</f>
        <v>300</v>
      </c>
      <c r="L1820" s="1">
        <v>2</v>
      </c>
      <c r="M1820" s="1">
        <v>0.8</v>
      </c>
      <c r="N1820" s="2">
        <v>-166.32000000000005</v>
      </c>
      <c r="O1820" s="2">
        <f>Aya_Gomaa[[#This Row],[Profit]]-(Aya_Gomaa[[#This Row],[Profit]]*Aya_Gomaa[[#This Row],[Discount]])</f>
        <v>-33.26400000000001</v>
      </c>
      <c r="P1820" s="1">
        <f>Aya_Gomaa[[#This Row],[Quantity]]*150</f>
        <v>300</v>
      </c>
      <c r="R18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21" spans="1:18" x14ac:dyDescent="0.3">
      <c r="A1821" s="1">
        <v>1820</v>
      </c>
      <c r="B1821" s="1" t="s">
        <v>59</v>
      </c>
      <c r="C1821" s="1" t="s">
        <v>43</v>
      </c>
      <c r="D1821" s="1" t="s">
        <v>172</v>
      </c>
      <c r="E1821" s="1" t="s">
        <v>134</v>
      </c>
      <c r="F1821" s="1" t="s">
        <v>90</v>
      </c>
      <c r="G1821" s="1" t="s">
        <v>47</v>
      </c>
      <c r="H1821" s="1" t="s">
        <v>66</v>
      </c>
      <c r="I1821" s="1" t="s">
        <v>1497</v>
      </c>
      <c r="J1821" s="1">
        <v>29.32</v>
      </c>
      <c r="K1821" s="1">
        <f>Aya_Gomaa[[#This Row],[Quantity]]*150</f>
        <v>300</v>
      </c>
      <c r="L1821" s="1">
        <v>2</v>
      </c>
      <c r="M1821" s="1">
        <v>0.6</v>
      </c>
      <c r="N1821" s="2">
        <v>-24.188999999999993</v>
      </c>
      <c r="O1821" s="2">
        <f>Aya_Gomaa[[#This Row],[Profit]]-(Aya_Gomaa[[#This Row],[Profit]]*Aya_Gomaa[[#This Row],[Discount]])</f>
        <v>-9.6755999999999975</v>
      </c>
      <c r="P1821" s="1">
        <f>Aya_Gomaa[[#This Row],[Quantity]]*150</f>
        <v>300</v>
      </c>
      <c r="R18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22" spans="1:18" x14ac:dyDescent="0.3">
      <c r="A1822" s="1">
        <v>1821</v>
      </c>
      <c r="B1822" s="1" t="s">
        <v>59</v>
      </c>
      <c r="C1822" s="1" t="s">
        <v>52</v>
      </c>
      <c r="D1822" s="1" t="s">
        <v>172</v>
      </c>
      <c r="E1822" s="1" t="s">
        <v>134</v>
      </c>
      <c r="F1822" s="1" t="s">
        <v>90</v>
      </c>
      <c r="G1822" s="1" t="s">
        <v>56</v>
      </c>
      <c r="H1822" s="1" t="s">
        <v>75</v>
      </c>
      <c r="I1822" s="1" t="s">
        <v>1498</v>
      </c>
      <c r="J1822" s="1">
        <v>92.063999999999979</v>
      </c>
      <c r="K1822" s="1">
        <f>Aya_Gomaa[[#This Row],[Quantity]]*150</f>
        <v>900</v>
      </c>
      <c r="L1822" s="1">
        <v>6</v>
      </c>
      <c r="M1822" s="1">
        <v>0.8</v>
      </c>
      <c r="N1822" s="2">
        <v>-225.55680000000007</v>
      </c>
      <c r="O1822" s="2">
        <f>Aya_Gomaa[[#This Row],[Profit]]-(Aya_Gomaa[[#This Row],[Profit]]*Aya_Gomaa[[#This Row],[Discount]])</f>
        <v>-45.111359999999991</v>
      </c>
      <c r="P1822" s="1">
        <f>Aya_Gomaa[[#This Row],[Quantity]]*150</f>
        <v>900</v>
      </c>
      <c r="R18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23" spans="1:18" x14ac:dyDescent="0.3">
      <c r="A1823" s="1">
        <v>1822</v>
      </c>
      <c r="B1823" s="1" t="s">
        <v>59</v>
      </c>
      <c r="C1823" s="1" t="s">
        <v>52</v>
      </c>
      <c r="D1823" s="1" t="s">
        <v>172</v>
      </c>
      <c r="E1823" s="1" t="s">
        <v>134</v>
      </c>
      <c r="F1823" s="1" t="s">
        <v>90</v>
      </c>
      <c r="G1823" s="1" t="s">
        <v>56</v>
      </c>
      <c r="H1823" s="1" t="s">
        <v>158</v>
      </c>
      <c r="I1823" s="1" t="s">
        <v>159</v>
      </c>
      <c r="J1823" s="1">
        <v>6.9760000000000009</v>
      </c>
      <c r="K1823" s="1">
        <f>Aya_Gomaa[[#This Row],[Quantity]]*150</f>
        <v>600</v>
      </c>
      <c r="L1823" s="1">
        <v>4</v>
      </c>
      <c r="M1823" s="1">
        <v>0.2</v>
      </c>
      <c r="N1823" s="2">
        <v>1.8312000000000004</v>
      </c>
      <c r="O1823" s="2">
        <f>Aya_Gomaa[[#This Row],[Profit]]-(Aya_Gomaa[[#This Row],[Profit]]*Aya_Gomaa[[#This Row],[Discount]])</f>
        <v>1.4649600000000003</v>
      </c>
      <c r="P1823" s="1">
        <f>Aya_Gomaa[[#This Row],[Quantity]]*150</f>
        <v>600</v>
      </c>
      <c r="R18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24" spans="1:18" x14ac:dyDescent="0.3">
      <c r="A1824" s="1">
        <v>1823</v>
      </c>
      <c r="B1824" s="1" t="s">
        <v>59</v>
      </c>
      <c r="C1824" s="1" t="s">
        <v>52</v>
      </c>
      <c r="D1824" s="1" t="s">
        <v>172</v>
      </c>
      <c r="E1824" s="1" t="s">
        <v>134</v>
      </c>
      <c r="F1824" s="1" t="s">
        <v>90</v>
      </c>
      <c r="G1824" s="1" t="s">
        <v>47</v>
      </c>
      <c r="H1824" s="1" t="s">
        <v>50</v>
      </c>
      <c r="I1824" s="1" t="s">
        <v>1499</v>
      </c>
      <c r="J1824" s="1">
        <v>62.957999999999998</v>
      </c>
      <c r="K1824" s="1">
        <f>Aya_Gomaa[[#This Row],[Quantity]]*150</f>
        <v>450</v>
      </c>
      <c r="L1824" s="1">
        <v>3</v>
      </c>
      <c r="M1824" s="1">
        <v>0.3</v>
      </c>
      <c r="N1824" s="2">
        <v>-2.6981999999999999</v>
      </c>
      <c r="O1824" s="2">
        <f>Aya_Gomaa[[#This Row],[Profit]]-(Aya_Gomaa[[#This Row],[Profit]]*Aya_Gomaa[[#This Row],[Discount]])</f>
        <v>-1.8887399999999999</v>
      </c>
      <c r="P1824" s="1">
        <f>Aya_Gomaa[[#This Row],[Quantity]]*150</f>
        <v>450</v>
      </c>
      <c r="R18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25" spans="1:18" x14ac:dyDescent="0.3">
      <c r="A1825" s="1">
        <v>1824</v>
      </c>
      <c r="B1825" s="1" t="s">
        <v>59</v>
      </c>
      <c r="C1825" s="1" t="s">
        <v>52</v>
      </c>
      <c r="D1825" s="1" t="s">
        <v>172</v>
      </c>
      <c r="E1825" s="1" t="s">
        <v>134</v>
      </c>
      <c r="F1825" s="1" t="s">
        <v>90</v>
      </c>
      <c r="G1825" s="1" t="s">
        <v>56</v>
      </c>
      <c r="H1825" s="1" t="s">
        <v>82</v>
      </c>
      <c r="I1825" s="1" t="s">
        <v>1500</v>
      </c>
      <c r="J1825" s="1">
        <v>5.1840000000000011</v>
      </c>
      <c r="K1825" s="1">
        <f>Aya_Gomaa[[#This Row],[Quantity]]*150</f>
        <v>150</v>
      </c>
      <c r="L1825" s="1">
        <v>1</v>
      </c>
      <c r="M1825" s="1">
        <v>0.2</v>
      </c>
      <c r="N1825" s="2">
        <v>1.8144</v>
      </c>
      <c r="O1825" s="2">
        <f>Aya_Gomaa[[#This Row],[Profit]]-(Aya_Gomaa[[#This Row],[Profit]]*Aya_Gomaa[[#This Row],[Discount]])</f>
        <v>1.4515199999999999</v>
      </c>
      <c r="P1825" s="1">
        <f>Aya_Gomaa[[#This Row],[Quantity]]*150</f>
        <v>150</v>
      </c>
      <c r="R18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26" spans="1:18" x14ac:dyDescent="0.3">
      <c r="A1826" s="1">
        <v>1825</v>
      </c>
      <c r="B1826" s="1" t="s">
        <v>59</v>
      </c>
      <c r="C1826" s="1" t="s">
        <v>43</v>
      </c>
      <c r="D1826" s="1" t="s">
        <v>1501</v>
      </c>
      <c r="E1826" s="1" t="s">
        <v>216</v>
      </c>
      <c r="F1826" s="1" t="s">
        <v>55</v>
      </c>
      <c r="G1826" s="1" t="s">
        <v>56</v>
      </c>
      <c r="H1826" s="1" t="s">
        <v>73</v>
      </c>
      <c r="I1826" s="1" t="s">
        <v>1168</v>
      </c>
      <c r="J1826" s="1">
        <v>31.32</v>
      </c>
      <c r="K1826" s="1">
        <f>Aya_Gomaa[[#This Row],[Quantity]]*150</f>
        <v>1500</v>
      </c>
      <c r="L1826" s="1">
        <v>10</v>
      </c>
      <c r="M1826" s="1">
        <v>0.7</v>
      </c>
      <c r="N1826" s="2">
        <v>-25.05599999999999</v>
      </c>
      <c r="O1826" s="2">
        <f>Aya_Gomaa[[#This Row],[Profit]]-(Aya_Gomaa[[#This Row],[Profit]]*Aya_Gomaa[[#This Row],[Discount]])</f>
        <v>-7.5167999999999999</v>
      </c>
      <c r="P1826" s="1">
        <f>Aya_Gomaa[[#This Row],[Quantity]]*150</f>
        <v>1500</v>
      </c>
      <c r="R18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27" spans="1:18" x14ac:dyDescent="0.3">
      <c r="A1827" s="1">
        <v>1826</v>
      </c>
      <c r="B1827" s="1" t="s">
        <v>59</v>
      </c>
      <c r="C1827" s="1" t="s">
        <v>43</v>
      </c>
      <c r="D1827" s="1" t="s">
        <v>1501</v>
      </c>
      <c r="E1827" s="1" t="s">
        <v>216</v>
      </c>
      <c r="F1827" s="1" t="s">
        <v>55</v>
      </c>
      <c r="G1827" s="1" t="s">
        <v>47</v>
      </c>
      <c r="H1827" s="1" t="s">
        <v>66</v>
      </c>
      <c r="I1827" s="1" t="s">
        <v>548</v>
      </c>
      <c r="J1827" s="1">
        <v>11.840000000000002</v>
      </c>
      <c r="K1827" s="1">
        <f>Aya_Gomaa[[#This Row],[Quantity]]*150</f>
        <v>600</v>
      </c>
      <c r="L1827" s="1">
        <v>4</v>
      </c>
      <c r="M1827" s="1">
        <v>0.2</v>
      </c>
      <c r="N1827" s="2">
        <v>3.108000000000001</v>
      </c>
      <c r="O1827" s="2">
        <f>Aya_Gomaa[[#This Row],[Profit]]-(Aya_Gomaa[[#This Row],[Profit]]*Aya_Gomaa[[#This Row],[Discount]])</f>
        <v>2.4864000000000006</v>
      </c>
      <c r="P1827" s="1">
        <f>Aya_Gomaa[[#This Row],[Quantity]]*150</f>
        <v>600</v>
      </c>
      <c r="R18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28" spans="1:18" x14ac:dyDescent="0.3">
      <c r="A1828" s="1">
        <v>1827</v>
      </c>
      <c r="B1828" s="1" t="s">
        <v>59</v>
      </c>
      <c r="C1828" s="1" t="s">
        <v>43</v>
      </c>
      <c r="D1828" s="1" t="s">
        <v>1501</v>
      </c>
      <c r="E1828" s="1" t="s">
        <v>216</v>
      </c>
      <c r="F1828" s="1" t="s">
        <v>55</v>
      </c>
      <c r="G1828" s="1" t="s">
        <v>47</v>
      </c>
      <c r="H1828" s="1" t="s">
        <v>66</v>
      </c>
      <c r="I1828" s="1" t="s">
        <v>1502</v>
      </c>
      <c r="J1828" s="1">
        <v>22.784000000000002</v>
      </c>
      <c r="K1828" s="1">
        <f>Aya_Gomaa[[#This Row],[Quantity]]*150</f>
        <v>150</v>
      </c>
      <c r="L1828" s="1">
        <v>1</v>
      </c>
      <c r="M1828" s="1">
        <v>0.2</v>
      </c>
      <c r="N1828" s="2">
        <v>4.8416000000000006</v>
      </c>
      <c r="O1828" s="2">
        <f>Aya_Gomaa[[#This Row],[Profit]]-(Aya_Gomaa[[#This Row],[Profit]]*Aya_Gomaa[[#This Row],[Discount]])</f>
        <v>3.8732800000000003</v>
      </c>
      <c r="P1828" s="1">
        <f>Aya_Gomaa[[#This Row],[Quantity]]*150</f>
        <v>150</v>
      </c>
      <c r="R18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29" spans="1:18" x14ac:dyDescent="0.3">
      <c r="A1829" s="1">
        <v>1828</v>
      </c>
      <c r="B1829" s="1" t="s">
        <v>42</v>
      </c>
      <c r="C1829" s="1" t="s">
        <v>87</v>
      </c>
      <c r="D1829" s="1" t="s">
        <v>1503</v>
      </c>
      <c r="E1829" s="1" t="s">
        <v>81</v>
      </c>
      <c r="F1829" s="1" t="s">
        <v>46</v>
      </c>
      <c r="G1829" s="1" t="s">
        <v>78</v>
      </c>
      <c r="H1829" s="1" t="s">
        <v>71</v>
      </c>
      <c r="I1829" s="1" t="s">
        <v>1504</v>
      </c>
      <c r="J1829" s="1">
        <v>1127.9760000000001</v>
      </c>
      <c r="K1829" s="1">
        <f>Aya_Gomaa[[#This Row],[Quantity]]*150</f>
        <v>450</v>
      </c>
      <c r="L1829" s="1">
        <v>3</v>
      </c>
      <c r="M1829" s="1">
        <v>0.2</v>
      </c>
      <c r="N1829" s="2">
        <v>126.8972999999998</v>
      </c>
      <c r="O1829" s="2">
        <f>Aya_Gomaa[[#This Row],[Profit]]-(Aya_Gomaa[[#This Row],[Profit]]*Aya_Gomaa[[#This Row],[Discount]])</f>
        <v>101.51783999999984</v>
      </c>
      <c r="P1829" s="1">
        <f>Aya_Gomaa[[#This Row],[Quantity]]*150</f>
        <v>450</v>
      </c>
      <c r="R18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30" spans="1:18" x14ac:dyDescent="0.3">
      <c r="A1830" s="1">
        <v>1829</v>
      </c>
      <c r="B1830" s="1" t="s">
        <v>42</v>
      </c>
      <c r="C1830" s="1" t="s">
        <v>52</v>
      </c>
      <c r="D1830" s="1" t="s">
        <v>1225</v>
      </c>
      <c r="E1830" s="1" t="s">
        <v>517</v>
      </c>
      <c r="F1830" s="1" t="s">
        <v>46</v>
      </c>
      <c r="G1830" s="1" t="s">
        <v>56</v>
      </c>
      <c r="H1830" s="1" t="s">
        <v>82</v>
      </c>
      <c r="I1830" s="1" t="s">
        <v>990</v>
      </c>
      <c r="J1830" s="1">
        <v>38.880000000000003</v>
      </c>
      <c r="K1830" s="1">
        <f>Aya_Gomaa[[#This Row],[Quantity]]*150</f>
        <v>900</v>
      </c>
      <c r="L1830" s="1">
        <v>6</v>
      </c>
      <c r="M1830" s="1">
        <v>0</v>
      </c>
      <c r="N1830" s="2">
        <v>18.662400000000002</v>
      </c>
      <c r="O1830" s="2">
        <f>Aya_Gomaa[[#This Row],[Profit]]-(Aya_Gomaa[[#This Row],[Profit]]*Aya_Gomaa[[#This Row],[Discount]])</f>
        <v>18.662400000000002</v>
      </c>
      <c r="P1830" s="1">
        <f>Aya_Gomaa[[#This Row],[Quantity]]*150</f>
        <v>900</v>
      </c>
      <c r="R18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31" spans="1:18" x14ac:dyDescent="0.3">
      <c r="A1831" s="1">
        <v>1830</v>
      </c>
      <c r="B1831" s="1" t="s">
        <v>59</v>
      </c>
      <c r="C1831" s="1" t="s">
        <v>43</v>
      </c>
      <c r="D1831" s="1" t="s">
        <v>809</v>
      </c>
      <c r="E1831" s="1" t="s">
        <v>243</v>
      </c>
      <c r="F1831" s="1" t="s">
        <v>109</v>
      </c>
      <c r="G1831" s="1" t="s">
        <v>78</v>
      </c>
      <c r="H1831" s="1" t="s">
        <v>71</v>
      </c>
      <c r="I1831" s="1" t="s">
        <v>1505</v>
      </c>
      <c r="J1831" s="1">
        <v>779.79600000000005</v>
      </c>
      <c r="K1831" s="1">
        <f>Aya_Gomaa[[#This Row],[Quantity]]*150</f>
        <v>300</v>
      </c>
      <c r="L1831" s="1">
        <v>2</v>
      </c>
      <c r="M1831" s="1">
        <v>0.4</v>
      </c>
      <c r="N1831" s="2">
        <v>-168.95579999999995</v>
      </c>
      <c r="O1831" s="2">
        <f>Aya_Gomaa[[#This Row],[Profit]]-(Aya_Gomaa[[#This Row],[Profit]]*Aya_Gomaa[[#This Row],[Discount]])</f>
        <v>-101.37347999999997</v>
      </c>
      <c r="P1831" s="1">
        <f>Aya_Gomaa[[#This Row],[Quantity]]*150</f>
        <v>300</v>
      </c>
      <c r="R18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32" spans="1:18" x14ac:dyDescent="0.3">
      <c r="A1832" s="1">
        <v>1831</v>
      </c>
      <c r="B1832" s="1" t="s">
        <v>523</v>
      </c>
      <c r="C1832" s="1" t="s">
        <v>87</v>
      </c>
      <c r="D1832" s="1" t="s">
        <v>1506</v>
      </c>
      <c r="E1832" s="1" t="s">
        <v>297</v>
      </c>
      <c r="F1832" s="1" t="s">
        <v>90</v>
      </c>
      <c r="G1832" s="1" t="s">
        <v>78</v>
      </c>
      <c r="H1832" s="1" t="s">
        <v>71</v>
      </c>
      <c r="I1832" s="1" t="s">
        <v>1507</v>
      </c>
      <c r="J1832" s="1">
        <v>1439.92</v>
      </c>
      <c r="K1832" s="1">
        <f>Aya_Gomaa[[#This Row],[Quantity]]*150</f>
        <v>1200</v>
      </c>
      <c r="L1832" s="1">
        <v>8</v>
      </c>
      <c r="M1832" s="1">
        <v>0</v>
      </c>
      <c r="N1832" s="2">
        <v>374.37920000000008</v>
      </c>
      <c r="O1832" s="2">
        <f>Aya_Gomaa[[#This Row],[Profit]]-(Aya_Gomaa[[#This Row],[Profit]]*Aya_Gomaa[[#This Row],[Discount]])</f>
        <v>374.37920000000008</v>
      </c>
      <c r="P1832" s="1">
        <f>Aya_Gomaa[[#This Row],[Quantity]]*150</f>
        <v>1200</v>
      </c>
      <c r="R18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33" spans="1:18" x14ac:dyDescent="0.3">
      <c r="A1833" s="1">
        <v>1832</v>
      </c>
      <c r="B1833" s="1" t="s">
        <v>523</v>
      </c>
      <c r="C1833" s="1" t="s">
        <v>87</v>
      </c>
      <c r="D1833" s="1" t="s">
        <v>1506</v>
      </c>
      <c r="E1833" s="1" t="s">
        <v>297</v>
      </c>
      <c r="F1833" s="1" t="s">
        <v>90</v>
      </c>
      <c r="G1833" s="1" t="s">
        <v>47</v>
      </c>
      <c r="H1833" s="1" t="s">
        <v>62</v>
      </c>
      <c r="I1833" s="1" t="s">
        <v>1020</v>
      </c>
      <c r="J1833" s="1">
        <v>262.11</v>
      </c>
      <c r="K1833" s="1">
        <f>Aya_Gomaa[[#This Row],[Quantity]]*150</f>
        <v>150</v>
      </c>
      <c r="L1833" s="1">
        <v>1</v>
      </c>
      <c r="M1833" s="1">
        <v>0</v>
      </c>
      <c r="N1833" s="2">
        <v>62.906399999999991</v>
      </c>
      <c r="O1833" s="2">
        <f>Aya_Gomaa[[#This Row],[Profit]]-(Aya_Gomaa[[#This Row],[Profit]]*Aya_Gomaa[[#This Row],[Discount]])</f>
        <v>62.906399999999991</v>
      </c>
      <c r="P1833" s="1">
        <f>Aya_Gomaa[[#This Row],[Quantity]]*150</f>
        <v>150</v>
      </c>
      <c r="R18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34" spans="1:18" x14ac:dyDescent="0.3">
      <c r="A1834" s="1">
        <v>1833</v>
      </c>
      <c r="B1834" s="1" t="s">
        <v>59</v>
      </c>
      <c r="C1834" s="1" t="s">
        <v>52</v>
      </c>
      <c r="D1834" s="1" t="s">
        <v>326</v>
      </c>
      <c r="E1834" s="1" t="s">
        <v>81</v>
      </c>
      <c r="F1834" s="1" t="s">
        <v>46</v>
      </c>
      <c r="G1834" s="1" t="s">
        <v>47</v>
      </c>
      <c r="H1834" s="1" t="s">
        <v>50</v>
      </c>
      <c r="I1834" s="1" t="s">
        <v>1171</v>
      </c>
      <c r="J1834" s="1">
        <v>207</v>
      </c>
      <c r="K1834" s="1">
        <f>Aya_Gomaa[[#This Row],[Quantity]]*150</f>
        <v>450</v>
      </c>
      <c r="L1834" s="1">
        <v>3</v>
      </c>
      <c r="M1834" s="1">
        <v>0.2</v>
      </c>
      <c r="N1834" s="2">
        <v>25.874999999999972</v>
      </c>
      <c r="O1834" s="2">
        <f>Aya_Gomaa[[#This Row],[Profit]]-(Aya_Gomaa[[#This Row],[Profit]]*Aya_Gomaa[[#This Row],[Discount]])</f>
        <v>20.699999999999978</v>
      </c>
      <c r="P1834" s="1">
        <f>Aya_Gomaa[[#This Row],[Quantity]]*150</f>
        <v>450</v>
      </c>
      <c r="R18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35" spans="1:18" x14ac:dyDescent="0.3">
      <c r="A1835" s="1">
        <v>1834</v>
      </c>
      <c r="B1835" s="1" t="s">
        <v>59</v>
      </c>
      <c r="C1835" s="1" t="s">
        <v>52</v>
      </c>
      <c r="D1835" s="1" t="s">
        <v>506</v>
      </c>
      <c r="E1835" s="1" t="s">
        <v>89</v>
      </c>
      <c r="F1835" s="1" t="s">
        <v>90</v>
      </c>
      <c r="G1835" s="1" t="s">
        <v>78</v>
      </c>
      <c r="H1835" s="1" t="s">
        <v>308</v>
      </c>
      <c r="I1835" s="1" t="s">
        <v>1508</v>
      </c>
      <c r="J1835" s="1">
        <v>1439.982</v>
      </c>
      <c r="K1835" s="1">
        <f>Aya_Gomaa[[#This Row],[Quantity]]*150</f>
        <v>450</v>
      </c>
      <c r="L1835" s="1">
        <v>3</v>
      </c>
      <c r="M1835" s="1">
        <v>0.4</v>
      </c>
      <c r="N1835" s="2">
        <v>-263.99670000000026</v>
      </c>
      <c r="O1835" s="2">
        <f>Aya_Gomaa[[#This Row],[Profit]]-(Aya_Gomaa[[#This Row],[Profit]]*Aya_Gomaa[[#This Row],[Discount]])</f>
        <v>-158.39802000000014</v>
      </c>
      <c r="P1835" s="1">
        <f>Aya_Gomaa[[#This Row],[Quantity]]*150</f>
        <v>450</v>
      </c>
      <c r="R18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36" spans="1:18" x14ac:dyDescent="0.3">
      <c r="A1836" s="1">
        <v>1835</v>
      </c>
      <c r="B1836" s="1" t="s">
        <v>59</v>
      </c>
      <c r="C1836" s="1" t="s">
        <v>52</v>
      </c>
      <c r="D1836" s="1" t="s">
        <v>506</v>
      </c>
      <c r="E1836" s="1" t="s">
        <v>89</v>
      </c>
      <c r="F1836" s="1" t="s">
        <v>90</v>
      </c>
      <c r="G1836" s="1" t="s">
        <v>56</v>
      </c>
      <c r="H1836" s="1" t="s">
        <v>82</v>
      </c>
      <c r="I1836" s="1" t="s">
        <v>1509</v>
      </c>
      <c r="J1836" s="1">
        <v>36.288000000000011</v>
      </c>
      <c r="K1836" s="1">
        <f>Aya_Gomaa[[#This Row],[Quantity]]*150</f>
        <v>1050</v>
      </c>
      <c r="L1836" s="1">
        <v>7</v>
      </c>
      <c r="M1836" s="1">
        <v>0.2</v>
      </c>
      <c r="N1836" s="2">
        <v>12.700800000000001</v>
      </c>
      <c r="O1836" s="2">
        <f>Aya_Gomaa[[#This Row],[Profit]]-(Aya_Gomaa[[#This Row],[Profit]]*Aya_Gomaa[[#This Row],[Discount]])</f>
        <v>10.160640000000001</v>
      </c>
      <c r="P1836" s="1">
        <f>Aya_Gomaa[[#This Row],[Quantity]]*150</f>
        <v>1050</v>
      </c>
      <c r="R18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37" spans="1:18" x14ac:dyDescent="0.3">
      <c r="A1837" s="1">
        <v>1836</v>
      </c>
      <c r="B1837" s="1" t="s">
        <v>125</v>
      </c>
      <c r="C1837" s="1" t="s">
        <v>43</v>
      </c>
      <c r="D1837" s="1" t="s">
        <v>1510</v>
      </c>
      <c r="E1837" s="1" t="s">
        <v>332</v>
      </c>
      <c r="F1837" s="1" t="s">
        <v>109</v>
      </c>
      <c r="G1837" s="1" t="s">
        <v>56</v>
      </c>
      <c r="H1837" s="1" t="s">
        <v>68</v>
      </c>
      <c r="I1837" s="1" t="s">
        <v>100</v>
      </c>
      <c r="J1837" s="1">
        <v>21.400000000000002</v>
      </c>
      <c r="K1837" s="1">
        <f>Aya_Gomaa[[#This Row],[Quantity]]*150</f>
        <v>750</v>
      </c>
      <c r="L1837" s="1">
        <v>5</v>
      </c>
      <c r="M1837" s="1">
        <v>0</v>
      </c>
      <c r="N1837" s="2">
        <v>6.2059999999999977</v>
      </c>
      <c r="O1837" s="2">
        <f>Aya_Gomaa[[#This Row],[Profit]]-(Aya_Gomaa[[#This Row],[Profit]]*Aya_Gomaa[[#This Row],[Discount]])</f>
        <v>6.2059999999999977</v>
      </c>
      <c r="P1837" s="1">
        <f>Aya_Gomaa[[#This Row],[Quantity]]*150</f>
        <v>750</v>
      </c>
      <c r="R18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38" spans="1:18" x14ac:dyDescent="0.3">
      <c r="A1838" s="1">
        <v>1837</v>
      </c>
      <c r="B1838" s="1" t="s">
        <v>42</v>
      </c>
      <c r="C1838" s="1" t="s">
        <v>52</v>
      </c>
      <c r="D1838" s="1" t="s">
        <v>1128</v>
      </c>
      <c r="E1838" s="1" t="s">
        <v>517</v>
      </c>
      <c r="F1838" s="1" t="s">
        <v>46</v>
      </c>
      <c r="G1838" s="1" t="s">
        <v>56</v>
      </c>
      <c r="H1838" s="1" t="s">
        <v>75</v>
      </c>
      <c r="I1838" s="1" t="s">
        <v>313</v>
      </c>
      <c r="J1838" s="1">
        <v>1245.8599999999999</v>
      </c>
      <c r="K1838" s="1">
        <f>Aya_Gomaa[[#This Row],[Quantity]]*150</f>
        <v>1050</v>
      </c>
      <c r="L1838" s="1">
        <v>7</v>
      </c>
      <c r="M1838" s="1">
        <v>0</v>
      </c>
      <c r="N1838" s="2">
        <v>361.29939999999988</v>
      </c>
      <c r="O1838" s="2">
        <f>Aya_Gomaa[[#This Row],[Profit]]-(Aya_Gomaa[[#This Row],[Profit]]*Aya_Gomaa[[#This Row],[Discount]])</f>
        <v>361.29939999999988</v>
      </c>
      <c r="P1838" s="1">
        <f>Aya_Gomaa[[#This Row],[Quantity]]*150</f>
        <v>1050</v>
      </c>
      <c r="R18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39" spans="1:18" x14ac:dyDescent="0.3">
      <c r="A1839" s="1">
        <v>1838</v>
      </c>
      <c r="B1839" s="1" t="s">
        <v>59</v>
      </c>
      <c r="C1839" s="1" t="s">
        <v>52</v>
      </c>
      <c r="D1839" s="1" t="s">
        <v>231</v>
      </c>
      <c r="E1839" s="1" t="s">
        <v>81</v>
      </c>
      <c r="F1839" s="1" t="s">
        <v>46</v>
      </c>
      <c r="G1839" s="1" t="s">
        <v>56</v>
      </c>
      <c r="H1839" s="1" t="s">
        <v>57</v>
      </c>
      <c r="I1839" s="1" t="s">
        <v>58</v>
      </c>
      <c r="J1839" s="1">
        <v>17.544</v>
      </c>
      <c r="K1839" s="1">
        <f>Aya_Gomaa[[#This Row],[Quantity]]*150</f>
        <v>450</v>
      </c>
      <c r="L1839" s="1">
        <v>3</v>
      </c>
      <c r="M1839" s="1">
        <v>0.2</v>
      </c>
      <c r="N1839" s="2">
        <v>5.9210999999999983</v>
      </c>
      <c r="O1839" s="2">
        <f>Aya_Gomaa[[#This Row],[Profit]]-(Aya_Gomaa[[#This Row],[Profit]]*Aya_Gomaa[[#This Row],[Discount]])</f>
        <v>4.7368799999999984</v>
      </c>
      <c r="P1839" s="1">
        <f>Aya_Gomaa[[#This Row],[Quantity]]*150</f>
        <v>450</v>
      </c>
      <c r="R18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40" spans="1:18" x14ac:dyDescent="0.3">
      <c r="A1840" s="1">
        <v>1839</v>
      </c>
      <c r="B1840" s="1" t="s">
        <v>59</v>
      </c>
      <c r="C1840" s="1" t="s">
        <v>52</v>
      </c>
      <c r="D1840" s="1" t="s">
        <v>231</v>
      </c>
      <c r="E1840" s="1" t="s">
        <v>81</v>
      </c>
      <c r="F1840" s="1" t="s">
        <v>46</v>
      </c>
      <c r="G1840" s="1" t="s">
        <v>47</v>
      </c>
      <c r="H1840" s="1" t="s">
        <v>66</v>
      </c>
      <c r="I1840" s="1" t="s">
        <v>218</v>
      </c>
      <c r="J1840" s="1">
        <v>44.128</v>
      </c>
      <c r="K1840" s="1">
        <f>Aya_Gomaa[[#This Row],[Quantity]]*150</f>
        <v>600</v>
      </c>
      <c r="L1840" s="1">
        <v>4</v>
      </c>
      <c r="M1840" s="1">
        <v>0.2</v>
      </c>
      <c r="N1840" s="2">
        <v>12.135200000000001</v>
      </c>
      <c r="O1840" s="2">
        <f>Aya_Gomaa[[#This Row],[Profit]]-(Aya_Gomaa[[#This Row],[Profit]]*Aya_Gomaa[[#This Row],[Discount]])</f>
        <v>9.7081600000000012</v>
      </c>
      <c r="P1840" s="1">
        <f>Aya_Gomaa[[#This Row],[Quantity]]*150</f>
        <v>600</v>
      </c>
      <c r="R18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41" spans="1:18" x14ac:dyDescent="0.3">
      <c r="A1841" s="1">
        <v>1840</v>
      </c>
      <c r="B1841" s="1" t="s">
        <v>59</v>
      </c>
      <c r="C1841" s="1" t="s">
        <v>52</v>
      </c>
      <c r="D1841" s="1" t="s">
        <v>231</v>
      </c>
      <c r="E1841" s="1" t="s">
        <v>81</v>
      </c>
      <c r="F1841" s="1" t="s">
        <v>46</v>
      </c>
      <c r="G1841" s="1" t="s">
        <v>56</v>
      </c>
      <c r="H1841" s="1" t="s">
        <v>75</v>
      </c>
      <c r="I1841" s="1" t="s">
        <v>1511</v>
      </c>
      <c r="J1841" s="1">
        <v>62.920000000000009</v>
      </c>
      <c r="K1841" s="1">
        <f>Aya_Gomaa[[#This Row],[Quantity]]*150</f>
        <v>150</v>
      </c>
      <c r="L1841" s="1">
        <v>1</v>
      </c>
      <c r="M1841" s="1">
        <v>0.2</v>
      </c>
      <c r="N1841" s="2">
        <v>10.224499999999994</v>
      </c>
      <c r="O1841" s="2">
        <f>Aya_Gomaa[[#This Row],[Profit]]-(Aya_Gomaa[[#This Row],[Profit]]*Aya_Gomaa[[#This Row],[Discount]])</f>
        <v>8.1795999999999953</v>
      </c>
      <c r="P1841" s="1">
        <f>Aya_Gomaa[[#This Row],[Quantity]]*150</f>
        <v>150</v>
      </c>
      <c r="R18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42" spans="1:18" x14ac:dyDescent="0.3">
      <c r="A1842" s="1">
        <v>1841</v>
      </c>
      <c r="B1842" s="1" t="s">
        <v>59</v>
      </c>
      <c r="C1842" s="1" t="s">
        <v>52</v>
      </c>
      <c r="D1842" s="1" t="s">
        <v>231</v>
      </c>
      <c r="E1842" s="1" t="s">
        <v>81</v>
      </c>
      <c r="F1842" s="1" t="s">
        <v>46</v>
      </c>
      <c r="G1842" s="1" t="s">
        <v>56</v>
      </c>
      <c r="H1842" s="1" t="s">
        <v>82</v>
      </c>
      <c r="I1842" s="1" t="s">
        <v>265</v>
      </c>
      <c r="J1842" s="1">
        <v>78.304000000000002</v>
      </c>
      <c r="K1842" s="1">
        <f>Aya_Gomaa[[#This Row],[Quantity]]*150</f>
        <v>300</v>
      </c>
      <c r="L1842" s="1">
        <v>2</v>
      </c>
      <c r="M1842" s="1">
        <v>0.2</v>
      </c>
      <c r="N1842" s="2">
        <v>29.363999999999997</v>
      </c>
      <c r="O1842" s="2">
        <f>Aya_Gomaa[[#This Row],[Profit]]-(Aya_Gomaa[[#This Row],[Profit]]*Aya_Gomaa[[#This Row],[Discount]])</f>
        <v>23.491199999999999</v>
      </c>
      <c r="P1842" s="1">
        <f>Aya_Gomaa[[#This Row],[Quantity]]*150</f>
        <v>300</v>
      </c>
      <c r="R18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43" spans="1:18" x14ac:dyDescent="0.3">
      <c r="A1843" s="1">
        <v>1842</v>
      </c>
      <c r="B1843" s="1" t="s">
        <v>59</v>
      </c>
      <c r="C1843" s="1" t="s">
        <v>52</v>
      </c>
      <c r="D1843" s="1" t="s">
        <v>1512</v>
      </c>
      <c r="E1843" s="1" t="s">
        <v>45</v>
      </c>
      <c r="F1843" s="1" t="s">
        <v>46</v>
      </c>
      <c r="G1843" s="1" t="s">
        <v>47</v>
      </c>
      <c r="H1843" s="1" t="s">
        <v>50</v>
      </c>
      <c r="I1843" s="1" t="s">
        <v>1513</v>
      </c>
      <c r="J1843" s="1">
        <v>140.81</v>
      </c>
      <c r="K1843" s="1">
        <f>Aya_Gomaa[[#This Row],[Quantity]]*150</f>
        <v>150</v>
      </c>
      <c r="L1843" s="1">
        <v>1</v>
      </c>
      <c r="M1843" s="1">
        <v>0</v>
      </c>
      <c r="N1843" s="2">
        <v>39.4268</v>
      </c>
      <c r="O1843" s="2">
        <f>Aya_Gomaa[[#This Row],[Profit]]-(Aya_Gomaa[[#This Row],[Profit]]*Aya_Gomaa[[#This Row],[Discount]])</f>
        <v>39.4268</v>
      </c>
      <c r="P1843" s="1">
        <f>Aya_Gomaa[[#This Row],[Quantity]]*150</f>
        <v>150</v>
      </c>
      <c r="R18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44" spans="1:18" x14ac:dyDescent="0.3">
      <c r="A1844" s="1">
        <v>1843</v>
      </c>
      <c r="B1844" s="1" t="s">
        <v>42</v>
      </c>
      <c r="C1844" s="1" t="s">
        <v>52</v>
      </c>
      <c r="D1844" s="1" t="s">
        <v>306</v>
      </c>
      <c r="E1844" s="1" t="s">
        <v>89</v>
      </c>
      <c r="F1844" s="1" t="s">
        <v>90</v>
      </c>
      <c r="G1844" s="1" t="s">
        <v>56</v>
      </c>
      <c r="H1844" s="1" t="s">
        <v>57</v>
      </c>
      <c r="I1844" s="1" t="s">
        <v>491</v>
      </c>
      <c r="J1844" s="1">
        <v>40.096000000000004</v>
      </c>
      <c r="K1844" s="1">
        <f>Aya_Gomaa[[#This Row],[Quantity]]*150</f>
        <v>600</v>
      </c>
      <c r="L1844" s="1">
        <v>4</v>
      </c>
      <c r="M1844" s="1">
        <v>0.2</v>
      </c>
      <c r="N1844" s="2">
        <v>13.532399999999996</v>
      </c>
      <c r="O1844" s="2">
        <f>Aya_Gomaa[[#This Row],[Profit]]-(Aya_Gomaa[[#This Row],[Profit]]*Aya_Gomaa[[#This Row],[Discount]])</f>
        <v>10.825919999999996</v>
      </c>
      <c r="P1844" s="1">
        <f>Aya_Gomaa[[#This Row],[Quantity]]*150</f>
        <v>600</v>
      </c>
      <c r="R18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45" spans="1:18" x14ac:dyDescent="0.3">
      <c r="A1845" s="1">
        <v>1844</v>
      </c>
      <c r="B1845" s="1" t="s">
        <v>42</v>
      </c>
      <c r="C1845" s="1" t="s">
        <v>52</v>
      </c>
      <c r="D1845" s="1" t="s">
        <v>306</v>
      </c>
      <c r="E1845" s="1" t="s">
        <v>89</v>
      </c>
      <c r="F1845" s="1" t="s">
        <v>90</v>
      </c>
      <c r="G1845" s="1" t="s">
        <v>47</v>
      </c>
      <c r="H1845" s="1" t="s">
        <v>66</v>
      </c>
      <c r="I1845" s="1" t="s">
        <v>1514</v>
      </c>
      <c r="J1845" s="1">
        <v>40.783999999999999</v>
      </c>
      <c r="K1845" s="1">
        <f>Aya_Gomaa[[#This Row],[Quantity]]*150</f>
        <v>300</v>
      </c>
      <c r="L1845" s="1">
        <v>2</v>
      </c>
      <c r="M1845" s="1">
        <v>0.6</v>
      </c>
      <c r="N1845" s="2">
        <v>-30.588000000000001</v>
      </c>
      <c r="O1845" s="2">
        <f>Aya_Gomaa[[#This Row],[Profit]]-(Aya_Gomaa[[#This Row],[Profit]]*Aya_Gomaa[[#This Row],[Discount]])</f>
        <v>-12.235200000000003</v>
      </c>
      <c r="P1845" s="1">
        <f>Aya_Gomaa[[#This Row],[Quantity]]*150</f>
        <v>300</v>
      </c>
      <c r="R18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46" spans="1:18" x14ac:dyDescent="0.3">
      <c r="A1846" s="1">
        <v>1845</v>
      </c>
      <c r="B1846" s="1" t="s">
        <v>59</v>
      </c>
      <c r="C1846" s="1" t="s">
        <v>43</v>
      </c>
      <c r="D1846" s="1" t="s">
        <v>84</v>
      </c>
      <c r="E1846" s="1" t="s">
        <v>85</v>
      </c>
      <c r="F1846" s="1" t="s">
        <v>55</v>
      </c>
      <c r="G1846" s="1" t="s">
        <v>78</v>
      </c>
      <c r="H1846" s="1" t="s">
        <v>113</v>
      </c>
      <c r="I1846" s="1" t="s">
        <v>114</v>
      </c>
      <c r="J1846" s="1">
        <v>90.570000000000007</v>
      </c>
      <c r="K1846" s="1">
        <f>Aya_Gomaa[[#This Row],[Quantity]]*150</f>
        <v>450</v>
      </c>
      <c r="L1846" s="1">
        <v>3</v>
      </c>
      <c r="M1846" s="1">
        <v>0</v>
      </c>
      <c r="N1846" s="2">
        <v>11.774100000000004</v>
      </c>
      <c r="O1846" s="2">
        <f>Aya_Gomaa[[#This Row],[Profit]]-(Aya_Gomaa[[#This Row],[Profit]]*Aya_Gomaa[[#This Row],[Discount]])</f>
        <v>11.774100000000004</v>
      </c>
      <c r="P1846" s="1">
        <f>Aya_Gomaa[[#This Row],[Quantity]]*150</f>
        <v>450</v>
      </c>
      <c r="R18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47" spans="1:18" x14ac:dyDescent="0.3">
      <c r="A1847" s="1">
        <v>1846</v>
      </c>
      <c r="B1847" s="1" t="s">
        <v>42</v>
      </c>
      <c r="C1847" s="1" t="s">
        <v>87</v>
      </c>
      <c r="D1847" s="1" t="s">
        <v>85</v>
      </c>
      <c r="E1847" s="1" t="s">
        <v>1062</v>
      </c>
      <c r="F1847" s="1" t="s">
        <v>109</v>
      </c>
      <c r="G1847" s="1" t="s">
        <v>56</v>
      </c>
      <c r="H1847" s="1" t="s">
        <v>82</v>
      </c>
      <c r="I1847" s="1" t="s">
        <v>268</v>
      </c>
      <c r="J1847" s="1">
        <v>40.08</v>
      </c>
      <c r="K1847" s="1">
        <f>Aya_Gomaa[[#This Row],[Quantity]]*150</f>
        <v>900</v>
      </c>
      <c r="L1847" s="1">
        <v>6</v>
      </c>
      <c r="M1847" s="1">
        <v>0</v>
      </c>
      <c r="N1847" s="2">
        <v>19.238399999999999</v>
      </c>
      <c r="O1847" s="2">
        <f>Aya_Gomaa[[#This Row],[Profit]]-(Aya_Gomaa[[#This Row],[Profit]]*Aya_Gomaa[[#This Row],[Discount]])</f>
        <v>19.238399999999999</v>
      </c>
      <c r="P1847" s="1">
        <f>Aya_Gomaa[[#This Row],[Quantity]]*150</f>
        <v>900</v>
      </c>
      <c r="R18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48" spans="1:18" x14ac:dyDescent="0.3">
      <c r="A1848" s="1">
        <v>1847</v>
      </c>
      <c r="B1848" s="1" t="s">
        <v>42</v>
      </c>
      <c r="C1848" s="1" t="s">
        <v>87</v>
      </c>
      <c r="D1848" s="1" t="s">
        <v>85</v>
      </c>
      <c r="E1848" s="1" t="s">
        <v>1062</v>
      </c>
      <c r="F1848" s="1" t="s">
        <v>109</v>
      </c>
      <c r="G1848" s="1" t="s">
        <v>47</v>
      </c>
      <c r="H1848" s="1" t="s">
        <v>66</v>
      </c>
      <c r="I1848" s="1" t="s">
        <v>1515</v>
      </c>
      <c r="J1848" s="1">
        <v>37.68</v>
      </c>
      <c r="K1848" s="1">
        <f>Aya_Gomaa[[#This Row],[Quantity]]*150</f>
        <v>300</v>
      </c>
      <c r="L1848" s="1">
        <v>2</v>
      </c>
      <c r="M1848" s="1">
        <v>0</v>
      </c>
      <c r="N1848" s="2">
        <v>15.825600000000001</v>
      </c>
      <c r="O1848" s="2">
        <f>Aya_Gomaa[[#This Row],[Profit]]-(Aya_Gomaa[[#This Row],[Profit]]*Aya_Gomaa[[#This Row],[Discount]])</f>
        <v>15.825600000000001</v>
      </c>
      <c r="P1848" s="1">
        <f>Aya_Gomaa[[#This Row],[Quantity]]*150</f>
        <v>300</v>
      </c>
      <c r="R18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49" spans="1:18" x14ac:dyDescent="0.3">
      <c r="A1849" s="1">
        <v>1848</v>
      </c>
      <c r="B1849" s="1" t="s">
        <v>523</v>
      </c>
      <c r="C1849" s="1" t="s">
        <v>52</v>
      </c>
      <c r="D1849" s="1" t="s">
        <v>53</v>
      </c>
      <c r="E1849" s="1" t="s">
        <v>54</v>
      </c>
      <c r="F1849" s="1" t="s">
        <v>55</v>
      </c>
      <c r="G1849" s="1" t="s">
        <v>47</v>
      </c>
      <c r="H1849" s="1" t="s">
        <v>50</v>
      </c>
      <c r="I1849" s="1" t="s">
        <v>479</v>
      </c>
      <c r="J1849" s="1">
        <v>362.35199999999998</v>
      </c>
      <c r="K1849" s="1">
        <f>Aya_Gomaa[[#This Row],[Quantity]]*150</f>
        <v>450</v>
      </c>
      <c r="L1849" s="1">
        <v>3</v>
      </c>
      <c r="M1849" s="1">
        <v>0.2</v>
      </c>
      <c r="N1849" s="2">
        <v>27.176400000000015</v>
      </c>
      <c r="O1849" s="2">
        <f>Aya_Gomaa[[#This Row],[Profit]]-(Aya_Gomaa[[#This Row],[Profit]]*Aya_Gomaa[[#This Row],[Discount]])</f>
        <v>21.741120000000013</v>
      </c>
      <c r="P1849" s="1">
        <f>Aya_Gomaa[[#This Row],[Quantity]]*150</f>
        <v>450</v>
      </c>
      <c r="R18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50" spans="1:18" x14ac:dyDescent="0.3">
      <c r="A1850" s="1">
        <v>1849</v>
      </c>
      <c r="B1850" s="1" t="s">
        <v>523</v>
      </c>
      <c r="C1850" s="1" t="s">
        <v>52</v>
      </c>
      <c r="D1850" s="1" t="s">
        <v>53</v>
      </c>
      <c r="E1850" s="1" t="s">
        <v>54</v>
      </c>
      <c r="F1850" s="1" t="s">
        <v>55</v>
      </c>
      <c r="G1850" s="1" t="s">
        <v>56</v>
      </c>
      <c r="H1850" s="1" t="s">
        <v>73</v>
      </c>
      <c r="I1850" s="1" t="s">
        <v>499</v>
      </c>
      <c r="J1850" s="1">
        <v>7.1840000000000011</v>
      </c>
      <c r="K1850" s="1">
        <f>Aya_Gomaa[[#This Row],[Quantity]]*150</f>
        <v>300</v>
      </c>
      <c r="L1850" s="1">
        <v>2</v>
      </c>
      <c r="M1850" s="1">
        <v>0.2</v>
      </c>
      <c r="N1850" s="2">
        <v>2.2449999999999992</v>
      </c>
      <c r="O1850" s="2">
        <f>Aya_Gomaa[[#This Row],[Profit]]-(Aya_Gomaa[[#This Row],[Profit]]*Aya_Gomaa[[#This Row],[Discount]])</f>
        <v>1.7959999999999994</v>
      </c>
      <c r="P1850" s="1">
        <f>Aya_Gomaa[[#This Row],[Quantity]]*150</f>
        <v>300</v>
      </c>
      <c r="R18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51" spans="1:18" x14ac:dyDescent="0.3">
      <c r="A1851" s="1">
        <v>1850</v>
      </c>
      <c r="B1851" s="1" t="s">
        <v>42</v>
      </c>
      <c r="C1851" s="1" t="s">
        <v>43</v>
      </c>
      <c r="D1851" s="1" t="s">
        <v>1516</v>
      </c>
      <c r="E1851" s="1" t="s">
        <v>151</v>
      </c>
      <c r="F1851" s="1" t="s">
        <v>90</v>
      </c>
      <c r="G1851" s="1" t="s">
        <v>56</v>
      </c>
      <c r="H1851" s="1" t="s">
        <v>64</v>
      </c>
      <c r="I1851" s="1" t="s">
        <v>1517</v>
      </c>
      <c r="J1851" s="1">
        <v>34.76</v>
      </c>
      <c r="K1851" s="1">
        <f>Aya_Gomaa[[#This Row],[Quantity]]*150</f>
        <v>150</v>
      </c>
      <c r="L1851" s="1">
        <v>1</v>
      </c>
      <c r="M1851" s="1">
        <v>0</v>
      </c>
      <c r="N1851" s="2">
        <v>9.732800000000001</v>
      </c>
      <c r="O1851" s="2">
        <f>Aya_Gomaa[[#This Row],[Profit]]-(Aya_Gomaa[[#This Row],[Profit]]*Aya_Gomaa[[#This Row],[Discount]])</f>
        <v>9.732800000000001</v>
      </c>
      <c r="P1851" s="1">
        <f>Aya_Gomaa[[#This Row],[Quantity]]*150</f>
        <v>150</v>
      </c>
      <c r="R18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52" spans="1:18" x14ac:dyDescent="0.3">
      <c r="A1852" s="1">
        <v>1851</v>
      </c>
      <c r="B1852" s="1" t="s">
        <v>42</v>
      </c>
      <c r="C1852" s="1" t="s">
        <v>43</v>
      </c>
      <c r="D1852" s="1" t="s">
        <v>1516</v>
      </c>
      <c r="E1852" s="1" t="s">
        <v>151</v>
      </c>
      <c r="F1852" s="1" t="s">
        <v>90</v>
      </c>
      <c r="G1852" s="1" t="s">
        <v>78</v>
      </c>
      <c r="H1852" s="1" t="s">
        <v>113</v>
      </c>
      <c r="I1852" s="1" t="s">
        <v>831</v>
      </c>
      <c r="J1852" s="1">
        <v>831.2</v>
      </c>
      <c r="K1852" s="1">
        <f>Aya_Gomaa[[#This Row],[Quantity]]*150</f>
        <v>750</v>
      </c>
      <c r="L1852" s="1">
        <v>5</v>
      </c>
      <c r="M1852" s="1">
        <v>0</v>
      </c>
      <c r="N1852" s="2">
        <v>124.68000000000004</v>
      </c>
      <c r="O1852" s="2">
        <f>Aya_Gomaa[[#This Row],[Profit]]-(Aya_Gomaa[[#This Row],[Profit]]*Aya_Gomaa[[#This Row],[Discount]])</f>
        <v>124.68000000000004</v>
      </c>
      <c r="P1852" s="1">
        <f>Aya_Gomaa[[#This Row],[Quantity]]*150</f>
        <v>750</v>
      </c>
      <c r="R18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53" spans="1:18" x14ac:dyDescent="0.3">
      <c r="A1853" s="1">
        <v>1852</v>
      </c>
      <c r="B1853" s="1" t="s">
        <v>42</v>
      </c>
      <c r="C1853" s="1" t="s">
        <v>43</v>
      </c>
      <c r="D1853" s="1" t="s">
        <v>1516</v>
      </c>
      <c r="E1853" s="1" t="s">
        <v>151</v>
      </c>
      <c r="F1853" s="1" t="s">
        <v>90</v>
      </c>
      <c r="G1853" s="1" t="s">
        <v>56</v>
      </c>
      <c r="H1853" s="1" t="s">
        <v>82</v>
      </c>
      <c r="I1853" s="1" t="s">
        <v>1518</v>
      </c>
      <c r="J1853" s="1">
        <v>26.400000000000002</v>
      </c>
      <c r="K1853" s="1">
        <f>Aya_Gomaa[[#This Row],[Quantity]]*150</f>
        <v>750</v>
      </c>
      <c r="L1853" s="1">
        <v>5</v>
      </c>
      <c r="M1853" s="1">
        <v>0</v>
      </c>
      <c r="N1853" s="2">
        <v>11.879999999999999</v>
      </c>
      <c r="O1853" s="2">
        <f>Aya_Gomaa[[#This Row],[Profit]]-(Aya_Gomaa[[#This Row],[Profit]]*Aya_Gomaa[[#This Row],[Discount]])</f>
        <v>11.879999999999999</v>
      </c>
      <c r="P1853" s="1">
        <f>Aya_Gomaa[[#This Row],[Quantity]]*150</f>
        <v>750</v>
      </c>
      <c r="R18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54" spans="1:18" x14ac:dyDescent="0.3">
      <c r="A1854" s="1">
        <v>1853</v>
      </c>
      <c r="B1854" s="1" t="s">
        <v>42</v>
      </c>
      <c r="C1854" s="1" t="s">
        <v>43</v>
      </c>
      <c r="D1854" s="1" t="s">
        <v>1516</v>
      </c>
      <c r="E1854" s="1" t="s">
        <v>151</v>
      </c>
      <c r="F1854" s="1" t="s">
        <v>90</v>
      </c>
      <c r="G1854" s="1" t="s">
        <v>56</v>
      </c>
      <c r="H1854" s="1" t="s">
        <v>118</v>
      </c>
      <c r="I1854" s="1" t="s">
        <v>586</v>
      </c>
      <c r="J1854" s="1">
        <v>106.75</v>
      </c>
      <c r="K1854" s="1">
        <f>Aya_Gomaa[[#This Row],[Quantity]]*150</f>
        <v>1050</v>
      </c>
      <c r="L1854" s="1">
        <v>7</v>
      </c>
      <c r="M1854" s="1">
        <v>0</v>
      </c>
      <c r="N1854" s="2">
        <v>49.10499999999999</v>
      </c>
      <c r="O1854" s="2">
        <f>Aya_Gomaa[[#This Row],[Profit]]-(Aya_Gomaa[[#This Row],[Profit]]*Aya_Gomaa[[#This Row],[Discount]])</f>
        <v>49.10499999999999</v>
      </c>
      <c r="P1854" s="1">
        <f>Aya_Gomaa[[#This Row],[Quantity]]*150</f>
        <v>1050</v>
      </c>
      <c r="R18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55" spans="1:18" x14ac:dyDescent="0.3">
      <c r="A1855" s="1">
        <v>1854</v>
      </c>
      <c r="B1855" s="1" t="s">
        <v>42</v>
      </c>
      <c r="C1855" s="1" t="s">
        <v>43</v>
      </c>
      <c r="D1855" s="1" t="s">
        <v>1516</v>
      </c>
      <c r="E1855" s="1" t="s">
        <v>151</v>
      </c>
      <c r="F1855" s="1" t="s">
        <v>90</v>
      </c>
      <c r="G1855" s="1" t="s">
        <v>56</v>
      </c>
      <c r="H1855" s="1" t="s">
        <v>82</v>
      </c>
      <c r="I1855" s="1" t="s">
        <v>1519</v>
      </c>
      <c r="J1855" s="1">
        <v>97.82</v>
      </c>
      <c r="K1855" s="1">
        <f>Aya_Gomaa[[#This Row],[Quantity]]*150</f>
        <v>300</v>
      </c>
      <c r="L1855" s="1">
        <v>2</v>
      </c>
      <c r="M1855" s="1">
        <v>0</v>
      </c>
      <c r="N1855" s="2">
        <v>45.975399999999993</v>
      </c>
      <c r="O1855" s="2">
        <f>Aya_Gomaa[[#This Row],[Profit]]-(Aya_Gomaa[[#This Row],[Profit]]*Aya_Gomaa[[#This Row],[Discount]])</f>
        <v>45.975399999999993</v>
      </c>
      <c r="P1855" s="1">
        <f>Aya_Gomaa[[#This Row],[Quantity]]*150</f>
        <v>300</v>
      </c>
      <c r="R18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56" spans="1:18" x14ac:dyDescent="0.3">
      <c r="A1856" s="1">
        <v>1855</v>
      </c>
      <c r="B1856" s="1" t="s">
        <v>42</v>
      </c>
      <c r="C1856" s="1" t="s">
        <v>43</v>
      </c>
      <c r="D1856" s="1" t="s">
        <v>1516</v>
      </c>
      <c r="E1856" s="1" t="s">
        <v>151</v>
      </c>
      <c r="F1856" s="1" t="s">
        <v>90</v>
      </c>
      <c r="G1856" s="1" t="s">
        <v>56</v>
      </c>
      <c r="H1856" s="1" t="s">
        <v>64</v>
      </c>
      <c r="I1856" s="1" t="s">
        <v>208</v>
      </c>
      <c r="J1856" s="1">
        <v>141.4</v>
      </c>
      <c r="K1856" s="1">
        <f>Aya_Gomaa[[#This Row],[Quantity]]*150</f>
        <v>750</v>
      </c>
      <c r="L1856" s="1">
        <v>5</v>
      </c>
      <c r="M1856" s="1">
        <v>0</v>
      </c>
      <c r="N1856" s="2">
        <v>38.177999999999997</v>
      </c>
      <c r="O1856" s="2">
        <f>Aya_Gomaa[[#This Row],[Profit]]-(Aya_Gomaa[[#This Row],[Profit]]*Aya_Gomaa[[#This Row],[Discount]])</f>
        <v>38.177999999999997</v>
      </c>
      <c r="P1856" s="1">
        <f>Aya_Gomaa[[#This Row],[Quantity]]*150</f>
        <v>750</v>
      </c>
      <c r="R18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57" spans="1:18" x14ac:dyDescent="0.3">
      <c r="A1857" s="1">
        <v>1856</v>
      </c>
      <c r="B1857" s="1" t="s">
        <v>59</v>
      </c>
      <c r="C1857" s="1" t="s">
        <v>52</v>
      </c>
      <c r="D1857" s="1" t="s">
        <v>53</v>
      </c>
      <c r="E1857" s="1" t="s">
        <v>54</v>
      </c>
      <c r="F1857" s="1" t="s">
        <v>55</v>
      </c>
      <c r="G1857" s="1" t="s">
        <v>56</v>
      </c>
      <c r="H1857" s="1" t="s">
        <v>68</v>
      </c>
      <c r="I1857" s="1" t="s">
        <v>1063</v>
      </c>
      <c r="J1857" s="1">
        <v>14.52</v>
      </c>
      <c r="K1857" s="1">
        <f>Aya_Gomaa[[#This Row],[Quantity]]*150</f>
        <v>450</v>
      </c>
      <c r="L1857" s="1">
        <v>3</v>
      </c>
      <c r="M1857" s="1">
        <v>0</v>
      </c>
      <c r="N1857" s="2">
        <v>4.7915999999999999</v>
      </c>
      <c r="O1857" s="2">
        <f>Aya_Gomaa[[#This Row],[Profit]]-(Aya_Gomaa[[#This Row],[Profit]]*Aya_Gomaa[[#This Row],[Discount]])</f>
        <v>4.7915999999999999</v>
      </c>
      <c r="P1857" s="1">
        <f>Aya_Gomaa[[#This Row],[Quantity]]*150</f>
        <v>450</v>
      </c>
      <c r="R18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58" spans="1:18" x14ac:dyDescent="0.3">
      <c r="A1858" s="1">
        <v>1857</v>
      </c>
      <c r="B1858" s="1" t="s">
        <v>42</v>
      </c>
      <c r="C1858" s="1" t="s">
        <v>52</v>
      </c>
      <c r="D1858" s="1" t="s">
        <v>123</v>
      </c>
      <c r="E1858" s="1" t="s">
        <v>89</v>
      </c>
      <c r="F1858" s="1" t="s">
        <v>90</v>
      </c>
      <c r="G1858" s="1" t="s">
        <v>56</v>
      </c>
      <c r="H1858" s="1" t="s">
        <v>64</v>
      </c>
      <c r="I1858" s="1" t="s">
        <v>1220</v>
      </c>
      <c r="J1858" s="1">
        <v>127.92000000000002</v>
      </c>
      <c r="K1858" s="1">
        <f>Aya_Gomaa[[#This Row],[Quantity]]*150</f>
        <v>750</v>
      </c>
      <c r="L1858" s="1">
        <v>5</v>
      </c>
      <c r="M1858" s="1">
        <v>0.2</v>
      </c>
      <c r="N1858" s="2">
        <v>-15.990000000000002</v>
      </c>
      <c r="O1858" s="2">
        <f>Aya_Gomaa[[#This Row],[Profit]]-(Aya_Gomaa[[#This Row],[Profit]]*Aya_Gomaa[[#This Row],[Discount]])</f>
        <v>-12.792000000000002</v>
      </c>
      <c r="P1858" s="1">
        <f>Aya_Gomaa[[#This Row],[Quantity]]*150</f>
        <v>750</v>
      </c>
      <c r="R18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59" spans="1:18" x14ac:dyDescent="0.3">
      <c r="A1859" s="1">
        <v>1858</v>
      </c>
      <c r="B1859" s="1" t="s">
        <v>42</v>
      </c>
      <c r="C1859" s="1" t="s">
        <v>52</v>
      </c>
      <c r="D1859" s="1" t="s">
        <v>123</v>
      </c>
      <c r="E1859" s="1" t="s">
        <v>89</v>
      </c>
      <c r="F1859" s="1" t="s">
        <v>90</v>
      </c>
      <c r="G1859" s="1" t="s">
        <v>56</v>
      </c>
      <c r="H1859" s="1" t="s">
        <v>73</v>
      </c>
      <c r="I1859" s="1" t="s">
        <v>1520</v>
      </c>
      <c r="J1859" s="1">
        <v>34.239999999999988</v>
      </c>
      <c r="K1859" s="1">
        <f>Aya_Gomaa[[#This Row],[Quantity]]*150</f>
        <v>600</v>
      </c>
      <c r="L1859" s="1">
        <v>4</v>
      </c>
      <c r="M1859" s="1">
        <v>0.8</v>
      </c>
      <c r="N1859" s="2">
        <v>-53.072000000000017</v>
      </c>
      <c r="O1859" s="2">
        <f>Aya_Gomaa[[#This Row],[Profit]]-(Aya_Gomaa[[#This Row],[Profit]]*Aya_Gomaa[[#This Row],[Discount]])</f>
        <v>-10.614400000000003</v>
      </c>
      <c r="P1859" s="1">
        <f>Aya_Gomaa[[#This Row],[Quantity]]*150</f>
        <v>600</v>
      </c>
      <c r="R18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60" spans="1:18" x14ac:dyDescent="0.3">
      <c r="A1860" s="1">
        <v>1859</v>
      </c>
      <c r="B1860" s="1" t="s">
        <v>125</v>
      </c>
      <c r="C1860" s="1" t="s">
        <v>52</v>
      </c>
      <c r="D1860" s="1" t="s">
        <v>249</v>
      </c>
      <c r="E1860" s="1" t="s">
        <v>332</v>
      </c>
      <c r="F1860" s="1" t="s">
        <v>109</v>
      </c>
      <c r="G1860" s="1" t="s">
        <v>56</v>
      </c>
      <c r="H1860" s="1" t="s">
        <v>75</v>
      </c>
      <c r="I1860" s="1" t="s">
        <v>91</v>
      </c>
      <c r="J1860" s="1">
        <v>137.62</v>
      </c>
      <c r="K1860" s="1">
        <f>Aya_Gomaa[[#This Row],[Quantity]]*150</f>
        <v>300</v>
      </c>
      <c r="L1860" s="1">
        <v>2</v>
      </c>
      <c r="M1860" s="1">
        <v>0</v>
      </c>
      <c r="N1860" s="2">
        <v>60.552800000000005</v>
      </c>
      <c r="O1860" s="2">
        <f>Aya_Gomaa[[#This Row],[Profit]]-(Aya_Gomaa[[#This Row],[Profit]]*Aya_Gomaa[[#This Row],[Discount]])</f>
        <v>60.552800000000005</v>
      </c>
      <c r="P1860" s="1">
        <f>Aya_Gomaa[[#This Row],[Quantity]]*150</f>
        <v>300</v>
      </c>
      <c r="R18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61" spans="1:18" x14ac:dyDescent="0.3">
      <c r="A1861" s="1">
        <v>1860</v>
      </c>
      <c r="B1861" s="1" t="s">
        <v>125</v>
      </c>
      <c r="C1861" s="1" t="s">
        <v>52</v>
      </c>
      <c r="D1861" s="1" t="s">
        <v>249</v>
      </c>
      <c r="E1861" s="1" t="s">
        <v>332</v>
      </c>
      <c r="F1861" s="1" t="s">
        <v>109</v>
      </c>
      <c r="G1861" s="1" t="s">
        <v>78</v>
      </c>
      <c r="H1861" s="1" t="s">
        <v>71</v>
      </c>
      <c r="I1861" s="1" t="s">
        <v>1521</v>
      </c>
      <c r="J1861" s="1">
        <v>100.49</v>
      </c>
      <c r="K1861" s="1">
        <f>Aya_Gomaa[[#This Row],[Quantity]]*150</f>
        <v>150</v>
      </c>
      <c r="L1861" s="1">
        <v>1</v>
      </c>
      <c r="M1861" s="1">
        <v>0</v>
      </c>
      <c r="N1861" s="2">
        <v>25.122500000000002</v>
      </c>
      <c r="O1861" s="2">
        <f>Aya_Gomaa[[#This Row],[Profit]]-(Aya_Gomaa[[#This Row],[Profit]]*Aya_Gomaa[[#This Row],[Discount]])</f>
        <v>25.122500000000002</v>
      </c>
      <c r="P1861" s="1">
        <f>Aya_Gomaa[[#This Row],[Quantity]]*150</f>
        <v>150</v>
      </c>
      <c r="R18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62" spans="1:18" x14ac:dyDescent="0.3">
      <c r="A1862" s="1">
        <v>1861</v>
      </c>
      <c r="B1862" s="1" t="s">
        <v>125</v>
      </c>
      <c r="C1862" s="1" t="s">
        <v>43</v>
      </c>
      <c r="D1862" s="1" t="s">
        <v>156</v>
      </c>
      <c r="E1862" s="1" t="s">
        <v>157</v>
      </c>
      <c r="F1862" s="1" t="s">
        <v>109</v>
      </c>
      <c r="G1862" s="1" t="s">
        <v>47</v>
      </c>
      <c r="H1862" s="1" t="s">
        <v>48</v>
      </c>
      <c r="I1862" s="1" t="s">
        <v>1522</v>
      </c>
      <c r="J1862" s="1">
        <v>257.56799999999998</v>
      </c>
      <c r="K1862" s="1">
        <f>Aya_Gomaa[[#This Row],[Quantity]]*150</f>
        <v>300</v>
      </c>
      <c r="L1862" s="1">
        <v>2</v>
      </c>
      <c r="M1862" s="1">
        <v>0.2</v>
      </c>
      <c r="N1862" s="2">
        <v>-28.976400000000012</v>
      </c>
      <c r="O1862" s="2">
        <f>Aya_Gomaa[[#This Row],[Profit]]-(Aya_Gomaa[[#This Row],[Profit]]*Aya_Gomaa[[#This Row],[Discount]])</f>
        <v>-23.181120000000011</v>
      </c>
      <c r="P1862" s="1">
        <f>Aya_Gomaa[[#This Row],[Quantity]]*150</f>
        <v>300</v>
      </c>
      <c r="R18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63" spans="1:18" x14ac:dyDescent="0.3">
      <c r="A1863" s="1">
        <v>1862</v>
      </c>
      <c r="B1863" s="1" t="s">
        <v>125</v>
      </c>
      <c r="C1863" s="1" t="s">
        <v>43</v>
      </c>
      <c r="D1863" s="1" t="s">
        <v>156</v>
      </c>
      <c r="E1863" s="1" t="s">
        <v>157</v>
      </c>
      <c r="F1863" s="1" t="s">
        <v>109</v>
      </c>
      <c r="G1863" s="1" t="s">
        <v>78</v>
      </c>
      <c r="H1863" s="1" t="s">
        <v>71</v>
      </c>
      <c r="I1863" s="1" t="s">
        <v>329</v>
      </c>
      <c r="J1863" s="1">
        <v>119.96</v>
      </c>
      <c r="K1863" s="1">
        <f>Aya_Gomaa[[#This Row],[Quantity]]*150</f>
        <v>600</v>
      </c>
      <c r="L1863" s="1">
        <v>4</v>
      </c>
      <c r="M1863" s="1">
        <v>0</v>
      </c>
      <c r="N1863" s="2">
        <v>33.588800000000006</v>
      </c>
      <c r="O1863" s="2">
        <f>Aya_Gomaa[[#This Row],[Profit]]-(Aya_Gomaa[[#This Row],[Profit]]*Aya_Gomaa[[#This Row],[Discount]])</f>
        <v>33.588800000000006</v>
      </c>
      <c r="P1863" s="1">
        <f>Aya_Gomaa[[#This Row],[Quantity]]*150</f>
        <v>600</v>
      </c>
      <c r="R18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64" spans="1:18" x14ac:dyDescent="0.3">
      <c r="A1864" s="1">
        <v>1863</v>
      </c>
      <c r="B1864" s="1" t="s">
        <v>523</v>
      </c>
      <c r="C1864" s="1" t="s">
        <v>43</v>
      </c>
      <c r="D1864" s="1" t="s">
        <v>306</v>
      </c>
      <c r="E1864" s="1" t="s">
        <v>89</v>
      </c>
      <c r="F1864" s="1" t="s">
        <v>90</v>
      </c>
      <c r="G1864" s="1" t="s">
        <v>56</v>
      </c>
      <c r="H1864" s="1" t="s">
        <v>64</v>
      </c>
      <c r="I1864" s="1" t="s">
        <v>336</v>
      </c>
      <c r="J1864" s="1">
        <v>49.632000000000005</v>
      </c>
      <c r="K1864" s="1">
        <f>Aya_Gomaa[[#This Row],[Quantity]]*150</f>
        <v>600</v>
      </c>
      <c r="L1864" s="1">
        <v>4</v>
      </c>
      <c r="M1864" s="1">
        <v>0.2</v>
      </c>
      <c r="N1864" s="2">
        <v>4.9632000000000005</v>
      </c>
      <c r="O1864" s="2">
        <f>Aya_Gomaa[[#This Row],[Profit]]-(Aya_Gomaa[[#This Row],[Profit]]*Aya_Gomaa[[#This Row],[Discount]])</f>
        <v>3.9705600000000003</v>
      </c>
      <c r="P1864" s="1">
        <f>Aya_Gomaa[[#This Row],[Quantity]]*150</f>
        <v>600</v>
      </c>
      <c r="R18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65" spans="1:18" x14ac:dyDescent="0.3">
      <c r="A1865" s="1">
        <v>1864</v>
      </c>
      <c r="B1865" s="1" t="s">
        <v>59</v>
      </c>
      <c r="C1865" s="1" t="s">
        <v>52</v>
      </c>
      <c r="D1865" s="1" t="s">
        <v>226</v>
      </c>
      <c r="E1865" s="1" t="s">
        <v>227</v>
      </c>
      <c r="F1865" s="1" t="s">
        <v>55</v>
      </c>
      <c r="G1865" s="1" t="s">
        <v>47</v>
      </c>
      <c r="H1865" s="1" t="s">
        <v>62</v>
      </c>
      <c r="I1865" s="1" t="s">
        <v>501</v>
      </c>
      <c r="J1865" s="1">
        <v>727.45</v>
      </c>
      <c r="K1865" s="1">
        <f>Aya_Gomaa[[#This Row],[Quantity]]*150</f>
        <v>750</v>
      </c>
      <c r="L1865" s="1">
        <v>5</v>
      </c>
      <c r="M1865" s="1">
        <v>0.5</v>
      </c>
      <c r="N1865" s="2">
        <v>-465.5680000000001</v>
      </c>
      <c r="O1865" s="2">
        <f>Aya_Gomaa[[#This Row],[Profit]]-(Aya_Gomaa[[#This Row],[Profit]]*Aya_Gomaa[[#This Row],[Discount]])</f>
        <v>-232.78400000000005</v>
      </c>
      <c r="P1865" s="1">
        <f>Aya_Gomaa[[#This Row],[Quantity]]*150</f>
        <v>750</v>
      </c>
      <c r="R18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66" spans="1:18" x14ac:dyDescent="0.3">
      <c r="A1866" s="1">
        <v>1865</v>
      </c>
      <c r="B1866" s="1" t="s">
        <v>59</v>
      </c>
      <c r="C1866" s="1" t="s">
        <v>52</v>
      </c>
      <c r="D1866" s="1" t="s">
        <v>226</v>
      </c>
      <c r="E1866" s="1" t="s">
        <v>227</v>
      </c>
      <c r="F1866" s="1" t="s">
        <v>55</v>
      </c>
      <c r="G1866" s="1" t="s">
        <v>47</v>
      </c>
      <c r="H1866" s="1" t="s">
        <v>66</v>
      </c>
      <c r="I1866" s="1" t="s">
        <v>1523</v>
      </c>
      <c r="J1866" s="1">
        <v>24.96</v>
      </c>
      <c r="K1866" s="1">
        <f>Aya_Gomaa[[#This Row],[Quantity]]*150</f>
        <v>450</v>
      </c>
      <c r="L1866" s="1">
        <v>3</v>
      </c>
      <c r="M1866" s="1">
        <v>0.2</v>
      </c>
      <c r="N1866" s="2">
        <v>4.3679999999999986</v>
      </c>
      <c r="O1866" s="2">
        <f>Aya_Gomaa[[#This Row],[Profit]]-(Aya_Gomaa[[#This Row],[Profit]]*Aya_Gomaa[[#This Row],[Discount]])</f>
        <v>3.4943999999999988</v>
      </c>
      <c r="P1866" s="1">
        <f>Aya_Gomaa[[#This Row],[Quantity]]*150</f>
        <v>450</v>
      </c>
      <c r="R18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67" spans="1:18" x14ac:dyDescent="0.3">
      <c r="A1867" s="1">
        <v>1866</v>
      </c>
      <c r="B1867" s="1" t="s">
        <v>523</v>
      </c>
      <c r="C1867" s="1" t="s">
        <v>52</v>
      </c>
      <c r="D1867" s="1" t="s">
        <v>282</v>
      </c>
      <c r="E1867" s="1" t="s">
        <v>243</v>
      </c>
      <c r="F1867" s="1" t="s">
        <v>109</v>
      </c>
      <c r="G1867" s="1" t="s">
        <v>78</v>
      </c>
      <c r="H1867" s="1" t="s">
        <v>71</v>
      </c>
      <c r="I1867" s="1" t="s">
        <v>1524</v>
      </c>
      <c r="J1867" s="1">
        <v>370.78199999999998</v>
      </c>
      <c r="K1867" s="1">
        <f>Aya_Gomaa[[#This Row],[Quantity]]*150</f>
        <v>450</v>
      </c>
      <c r="L1867" s="1">
        <v>3</v>
      </c>
      <c r="M1867" s="1">
        <v>0.4</v>
      </c>
      <c r="N1867" s="2">
        <v>-92.695500000000038</v>
      </c>
      <c r="O1867" s="2">
        <f>Aya_Gomaa[[#This Row],[Profit]]-(Aya_Gomaa[[#This Row],[Profit]]*Aya_Gomaa[[#This Row],[Discount]])</f>
        <v>-55.617300000000021</v>
      </c>
      <c r="P1867" s="1">
        <f>Aya_Gomaa[[#This Row],[Quantity]]*150</f>
        <v>450</v>
      </c>
      <c r="R18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68" spans="1:18" x14ac:dyDescent="0.3">
      <c r="A1868" s="1">
        <v>1867</v>
      </c>
      <c r="B1868" s="1" t="s">
        <v>125</v>
      </c>
      <c r="C1868" s="1" t="s">
        <v>52</v>
      </c>
      <c r="D1868" s="1" t="s">
        <v>44</v>
      </c>
      <c r="E1868" s="1" t="s">
        <v>557</v>
      </c>
      <c r="F1868" s="1" t="s">
        <v>55</v>
      </c>
      <c r="G1868" s="1" t="s">
        <v>47</v>
      </c>
      <c r="H1868" s="1" t="s">
        <v>66</v>
      </c>
      <c r="I1868" s="1" t="s">
        <v>1087</v>
      </c>
      <c r="J1868" s="1">
        <v>196.45</v>
      </c>
      <c r="K1868" s="1">
        <f>Aya_Gomaa[[#This Row],[Quantity]]*150</f>
        <v>750</v>
      </c>
      <c r="L1868" s="1">
        <v>5</v>
      </c>
      <c r="M1868" s="1">
        <v>0</v>
      </c>
      <c r="N1868" s="2">
        <v>70.72199999999998</v>
      </c>
      <c r="O1868" s="2">
        <f>Aya_Gomaa[[#This Row],[Profit]]-(Aya_Gomaa[[#This Row],[Profit]]*Aya_Gomaa[[#This Row],[Discount]])</f>
        <v>70.72199999999998</v>
      </c>
      <c r="P1868" s="1">
        <f>Aya_Gomaa[[#This Row],[Quantity]]*150</f>
        <v>750</v>
      </c>
      <c r="R18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69" spans="1:18" x14ac:dyDescent="0.3">
      <c r="A1869" s="1">
        <v>1868</v>
      </c>
      <c r="B1869" s="1" t="s">
        <v>59</v>
      </c>
      <c r="C1869" s="1" t="s">
        <v>87</v>
      </c>
      <c r="D1869" s="1" t="s">
        <v>107</v>
      </c>
      <c r="E1869" s="1" t="s">
        <v>108</v>
      </c>
      <c r="F1869" s="1" t="s">
        <v>109</v>
      </c>
      <c r="G1869" s="1" t="s">
        <v>56</v>
      </c>
      <c r="H1869" s="1" t="s">
        <v>82</v>
      </c>
      <c r="I1869" s="1" t="s">
        <v>1525</v>
      </c>
      <c r="J1869" s="1">
        <v>31.104000000000006</v>
      </c>
      <c r="K1869" s="1">
        <f>Aya_Gomaa[[#This Row],[Quantity]]*150</f>
        <v>900</v>
      </c>
      <c r="L1869" s="1">
        <v>6</v>
      </c>
      <c r="M1869" s="1">
        <v>0.2</v>
      </c>
      <c r="N1869" s="2">
        <v>10.8864</v>
      </c>
      <c r="O1869" s="2">
        <f>Aya_Gomaa[[#This Row],[Profit]]-(Aya_Gomaa[[#This Row],[Profit]]*Aya_Gomaa[[#This Row],[Discount]])</f>
        <v>8.7091200000000004</v>
      </c>
      <c r="P1869" s="1">
        <f>Aya_Gomaa[[#This Row],[Quantity]]*150</f>
        <v>900</v>
      </c>
      <c r="R18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70" spans="1:18" x14ac:dyDescent="0.3">
      <c r="A1870" s="1">
        <v>1869</v>
      </c>
      <c r="B1870" s="1" t="s">
        <v>59</v>
      </c>
      <c r="C1870" s="1" t="s">
        <v>87</v>
      </c>
      <c r="D1870" s="1" t="s">
        <v>107</v>
      </c>
      <c r="E1870" s="1" t="s">
        <v>108</v>
      </c>
      <c r="F1870" s="1" t="s">
        <v>109</v>
      </c>
      <c r="G1870" s="1" t="s">
        <v>56</v>
      </c>
      <c r="H1870" s="1" t="s">
        <v>64</v>
      </c>
      <c r="I1870" s="1" t="s">
        <v>1526</v>
      </c>
      <c r="J1870" s="1">
        <v>78.256</v>
      </c>
      <c r="K1870" s="1">
        <f>Aya_Gomaa[[#This Row],[Quantity]]*150</f>
        <v>300</v>
      </c>
      <c r="L1870" s="1">
        <v>2</v>
      </c>
      <c r="M1870" s="1">
        <v>0.2</v>
      </c>
      <c r="N1870" s="2">
        <v>-17.607599999999998</v>
      </c>
      <c r="O1870" s="2">
        <f>Aya_Gomaa[[#This Row],[Profit]]-(Aya_Gomaa[[#This Row],[Profit]]*Aya_Gomaa[[#This Row],[Discount]])</f>
        <v>-14.086079999999999</v>
      </c>
      <c r="P1870" s="1">
        <f>Aya_Gomaa[[#This Row],[Quantity]]*150</f>
        <v>300</v>
      </c>
      <c r="R18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71" spans="1:18" x14ac:dyDescent="0.3">
      <c r="A1871" s="1">
        <v>1870</v>
      </c>
      <c r="B1871" s="1" t="s">
        <v>42</v>
      </c>
      <c r="C1871" s="1" t="s">
        <v>43</v>
      </c>
      <c r="D1871" s="1" t="s">
        <v>84</v>
      </c>
      <c r="E1871" s="1" t="s">
        <v>85</v>
      </c>
      <c r="F1871" s="1" t="s">
        <v>55</v>
      </c>
      <c r="G1871" s="1" t="s">
        <v>56</v>
      </c>
      <c r="H1871" s="1" t="s">
        <v>82</v>
      </c>
      <c r="I1871" s="1" t="s">
        <v>990</v>
      </c>
      <c r="J1871" s="1">
        <v>6.48</v>
      </c>
      <c r="K1871" s="1">
        <f>Aya_Gomaa[[#This Row],[Quantity]]*150</f>
        <v>150</v>
      </c>
      <c r="L1871" s="1">
        <v>1</v>
      </c>
      <c r="M1871" s="1">
        <v>0</v>
      </c>
      <c r="N1871" s="2">
        <v>3.1104000000000003</v>
      </c>
      <c r="O1871" s="2">
        <f>Aya_Gomaa[[#This Row],[Profit]]-(Aya_Gomaa[[#This Row],[Profit]]*Aya_Gomaa[[#This Row],[Discount]])</f>
        <v>3.1104000000000003</v>
      </c>
      <c r="P1871" s="1">
        <f>Aya_Gomaa[[#This Row],[Quantity]]*150</f>
        <v>150</v>
      </c>
      <c r="R18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72" spans="1:18" x14ac:dyDescent="0.3">
      <c r="A1872" s="1">
        <v>1871</v>
      </c>
      <c r="B1872" s="1" t="s">
        <v>59</v>
      </c>
      <c r="C1872" s="1" t="s">
        <v>52</v>
      </c>
      <c r="D1872" s="1" t="s">
        <v>99</v>
      </c>
      <c r="E1872" s="1" t="s">
        <v>54</v>
      </c>
      <c r="F1872" s="1" t="s">
        <v>55</v>
      </c>
      <c r="G1872" s="1" t="s">
        <v>56</v>
      </c>
      <c r="H1872" s="1" t="s">
        <v>68</v>
      </c>
      <c r="I1872" s="1" t="s">
        <v>1527</v>
      </c>
      <c r="J1872" s="1">
        <v>99.2</v>
      </c>
      <c r="K1872" s="1">
        <f>Aya_Gomaa[[#This Row],[Quantity]]*150</f>
        <v>750</v>
      </c>
      <c r="L1872" s="1">
        <v>5</v>
      </c>
      <c r="M1872" s="1">
        <v>0</v>
      </c>
      <c r="N1872" s="2">
        <v>25.792000000000002</v>
      </c>
      <c r="O1872" s="2">
        <f>Aya_Gomaa[[#This Row],[Profit]]-(Aya_Gomaa[[#This Row],[Profit]]*Aya_Gomaa[[#This Row],[Discount]])</f>
        <v>25.792000000000002</v>
      </c>
      <c r="P1872" s="1">
        <f>Aya_Gomaa[[#This Row],[Quantity]]*150</f>
        <v>750</v>
      </c>
      <c r="R18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73" spans="1:18" x14ac:dyDescent="0.3">
      <c r="A1873" s="1">
        <v>1872</v>
      </c>
      <c r="B1873" s="1" t="s">
        <v>59</v>
      </c>
      <c r="C1873" s="1" t="s">
        <v>52</v>
      </c>
      <c r="D1873" s="1" t="s">
        <v>99</v>
      </c>
      <c r="E1873" s="1" t="s">
        <v>54</v>
      </c>
      <c r="F1873" s="1" t="s">
        <v>55</v>
      </c>
      <c r="G1873" s="1" t="s">
        <v>47</v>
      </c>
      <c r="H1873" s="1" t="s">
        <v>50</v>
      </c>
      <c r="I1873" s="1" t="s">
        <v>674</v>
      </c>
      <c r="J1873" s="1">
        <v>801.5680000000001</v>
      </c>
      <c r="K1873" s="1">
        <f>Aya_Gomaa[[#This Row],[Quantity]]*150</f>
        <v>300</v>
      </c>
      <c r="L1873" s="1">
        <v>2</v>
      </c>
      <c r="M1873" s="1">
        <v>0.2</v>
      </c>
      <c r="N1873" s="2">
        <v>50.097999999999985</v>
      </c>
      <c r="O1873" s="2">
        <f>Aya_Gomaa[[#This Row],[Profit]]-(Aya_Gomaa[[#This Row],[Profit]]*Aya_Gomaa[[#This Row],[Discount]])</f>
        <v>40.078399999999988</v>
      </c>
      <c r="P1873" s="1">
        <f>Aya_Gomaa[[#This Row],[Quantity]]*150</f>
        <v>300</v>
      </c>
      <c r="R18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74" spans="1:18" x14ac:dyDescent="0.3">
      <c r="A1874" s="1">
        <v>1873</v>
      </c>
      <c r="B1874" s="1" t="s">
        <v>59</v>
      </c>
      <c r="C1874" s="1" t="s">
        <v>52</v>
      </c>
      <c r="D1874" s="1" t="s">
        <v>99</v>
      </c>
      <c r="E1874" s="1" t="s">
        <v>54</v>
      </c>
      <c r="F1874" s="1" t="s">
        <v>55</v>
      </c>
      <c r="G1874" s="1" t="s">
        <v>47</v>
      </c>
      <c r="H1874" s="1" t="s">
        <v>62</v>
      </c>
      <c r="I1874" s="1" t="s">
        <v>1528</v>
      </c>
      <c r="J1874" s="1">
        <v>272.84800000000001</v>
      </c>
      <c r="K1874" s="1">
        <f>Aya_Gomaa[[#This Row],[Quantity]]*150</f>
        <v>150</v>
      </c>
      <c r="L1874" s="1">
        <v>1</v>
      </c>
      <c r="M1874" s="1">
        <v>0.2</v>
      </c>
      <c r="N1874" s="2">
        <v>27.284800000000004</v>
      </c>
      <c r="O1874" s="2">
        <f>Aya_Gomaa[[#This Row],[Profit]]-(Aya_Gomaa[[#This Row],[Profit]]*Aya_Gomaa[[#This Row],[Discount]])</f>
        <v>21.827840000000002</v>
      </c>
      <c r="P1874" s="1">
        <f>Aya_Gomaa[[#This Row],[Quantity]]*150</f>
        <v>150</v>
      </c>
      <c r="R18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75" spans="1:18" x14ac:dyDescent="0.3">
      <c r="A1875" s="1">
        <v>1874</v>
      </c>
      <c r="B1875" s="1" t="s">
        <v>59</v>
      </c>
      <c r="C1875" s="1" t="s">
        <v>43</v>
      </c>
      <c r="D1875" s="1" t="s">
        <v>1529</v>
      </c>
      <c r="E1875" s="1" t="s">
        <v>85</v>
      </c>
      <c r="F1875" s="1" t="s">
        <v>55</v>
      </c>
      <c r="G1875" s="1" t="s">
        <v>47</v>
      </c>
      <c r="H1875" s="1" t="s">
        <v>62</v>
      </c>
      <c r="I1875" s="1" t="s">
        <v>1530</v>
      </c>
      <c r="J1875" s="1">
        <v>70.98</v>
      </c>
      <c r="K1875" s="1">
        <f>Aya_Gomaa[[#This Row],[Quantity]]*150</f>
        <v>150</v>
      </c>
      <c r="L1875" s="1">
        <v>1</v>
      </c>
      <c r="M1875" s="1">
        <v>0</v>
      </c>
      <c r="N1875" s="2">
        <v>20.584199999999996</v>
      </c>
      <c r="O1875" s="2">
        <f>Aya_Gomaa[[#This Row],[Profit]]-(Aya_Gomaa[[#This Row],[Profit]]*Aya_Gomaa[[#This Row],[Discount]])</f>
        <v>20.584199999999996</v>
      </c>
      <c r="P1875" s="1">
        <f>Aya_Gomaa[[#This Row],[Quantity]]*150</f>
        <v>150</v>
      </c>
      <c r="R18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76" spans="1:18" x14ac:dyDescent="0.3">
      <c r="A1876" s="1">
        <v>1875</v>
      </c>
      <c r="B1876" s="1" t="s">
        <v>59</v>
      </c>
      <c r="C1876" s="1" t="s">
        <v>87</v>
      </c>
      <c r="D1876" s="1" t="s">
        <v>242</v>
      </c>
      <c r="E1876" s="1" t="s">
        <v>243</v>
      </c>
      <c r="F1876" s="1" t="s">
        <v>109</v>
      </c>
      <c r="G1876" s="1" t="s">
        <v>56</v>
      </c>
      <c r="H1876" s="1" t="s">
        <v>82</v>
      </c>
      <c r="I1876" s="1" t="s">
        <v>124</v>
      </c>
      <c r="J1876" s="1">
        <v>16.224</v>
      </c>
      <c r="K1876" s="1">
        <f>Aya_Gomaa[[#This Row],[Quantity]]*150</f>
        <v>300</v>
      </c>
      <c r="L1876" s="1">
        <v>2</v>
      </c>
      <c r="M1876" s="1">
        <v>0.2</v>
      </c>
      <c r="N1876" s="2">
        <v>5.8812000000000006</v>
      </c>
      <c r="O1876" s="2">
        <f>Aya_Gomaa[[#This Row],[Profit]]-(Aya_Gomaa[[#This Row],[Profit]]*Aya_Gomaa[[#This Row],[Discount]])</f>
        <v>4.7049600000000007</v>
      </c>
      <c r="P1876" s="1">
        <f>Aya_Gomaa[[#This Row],[Quantity]]*150</f>
        <v>300</v>
      </c>
      <c r="R18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77" spans="1:18" x14ac:dyDescent="0.3">
      <c r="A1877" s="1">
        <v>1876</v>
      </c>
      <c r="B1877" s="1" t="s">
        <v>59</v>
      </c>
      <c r="C1877" s="1" t="s">
        <v>43</v>
      </c>
      <c r="D1877" s="1" t="s">
        <v>482</v>
      </c>
      <c r="E1877" s="1" t="s">
        <v>157</v>
      </c>
      <c r="F1877" s="1" t="s">
        <v>109</v>
      </c>
      <c r="G1877" s="1" t="s">
        <v>47</v>
      </c>
      <c r="H1877" s="1" t="s">
        <v>48</v>
      </c>
      <c r="I1877" s="1" t="s">
        <v>843</v>
      </c>
      <c r="J1877" s="1">
        <v>176.78399999999999</v>
      </c>
      <c r="K1877" s="1">
        <f>Aya_Gomaa[[#This Row],[Quantity]]*150</f>
        <v>150</v>
      </c>
      <c r="L1877" s="1">
        <v>1</v>
      </c>
      <c r="M1877" s="1">
        <v>0.2</v>
      </c>
      <c r="N1877" s="2">
        <v>-22.098000000000013</v>
      </c>
      <c r="O1877" s="2">
        <f>Aya_Gomaa[[#This Row],[Profit]]-(Aya_Gomaa[[#This Row],[Profit]]*Aya_Gomaa[[#This Row],[Discount]])</f>
        <v>-17.678400000000011</v>
      </c>
      <c r="P1877" s="1">
        <f>Aya_Gomaa[[#This Row],[Quantity]]*150</f>
        <v>150</v>
      </c>
      <c r="R18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78" spans="1:18" x14ac:dyDescent="0.3">
      <c r="A1878" s="1">
        <v>1877</v>
      </c>
      <c r="B1878" s="1" t="s">
        <v>59</v>
      </c>
      <c r="C1878" s="1" t="s">
        <v>43</v>
      </c>
      <c r="D1878" s="1" t="s">
        <v>306</v>
      </c>
      <c r="E1878" s="1" t="s">
        <v>89</v>
      </c>
      <c r="F1878" s="1" t="s">
        <v>90</v>
      </c>
      <c r="G1878" s="1" t="s">
        <v>78</v>
      </c>
      <c r="H1878" s="1" t="s">
        <v>71</v>
      </c>
      <c r="I1878" s="1" t="s">
        <v>705</v>
      </c>
      <c r="J1878" s="1">
        <v>470.37600000000009</v>
      </c>
      <c r="K1878" s="1">
        <f>Aya_Gomaa[[#This Row],[Quantity]]*150</f>
        <v>450</v>
      </c>
      <c r="L1878" s="1">
        <v>3</v>
      </c>
      <c r="M1878" s="1">
        <v>0.2</v>
      </c>
      <c r="N1878" s="2">
        <v>47.037600000000026</v>
      </c>
      <c r="O1878" s="2">
        <f>Aya_Gomaa[[#This Row],[Profit]]-(Aya_Gomaa[[#This Row],[Profit]]*Aya_Gomaa[[#This Row],[Discount]])</f>
        <v>37.630080000000021</v>
      </c>
      <c r="P1878" s="1">
        <f>Aya_Gomaa[[#This Row],[Quantity]]*150</f>
        <v>450</v>
      </c>
      <c r="R18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79" spans="1:18" x14ac:dyDescent="0.3">
      <c r="A1879" s="1">
        <v>1878</v>
      </c>
      <c r="B1879" s="1" t="s">
        <v>59</v>
      </c>
      <c r="C1879" s="1" t="s">
        <v>43</v>
      </c>
      <c r="D1879" s="1" t="s">
        <v>53</v>
      </c>
      <c r="E1879" s="1" t="s">
        <v>54</v>
      </c>
      <c r="F1879" s="1" t="s">
        <v>55</v>
      </c>
      <c r="G1879" s="1" t="s">
        <v>47</v>
      </c>
      <c r="H1879" s="1" t="s">
        <v>50</v>
      </c>
      <c r="I1879" s="1" t="s">
        <v>1104</v>
      </c>
      <c r="J1879" s="1">
        <v>393.56799999999998</v>
      </c>
      <c r="K1879" s="1">
        <f>Aya_Gomaa[[#This Row],[Quantity]]*150</f>
        <v>600</v>
      </c>
      <c r="L1879" s="1">
        <v>4</v>
      </c>
      <c r="M1879" s="1">
        <v>0.2</v>
      </c>
      <c r="N1879" s="2">
        <v>-44.276400000000024</v>
      </c>
      <c r="O1879" s="2">
        <f>Aya_Gomaa[[#This Row],[Profit]]-(Aya_Gomaa[[#This Row],[Profit]]*Aya_Gomaa[[#This Row],[Discount]])</f>
        <v>-35.421120000000016</v>
      </c>
      <c r="P1879" s="1">
        <f>Aya_Gomaa[[#This Row],[Quantity]]*150</f>
        <v>600</v>
      </c>
      <c r="R18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80" spans="1:18" x14ac:dyDescent="0.3">
      <c r="A1880" s="1">
        <v>1879</v>
      </c>
      <c r="B1880" s="1" t="s">
        <v>59</v>
      </c>
      <c r="C1880" s="1" t="s">
        <v>43</v>
      </c>
      <c r="D1880" s="1" t="s">
        <v>53</v>
      </c>
      <c r="E1880" s="1" t="s">
        <v>54</v>
      </c>
      <c r="F1880" s="1" t="s">
        <v>55</v>
      </c>
      <c r="G1880" s="1" t="s">
        <v>78</v>
      </c>
      <c r="H1880" s="1" t="s">
        <v>71</v>
      </c>
      <c r="I1880" s="1" t="s">
        <v>371</v>
      </c>
      <c r="J1880" s="1">
        <v>302.37599999999998</v>
      </c>
      <c r="K1880" s="1">
        <f>Aya_Gomaa[[#This Row],[Quantity]]*150</f>
        <v>450</v>
      </c>
      <c r="L1880" s="1">
        <v>3</v>
      </c>
      <c r="M1880" s="1">
        <v>0.2</v>
      </c>
      <c r="N1880" s="2">
        <v>22.678200000000018</v>
      </c>
      <c r="O1880" s="2">
        <f>Aya_Gomaa[[#This Row],[Profit]]-(Aya_Gomaa[[#This Row],[Profit]]*Aya_Gomaa[[#This Row],[Discount]])</f>
        <v>18.142560000000014</v>
      </c>
      <c r="P1880" s="1">
        <f>Aya_Gomaa[[#This Row],[Quantity]]*150</f>
        <v>450</v>
      </c>
      <c r="R18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81" spans="1:18" x14ac:dyDescent="0.3">
      <c r="A1881" s="1">
        <v>1880</v>
      </c>
      <c r="B1881" s="1" t="s">
        <v>59</v>
      </c>
      <c r="C1881" s="1" t="s">
        <v>52</v>
      </c>
      <c r="D1881" s="1" t="s">
        <v>604</v>
      </c>
      <c r="E1881" s="1" t="s">
        <v>61</v>
      </c>
      <c r="F1881" s="1" t="s">
        <v>46</v>
      </c>
      <c r="G1881" s="1" t="s">
        <v>56</v>
      </c>
      <c r="H1881" s="1" t="s">
        <v>73</v>
      </c>
      <c r="I1881" s="1" t="s">
        <v>1308</v>
      </c>
      <c r="J1881" s="1">
        <v>68.742000000000019</v>
      </c>
      <c r="K1881" s="1">
        <f>Aya_Gomaa[[#This Row],[Quantity]]*150</f>
        <v>1350</v>
      </c>
      <c r="L1881" s="1">
        <v>9</v>
      </c>
      <c r="M1881" s="1">
        <v>0.7</v>
      </c>
      <c r="N1881" s="2">
        <v>-48.119399999999985</v>
      </c>
      <c r="O1881" s="2">
        <f>Aya_Gomaa[[#This Row],[Profit]]-(Aya_Gomaa[[#This Row],[Profit]]*Aya_Gomaa[[#This Row],[Discount]])</f>
        <v>-14.43582</v>
      </c>
      <c r="P1881" s="1">
        <f>Aya_Gomaa[[#This Row],[Quantity]]*150</f>
        <v>1350</v>
      </c>
      <c r="R18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82" spans="1:18" x14ac:dyDescent="0.3">
      <c r="A1882" s="1">
        <v>1881</v>
      </c>
      <c r="B1882" s="1" t="s">
        <v>523</v>
      </c>
      <c r="C1882" s="1" t="s">
        <v>43</v>
      </c>
      <c r="D1882" s="1" t="s">
        <v>156</v>
      </c>
      <c r="E1882" s="1" t="s">
        <v>157</v>
      </c>
      <c r="F1882" s="1" t="s">
        <v>109</v>
      </c>
      <c r="G1882" s="1" t="s">
        <v>56</v>
      </c>
      <c r="H1882" s="1" t="s">
        <v>118</v>
      </c>
      <c r="I1882" s="1" t="s">
        <v>304</v>
      </c>
      <c r="J1882" s="1">
        <v>29.339999999999996</v>
      </c>
      <c r="K1882" s="1">
        <f>Aya_Gomaa[[#This Row],[Quantity]]*150</f>
        <v>450</v>
      </c>
      <c r="L1882" s="1">
        <v>3</v>
      </c>
      <c r="M1882" s="1">
        <v>0</v>
      </c>
      <c r="N1882" s="2">
        <v>14.669999999999998</v>
      </c>
      <c r="O1882" s="2">
        <f>Aya_Gomaa[[#This Row],[Profit]]-(Aya_Gomaa[[#This Row],[Profit]]*Aya_Gomaa[[#This Row],[Discount]])</f>
        <v>14.669999999999998</v>
      </c>
      <c r="P1882" s="1">
        <f>Aya_Gomaa[[#This Row],[Quantity]]*150</f>
        <v>450</v>
      </c>
      <c r="R18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83" spans="1:18" x14ac:dyDescent="0.3">
      <c r="A1883" s="1">
        <v>1882</v>
      </c>
      <c r="B1883" s="1" t="s">
        <v>523</v>
      </c>
      <c r="C1883" s="1" t="s">
        <v>43</v>
      </c>
      <c r="D1883" s="1" t="s">
        <v>156</v>
      </c>
      <c r="E1883" s="1" t="s">
        <v>157</v>
      </c>
      <c r="F1883" s="1" t="s">
        <v>109</v>
      </c>
      <c r="G1883" s="1" t="s">
        <v>47</v>
      </c>
      <c r="H1883" s="1" t="s">
        <v>50</v>
      </c>
      <c r="I1883" s="1" t="s">
        <v>173</v>
      </c>
      <c r="J1883" s="1">
        <v>383.60700000000003</v>
      </c>
      <c r="K1883" s="1">
        <f>Aya_Gomaa[[#This Row],[Quantity]]*150</f>
        <v>1050</v>
      </c>
      <c r="L1883" s="1">
        <v>7</v>
      </c>
      <c r="M1883" s="1">
        <v>0.1</v>
      </c>
      <c r="N1883" s="2">
        <v>63.934499999999971</v>
      </c>
      <c r="O1883" s="2">
        <f>Aya_Gomaa[[#This Row],[Profit]]-(Aya_Gomaa[[#This Row],[Profit]]*Aya_Gomaa[[#This Row],[Discount]])</f>
        <v>57.54104999999997</v>
      </c>
      <c r="P1883" s="1">
        <f>Aya_Gomaa[[#This Row],[Quantity]]*150</f>
        <v>1050</v>
      </c>
      <c r="R18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84" spans="1:18" x14ac:dyDescent="0.3">
      <c r="A1884" s="1">
        <v>1883</v>
      </c>
      <c r="B1884" s="1" t="s">
        <v>523</v>
      </c>
      <c r="C1884" s="1" t="s">
        <v>43</v>
      </c>
      <c r="D1884" s="1" t="s">
        <v>156</v>
      </c>
      <c r="E1884" s="1" t="s">
        <v>157</v>
      </c>
      <c r="F1884" s="1" t="s">
        <v>109</v>
      </c>
      <c r="G1884" s="1" t="s">
        <v>56</v>
      </c>
      <c r="H1884" s="1" t="s">
        <v>64</v>
      </c>
      <c r="I1884" s="1" t="s">
        <v>650</v>
      </c>
      <c r="J1884" s="1">
        <v>563.4</v>
      </c>
      <c r="K1884" s="1">
        <f>Aya_Gomaa[[#This Row],[Quantity]]*150</f>
        <v>600</v>
      </c>
      <c r="L1884" s="1">
        <v>4</v>
      </c>
      <c r="M1884" s="1">
        <v>0</v>
      </c>
      <c r="N1884" s="2">
        <v>67.608000000000004</v>
      </c>
      <c r="O1884" s="2">
        <f>Aya_Gomaa[[#This Row],[Profit]]-(Aya_Gomaa[[#This Row],[Profit]]*Aya_Gomaa[[#This Row],[Discount]])</f>
        <v>67.608000000000004</v>
      </c>
      <c r="P1884" s="1">
        <f>Aya_Gomaa[[#This Row],[Quantity]]*150</f>
        <v>600</v>
      </c>
      <c r="R18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85" spans="1:18" x14ac:dyDescent="0.3">
      <c r="A1885" s="1">
        <v>1884</v>
      </c>
      <c r="B1885" s="1" t="s">
        <v>59</v>
      </c>
      <c r="C1885" s="1" t="s">
        <v>87</v>
      </c>
      <c r="D1885" s="1" t="s">
        <v>107</v>
      </c>
      <c r="E1885" s="1" t="s">
        <v>108</v>
      </c>
      <c r="F1885" s="1" t="s">
        <v>109</v>
      </c>
      <c r="G1885" s="1" t="s">
        <v>56</v>
      </c>
      <c r="H1885" s="1" t="s">
        <v>82</v>
      </c>
      <c r="I1885" s="1" t="s">
        <v>1290</v>
      </c>
      <c r="J1885" s="1">
        <v>217.05599999999998</v>
      </c>
      <c r="K1885" s="1">
        <f>Aya_Gomaa[[#This Row],[Quantity]]*150</f>
        <v>1050</v>
      </c>
      <c r="L1885" s="1">
        <v>7</v>
      </c>
      <c r="M1885" s="1">
        <v>0.2</v>
      </c>
      <c r="N1885" s="2">
        <v>78.6828</v>
      </c>
      <c r="O1885" s="2">
        <f>Aya_Gomaa[[#This Row],[Profit]]-(Aya_Gomaa[[#This Row],[Profit]]*Aya_Gomaa[[#This Row],[Discount]])</f>
        <v>62.946240000000003</v>
      </c>
      <c r="P1885" s="1">
        <f>Aya_Gomaa[[#This Row],[Quantity]]*150</f>
        <v>1050</v>
      </c>
      <c r="R18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86" spans="1:18" x14ac:dyDescent="0.3">
      <c r="A1886" s="1">
        <v>1885</v>
      </c>
      <c r="B1886" s="1" t="s">
        <v>42</v>
      </c>
      <c r="C1886" s="1" t="s">
        <v>43</v>
      </c>
      <c r="D1886" s="1" t="s">
        <v>1531</v>
      </c>
      <c r="E1886" s="1" t="s">
        <v>89</v>
      </c>
      <c r="F1886" s="1" t="s">
        <v>90</v>
      </c>
      <c r="G1886" s="1" t="s">
        <v>56</v>
      </c>
      <c r="H1886" s="1" t="s">
        <v>57</v>
      </c>
      <c r="I1886" s="1" t="s">
        <v>1532</v>
      </c>
      <c r="J1886" s="1">
        <v>6</v>
      </c>
      <c r="K1886" s="1">
        <f>Aya_Gomaa[[#This Row],[Quantity]]*150</f>
        <v>300</v>
      </c>
      <c r="L1886" s="1">
        <v>2</v>
      </c>
      <c r="M1886" s="1">
        <v>0.2</v>
      </c>
      <c r="N1886" s="2">
        <v>2.0999999999999996</v>
      </c>
      <c r="O1886" s="2">
        <f>Aya_Gomaa[[#This Row],[Profit]]-(Aya_Gomaa[[#This Row],[Profit]]*Aya_Gomaa[[#This Row],[Discount]])</f>
        <v>1.6799999999999997</v>
      </c>
      <c r="P1886" s="1">
        <f>Aya_Gomaa[[#This Row],[Quantity]]*150</f>
        <v>300</v>
      </c>
      <c r="R18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87" spans="1:18" x14ac:dyDescent="0.3">
      <c r="A1887" s="1">
        <v>1886</v>
      </c>
      <c r="B1887" s="1" t="s">
        <v>42</v>
      </c>
      <c r="C1887" s="1" t="s">
        <v>43</v>
      </c>
      <c r="D1887" s="1" t="s">
        <v>99</v>
      </c>
      <c r="E1887" s="1" t="s">
        <v>54</v>
      </c>
      <c r="F1887" s="1" t="s">
        <v>55</v>
      </c>
      <c r="G1887" s="1" t="s">
        <v>47</v>
      </c>
      <c r="H1887" s="1" t="s">
        <v>66</v>
      </c>
      <c r="I1887" s="1" t="s">
        <v>1533</v>
      </c>
      <c r="J1887" s="1">
        <v>31.56</v>
      </c>
      <c r="K1887" s="1">
        <f>Aya_Gomaa[[#This Row],[Quantity]]*150</f>
        <v>450</v>
      </c>
      <c r="L1887" s="1">
        <v>3</v>
      </c>
      <c r="M1887" s="1">
        <v>0</v>
      </c>
      <c r="N1887" s="2">
        <v>10.4148</v>
      </c>
      <c r="O1887" s="2">
        <f>Aya_Gomaa[[#This Row],[Profit]]-(Aya_Gomaa[[#This Row],[Profit]]*Aya_Gomaa[[#This Row],[Discount]])</f>
        <v>10.4148</v>
      </c>
      <c r="P1887" s="1">
        <f>Aya_Gomaa[[#This Row],[Quantity]]*150</f>
        <v>450</v>
      </c>
      <c r="R18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88" spans="1:18" x14ac:dyDescent="0.3">
      <c r="A1888" s="1">
        <v>1887</v>
      </c>
      <c r="B1888" s="1" t="s">
        <v>125</v>
      </c>
      <c r="C1888" s="1" t="s">
        <v>87</v>
      </c>
      <c r="D1888" s="1" t="s">
        <v>855</v>
      </c>
      <c r="E1888" s="1" t="s">
        <v>61</v>
      </c>
      <c r="F1888" s="1" t="s">
        <v>46</v>
      </c>
      <c r="G1888" s="1" t="s">
        <v>56</v>
      </c>
      <c r="H1888" s="1" t="s">
        <v>158</v>
      </c>
      <c r="I1888" s="1" t="s">
        <v>266</v>
      </c>
      <c r="J1888" s="1">
        <v>7.104000000000001</v>
      </c>
      <c r="K1888" s="1">
        <f>Aya_Gomaa[[#This Row],[Quantity]]*150</f>
        <v>300</v>
      </c>
      <c r="L1888" s="1">
        <v>2</v>
      </c>
      <c r="M1888" s="1">
        <v>0.2</v>
      </c>
      <c r="N1888" s="2">
        <v>2.3976000000000002</v>
      </c>
      <c r="O1888" s="2">
        <f>Aya_Gomaa[[#This Row],[Profit]]-(Aya_Gomaa[[#This Row],[Profit]]*Aya_Gomaa[[#This Row],[Discount]])</f>
        <v>1.9180800000000002</v>
      </c>
      <c r="P1888" s="1">
        <f>Aya_Gomaa[[#This Row],[Quantity]]*150</f>
        <v>300</v>
      </c>
      <c r="R18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89" spans="1:18" x14ac:dyDescent="0.3">
      <c r="A1889" s="1">
        <v>1888</v>
      </c>
      <c r="B1889" s="1" t="s">
        <v>125</v>
      </c>
      <c r="C1889" s="1" t="s">
        <v>87</v>
      </c>
      <c r="D1889" s="1" t="s">
        <v>855</v>
      </c>
      <c r="E1889" s="1" t="s">
        <v>61</v>
      </c>
      <c r="F1889" s="1" t="s">
        <v>46</v>
      </c>
      <c r="G1889" s="1" t="s">
        <v>56</v>
      </c>
      <c r="H1889" s="1" t="s">
        <v>73</v>
      </c>
      <c r="I1889" s="1" t="s">
        <v>1203</v>
      </c>
      <c r="J1889" s="1">
        <v>398.35200000000003</v>
      </c>
      <c r="K1889" s="1">
        <f>Aya_Gomaa[[#This Row],[Quantity]]*150</f>
        <v>1200</v>
      </c>
      <c r="L1889" s="1">
        <v>8</v>
      </c>
      <c r="M1889" s="1">
        <v>0.7</v>
      </c>
      <c r="N1889" s="2">
        <v>-331.95999999999992</v>
      </c>
      <c r="O1889" s="2">
        <f>Aya_Gomaa[[#This Row],[Profit]]-(Aya_Gomaa[[#This Row],[Profit]]*Aya_Gomaa[[#This Row],[Discount]])</f>
        <v>-99.587999999999994</v>
      </c>
      <c r="P1889" s="1">
        <f>Aya_Gomaa[[#This Row],[Quantity]]*150</f>
        <v>1200</v>
      </c>
      <c r="R18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90" spans="1:18" x14ac:dyDescent="0.3">
      <c r="A1890" s="1">
        <v>1889</v>
      </c>
      <c r="B1890" s="1" t="s">
        <v>125</v>
      </c>
      <c r="C1890" s="1" t="s">
        <v>43</v>
      </c>
      <c r="D1890" s="1" t="s">
        <v>331</v>
      </c>
      <c r="E1890" s="1" t="s">
        <v>243</v>
      </c>
      <c r="F1890" s="1" t="s">
        <v>109</v>
      </c>
      <c r="G1890" s="1" t="s">
        <v>56</v>
      </c>
      <c r="H1890" s="1" t="s">
        <v>75</v>
      </c>
      <c r="I1890" s="1" t="s">
        <v>754</v>
      </c>
      <c r="J1890" s="1">
        <v>121.79200000000002</v>
      </c>
      <c r="K1890" s="1">
        <f>Aya_Gomaa[[#This Row],[Quantity]]*150</f>
        <v>600</v>
      </c>
      <c r="L1890" s="1">
        <v>4</v>
      </c>
      <c r="M1890" s="1">
        <v>0.2</v>
      </c>
      <c r="N1890" s="2">
        <v>13.701599999999988</v>
      </c>
      <c r="O1890" s="2">
        <f>Aya_Gomaa[[#This Row],[Profit]]-(Aya_Gomaa[[#This Row],[Profit]]*Aya_Gomaa[[#This Row],[Discount]])</f>
        <v>10.961279999999991</v>
      </c>
      <c r="P1890" s="1">
        <f>Aya_Gomaa[[#This Row],[Quantity]]*150</f>
        <v>600</v>
      </c>
      <c r="R18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91" spans="1:18" x14ac:dyDescent="0.3">
      <c r="A1891" s="1">
        <v>1890</v>
      </c>
      <c r="B1891" s="1" t="s">
        <v>125</v>
      </c>
      <c r="C1891" s="1" t="s">
        <v>43</v>
      </c>
      <c r="D1891" s="1" t="s">
        <v>331</v>
      </c>
      <c r="E1891" s="1" t="s">
        <v>243</v>
      </c>
      <c r="F1891" s="1" t="s">
        <v>109</v>
      </c>
      <c r="G1891" s="1" t="s">
        <v>47</v>
      </c>
      <c r="H1891" s="1" t="s">
        <v>62</v>
      </c>
      <c r="I1891" s="1" t="s">
        <v>545</v>
      </c>
      <c r="J1891" s="1">
        <v>409.59000000000003</v>
      </c>
      <c r="K1891" s="1">
        <f>Aya_Gomaa[[#This Row],[Quantity]]*150</f>
        <v>450</v>
      </c>
      <c r="L1891" s="1">
        <v>3</v>
      </c>
      <c r="M1891" s="1">
        <v>0.4</v>
      </c>
      <c r="N1891" s="2">
        <v>-122.87700000000004</v>
      </c>
      <c r="O1891" s="2">
        <f>Aya_Gomaa[[#This Row],[Profit]]-(Aya_Gomaa[[#This Row],[Profit]]*Aya_Gomaa[[#This Row],[Discount]])</f>
        <v>-73.72620000000002</v>
      </c>
      <c r="P1891" s="1">
        <f>Aya_Gomaa[[#This Row],[Quantity]]*150</f>
        <v>450</v>
      </c>
      <c r="R18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92" spans="1:18" x14ac:dyDescent="0.3">
      <c r="A1892" s="1">
        <v>1891</v>
      </c>
      <c r="B1892" s="1" t="s">
        <v>59</v>
      </c>
      <c r="C1892" s="1" t="s">
        <v>52</v>
      </c>
      <c r="D1892" s="1" t="s">
        <v>580</v>
      </c>
      <c r="E1892" s="1" t="s">
        <v>54</v>
      </c>
      <c r="F1892" s="1" t="s">
        <v>55</v>
      </c>
      <c r="G1892" s="1" t="s">
        <v>56</v>
      </c>
      <c r="H1892" s="1" t="s">
        <v>82</v>
      </c>
      <c r="I1892" s="1" t="s">
        <v>764</v>
      </c>
      <c r="J1892" s="1">
        <v>10.56</v>
      </c>
      <c r="K1892" s="1">
        <f>Aya_Gomaa[[#This Row],[Quantity]]*150</f>
        <v>300</v>
      </c>
      <c r="L1892" s="1">
        <v>2</v>
      </c>
      <c r="M1892" s="1">
        <v>0</v>
      </c>
      <c r="N1892" s="2">
        <v>4.7519999999999998</v>
      </c>
      <c r="O1892" s="2">
        <f>Aya_Gomaa[[#This Row],[Profit]]-(Aya_Gomaa[[#This Row],[Profit]]*Aya_Gomaa[[#This Row],[Discount]])</f>
        <v>4.7519999999999998</v>
      </c>
      <c r="P1892" s="1">
        <f>Aya_Gomaa[[#This Row],[Quantity]]*150</f>
        <v>300</v>
      </c>
      <c r="R18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93" spans="1:18" x14ac:dyDescent="0.3">
      <c r="A1893" s="1">
        <v>1892</v>
      </c>
      <c r="B1893" s="1" t="s">
        <v>59</v>
      </c>
      <c r="C1893" s="1" t="s">
        <v>52</v>
      </c>
      <c r="D1893" s="1" t="s">
        <v>580</v>
      </c>
      <c r="E1893" s="1" t="s">
        <v>54</v>
      </c>
      <c r="F1893" s="1" t="s">
        <v>55</v>
      </c>
      <c r="G1893" s="1" t="s">
        <v>56</v>
      </c>
      <c r="H1893" s="1" t="s">
        <v>68</v>
      </c>
      <c r="I1893" s="1" t="s">
        <v>1534</v>
      </c>
      <c r="J1893" s="1">
        <v>3.38</v>
      </c>
      <c r="K1893" s="1">
        <f>Aya_Gomaa[[#This Row],[Quantity]]*150</f>
        <v>150</v>
      </c>
      <c r="L1893" s="1">
        <v>1</v>
      </c>
      <c r="M1893" s="1">
        <v>0</v>
      </c>
      <c r="N1893" s="2">
        <v>1.2505999999999999</v>
      </c>
      <c r="O1893" s="2">
        <f>Aya_Gomaa[[#This Row],[Profit]]-(Aya_Gomaa[[#This Row],[Profit]]*Aya_Gomaa[[#This Row],[Discount]])</f>
        <v>1.2505999999999999</v>
      </c>
      <c r="P1893" s="1">
        <f>Aya_Gomaa[[#This Row],[Quantity]]*150</f>
        <v>150</v>
      </c>
      <c r="R18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94" spans="1:18" x14ac:dyDescent="0.3">
      <c r="A1894" s="1">
        <v>1893</v>
      </c>
      <c r="B1894" s="1" t="s">
        <v>42</v>
      </c>
      <c r="C1894" s="1" t="s">
        <v>43</v>
      </c>
      <c r="D1894" s="1" t="s">
        <v>1535</v>
      </c>
      <c r="E1894" s="1" t="s">
        <v>61</v>
      </c>
      <c r="F1894" s="1" t="s">
        <v>46</v>
      </c>
      <c r="G1894" s="1" t="s">
        <v>56</v>
      </c>
      <c r="H1894" s="1" t="s">
        <v>118</v>
      </c>
      <c r="I1894" s="1" t="s">
        <v>304</v>
      </c>
      <c r="J1894" s="1">
        <v>7.8239999999999998</v>
      </c>
      <c r="K1894" s="1">
        <f>Aya_Gomaa[[#This Row],[Quantity]]*150</f>
        <v>150</v>
      </c>
      <c r="L1894" s="1">
        <v>1</v>
      </c>
      <c r="M1894" s="1">
        <v>0.2</v>
      </c>
      <c r="N1894" s="2">
        <v>2.9339999999999997</v>
      </c>
      <c r="O1894" s="2">
        <f>Aya_Gomaa[[#This Row],[Profit]]-(Aya_Gomaa[[#This Row],[Profit]]*Aya_Gomaa[[#This Row],[Discount]])</f>
        <v>2.3472</v>
      </c>
      <c r="P1894" s="1">
        <f>Aya_Gomaa[[#This Row],[Quantity]]*150</f>
        <v>150</v>
      </c>
      <c r="R18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95" spans="1:18" x14ac:dyDescent="0.3">
      <c r="A1895" s="1">
        <v>1894</v>
      </c>
      <c r="B1895" s="1" t="s">
        <v>59</v>
      </c>
      <c r="C1895" s="1" t="s">
        <v>43</v>
      </c>
      <c r="D1895" s="1" t="s">
        <v>1536</v>
      </c>
      <c r="E1895" s="1" t="s">
        <v>216</v>
      </c>
      <c r="F1895" s="1" t="s">
        <v>55</v>
      </c>
      <c r="G1895" s="1" t="s">
        <v>56</v>
      </c>
      <c r="H1895" s="1" t="s">
        <v>82</v>
      </c>
      <c r="I1895" s="1" t="s">
        <v>1537</v>
      </c>
      <c r="J1895" s="1">
        <v>24.784000000000002</v>
      </c>
      <c r="K1895" s="1">
        <f>Aya_Gomaa[[#This Row],[Quantity]]*150</f>
        <v>150</v>
      </c>
      <c r="L1895" s="1">
        <v>1</v>
      </c>
      <c r="M1895" s="1">
        <v>0.2</v>
      </c>
      <c r="N1895" s="2">
        <v>7.7449999999999983</v>
      </c>
      <c r="O1895" s="2">
        <f>Aya_Gomaa[[#This Row],[Profit]]-(Aya_Gomaa[[#This Row],[Profit]]*Aya_Gomaa[[#This Row],[Discount]])</f>
        <v>6.1959999999999988</v>
      </c>
      <c r="P1895" s="1">
        <f>Aya_Gomaa[[#This Row],[Quantity]]*150</f>
        <v>150</v>
      </c>
      <c r="R18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96" spans="1:18" x14ac:dyDescent="0.3">
      <c r="A1896" s="1">
        <v>1895</v>
      </c>
      <c r="B1896" s="1" t="s">
        <v>125</v>
      </c>
      <c r="C1896" s="1" t="s">
        <v>43</v>
      </c>
      <c r="D1896" s="1" t="s">
        <v>1538</v>
      </c>
      <c r="E1896" s="1" t="s">
        <v>179</v>
      </c>
      <c r="F1896" s="1" t="s">
        <v>46</v>
      </c>
      <c r="G1896" s="1" t="s">
        <v>56</v>
      </c>
      <c r="H1896" s="1" t="s">
        <v>68</v>
      </c>
      <c r="I1896" s="1" t="s">
        <v>1539</v>
      </c>
      <c r="J1896" s="1">
        <v>34.650000000000006</v>
      </c>
      <c r="K1896" s="1">
        <f>Aya_Gomaa[[#This Row],[Quantity]]*150</f>
        <v>450</v>
      </c>
      <c r="L1896" s="1">
        <v>3</v>
      </c>
      <c r="M1896" s="1">
        <v>0</v>
      </c>
      <c r="N1896" s="2">
        <v>10.395</v>
      </c>
      <c r="O1896" s="2">
        <f>Aya_Gomaa[[#This Row],[Profit]]-(Aya_Gomaa[[#This Row],[Profit]]*Aya_Gomaa[[#This Row],[Discount]])</f>
        <v>10.395</v>
      </c>
      <c r="P1896" s="1">
        <f>Aya_Gomaa[[#This Row],[Quantity]]*150</f>
        <v>450</v>
      </c>
      <c r="R18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97" spans="1:18" x14ac:dyDescent="0.3">
      <c r="A1897" s="1">
        <v>1896</v>
      </c>
      <c r="B1897" s="1" t="s">
        <v>59</v>
      </c>
      <c r="C1897" s="1" t="s">
        <v>43</v>
      </c>
      <c r="D1897" s="1" t="s">
        <v>1540</v>
      </c>
      <c r="E1897" s="1" t="s">
        <v>688</v>
      </c>
      <c r="F1897" s="1" t="s">
        <v>55</v>
      </c>
      <c r="G1897" s="1" t="s">
        <v>56</v>
      </c>
      <c r="H1897" s="1" t="s">
        <v>73</v>
      </c>
      <c r="I1897" s="1" t="s">
        <v>821</v>
      </c>
      <c r="J1897" s="1">
        <v>487.98400000000004</v>
      </c>
      <c r="K1897" s="1">
        <f>Aya_Gomaa[[#This Row],[Quantity]]*150</f>
        <v>300</v>
      </c>
      <c r="L1897" s="1">
        <v>2</v>
      </c>
      <c r="M1897" s="1">
        <v>0.2</v>
      </c>
      <c r="N1897" s="2">
        <v>152.49499999999998</v>
      </c>
      <c r="O1897" s="2">
        <f>Aya_Gomaa[[#This Row],[Profit]]-(Aya_Gomaa[[#This Row],[Profit]]*Aya_Gomaa[[#This Row],[Discount]])</f>
        <v>121.99599999999998</v>
      </c>
      <c r="P1897" s="1">
        <f>Aya_Gomaa[[#This Row],[Quantity]]*150</f>
        <v>300</v>
      </c>
      <c r="R18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98" spans="1:18" x14ac:dyDescent="0.3">
      <c r="A1898" s="1">
        <v>1897</v>
      </c>
      <c r="B1898" s="1" t="s">
        <v>125</v>
      </c>
      <c r="C1898" s="1" t="s">
        <v>43</v>
      </c>
      <c r="D1898" s="1" t="s">
        <v>211</v>
      </c>
      <c r="E1898" s="1" t="s">
        <v>140</v>
      </c>
      <c r="F1898" s="1" t="s">
        <v>90</v>
      </c>
      <c r="G1898" s="1" t="s">
        <v>56</v>
      </c>
      <c r="H1898" s="1" t="s">
        <v>73</v>
      </c>
      <c r="I1898" s="1" t="s">
        <v>1541</v>
      </c>
      <c r="J1898" s="1">
        <v>1793.98</v>
      </c>
      <c r="K1898" s="1">
        <f>Aya_Gomaa[[#This Row],[Quantity]]*150</f>
        <v>300</v>
      </c>
      <c r="L1898" s="1">
        <v>2</v>
      </c>
      <c r="M1898" s="1">
        <v>0</v>
      </c>
      <c r="N1898" s="2">
        <v>843.17059999999992</v>
      </c>
      <c r="O1898" s="2">
        <f>Aya_Gomaa[[#This Row],[Profit]]-(Aya_Gomaa[[#This Row],[Profit]]*Aya_Gomaa[[#This Row],[Discount]])</f>
        <v>843.17059999999992</v>
      </c>
      <c r="P1898" s="1">
        <f>Aya_Gomaa[[#This Row],[Quantity]]*150</f>
        <v>300</v>
      </c>
      <c r="R18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899" spans="1:18" x14ac:dyDescent="0.3">
      <c r="A1899" s="1">
        <v>1898</v>
      </c>
      <c r="B1899" s="1" t="s">
        <v>42</v>
      </c>
      <c r="C1899" s="1" t="s">
        <v>43</v>
      </c>
      <c r="D1899" s="1" t="s">
        <v>567</v>
      </c>
      <c r="E1899" s="1" t="s">
        <v>61</v>
      </c>
      <c r="F1899" s="1" t="s">
        <v>46</v>
      </c>
      <c r="G1899" s="1" t="s">
        <v>56</v>
      </c>
      <c r="H1899" s="1" t="s">
        <v>118</v>
      </c>
      <c r="I1899" s="1" t="s">
        <v>1542</v>
      </c>
      <c r="J1899" s="1">
        <v>29.808</v>
      </c>
      <c r="K1899" s="1">
        <f>Aya_Gomaa[[#This Row],[Quantity]]*150</f>
        <v>300</v>
      </c>
      <c r="L1899" s="1">
        <v>2</v>
      </c>
      <c r="M1899" s="1">
        <v>0.2</v>
      </c>
      <c r="N1899" s="2">
        <v>10.805399999999997</v>
      </c>
      <c r="O1899" s="2">
        <f>Aya_Gomaa[[#This Row],[Profit]]-(Aya_Gomaa[[#This Row],[Profit]]*Aya_Gomaa[[#This Row],[Discount]])</f>
        <v>8.6443199999999969</v>
      </c>
      <c r="P1899" s="1">
        <f>Aya_Gomaa[[#This Row],[Quantity]]*150</f>
        <v>300</v>
      </c>
      <c r="R18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00" spans="1:18" x14ac:dyDescent="0.3">
      <c r="A1900" s="1">
        <v>1899</v>
      </c>
      <c r="B1900" s="1" t="s">
        <v>42</v>
      </c>
      <c r="C1900" s="1" t="s">
        <v>43</v>
      </c>
      <c r="D1900" s="1" t="s">
        <v>567</v>
      </c>
      <c r="E1900" s="1" t="s">
        <v>61</v>
      </c>
      <c r="F1900" s="1" t="s">
        <v>46</v>
      </c>
      <c r="G1900" s="1" t="s">
        <v>56</v>
      </c>
      <c r="H1900" s="1" t="s">
        <v>73</v>
      </c>
      <c r="I1900" s="1" t="s">
        <v>1543</v>
      </c>
      <c r="J1900" s="1">
        <v>505.1760000000001</v>
      </c>
      <c r="K1900" s="1">
        <f>Aya_Gomaa[[#This Row],[Quantity]]*150</f>
        <v>600</v>
      </c>
      <c r="L1900" s="1">
        <v>4</v>
      </c>
      <c r="M1900" s="1">
        <v>0.7</v>
      </c>
      <c r="N1900" s="2">
        <v>-336.78399999999988</v>
      </c>
      <c r="O1900" s="2">
        <f>Aya_Gomaa[[#This Row],[Profit]]-(Aya_Gomaa[[#This Row],[Profit]]*Aya_Gomaa[[#This Row],[Discount]])</f>
        <v>-101.03519999999997</v>
      </c>
      <c r="P1900" s="1">
        <f>Aya_Gomaa[[#This Row],[Quantity]]*150</f>
        <v>600</v>
      </c>
      <c r="R19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01" spans="1:18" x14ac:dyDescent="0.3">
      <c r="A1901" s="1">
        <v>1900</v>
      </c>
      <c r="B1901" s="1" t="s">
        <v>42</v>
      </c>
      <c r="C1901" s="1" t="s">
        <v>43</v>
      </c>
      <c r="D1901" s="1" t="s">
        <v>567</v>
      </c>
      <c r="E1901" s="1" t="s">
        <v>61</v>
      </c>
      <c r="F1901" s="1" t="s">
        <v>46</v>
      </c>
      <c r="G1901" s="1" t="s">
        <v>47</v>
      </c>
      <c r="H1901" s="1" t="s">
        <v>62</v>
      </c>
      <c r="I1901" s="1" t="s">
        <v>663</v>
      </c>
      <c r="J1901" s="1">
        <v>174.05850000000001</v>
      </c>
      <c r="K1901" s="1">
        <f>Aya_Gomaa[[#This Row],[Quantity]]*150</f>
        <v>450</v>
      </c>
      <c r="L1901" s="1">
        <v>3</v>
      </c>
      <c r="M1901" s="1">
        <v>0.45</v>
      </c>
      <c r="N1901" s="2">
        <v>-110.76450000000001</v>
      </c>
      <c r="O1901" s="2">
        <f>Aya_Gomaa[[#This Row],[Profit]]-(Aya_Gomaa[[#This Row],[Profit]]*Aya_Gomaa[[#This Row],[Discount]])</f>
        <v>-60.920475000000003</v>
      </c>
      <c r="P1901" s="1">
        <f>Aya_Gomaa[[#This Row],[Quantity]]*150</f>
        <v>450</v>
      </c>
      <c r="R190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02" spans="1:18" x14ac:dyDescent="0.3">
      <c r="A1902" s="1">
        <v>1901</v>
      </c>
      <c r="B1902" s="1" t="s">
        <v>42</v>
      </c>
      <c r="C1902" s="1" t="s">
        <v>43</v>
      </c>
      <c r="D1902" s="1" t="s">
        <v>933</v>
      </c>
      <c r="E1902" s="1" t="s">
        <v>203</v>
      </c>
      <c r="F1902" s="1" t="s">
        <v>46</v>
      </c>
      <c r="G1902" s="1" t="s">
        <v>56</v>
      </c>
      <c r="H1902" s="1" t="s">
        <v>64</v>
      </c>
      <c r="I1902" s="1" t="s">
        <v>1220</v>
      </c>
      <c r="J1902" s="1">
        <v>191.88</v>
      </c>
      <c r="K1902" s="1">
        <f>Aya_Gomaa[[#This Row],[Quantity]]*150</f>
        <v>900</v>
      </c>
      <c r="L1902" s="1">
        <v>6</v>
      </c>
      <c r="M1902" s="1">
        <v>0</v>
      </c>
      <c r="N1902" s="2">
        <v>19.188000000000002</v>
      </c>
      <c r="O1902" s="2">
        <f>Aya_Gomaa[[#This Row],[Profit]]-(Aya_Gomaa[[#This Row],[Profit]]*Aya_Gomaa[[#This Row],[Discount]])</f>
        <v>19.188000000000002</v>
      </c>
      <c r="P1902" s="1">
        <f>Aya_Gomaa[[#This Row],[Quantity]]*150</f>
        <v>900</v>
      </c>
      <c r="R190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03" spans="1:18" x14ac:dyDescent="0.3">
      <c r="A1903" s="1">
        <v>1902</v>
      </c>
      <c r="B1903" s="1" t="s">
        <v>125</v>
      </c>
      <c r="C1903" s="1" t="s">
        <v>87</v>
      </c>
      <c r="D1903" s="1" t="s">
        <v>378</v>
      </c>
      <c r="E1903" s="1" t="s">
        <v>144</v>
      </c>
      <c r="F1903" s="1" t="s">
        <v>90</v>
      </c>
      <c r="G1903" s="1" t="s">
        <v>78</v>
      </c>
      <c r="H1903" s="1" t="s">
        <v>71</v>
      </c>
      <c r="I1903" s="1" t="s">
        <v>1544</v>
      </c>
      <c r="J1903" s="1">
        <v>14.78</v>
      </c>
      <c r="K1903" s="1">
        <f>Aya_Gomaa[[#This Row],[Quantity]]*150</f>
        <v>300</v>
      </c>
      <c r="L1903" s="1">
        <v>2</v>
      </c>
      <c r="M1903" s="1">
        <v>0</v>
      </c>
      <c r="N1903" s="2">
        <v>3.9906000000000006</v>
      </c>
      <c r="O1903" s="2">
        <f>Aya_Gomaa[[#This Row],[Profit]]-(Aya_Gomaa[[#This Row],[Profit]]*Aya_Gomaa[[#This Row],[Discount]])</f>
        <v>3.9906000000000006</v>
      </c>
      <c r="P1903" s="1">
        <f>Aya_Gomaa[[#This Row],[Quantity]]*150</f>
        <v>300</v>
      </c>
      <c r="R190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04" spans="1:18" x14ac:dyDescent="0.3">
      <c r="A1904" s="1">
        <v>1903</v>
      </c>
      <c r="B1904" s="1" t="s">
        <v>125</v>
      </c>
      <c r="C1904" s="1" t="s">
        <v>52</v>
      </c>
      <c r="D1904" s="1" t="s">
        <v>178</v>
      </c>
      <c r="E1904" s="1" t="s">
        <v>216</v>
      </c>
      <c r="F1904" s="1" t="s">
        <v>55</v>
      </c>
      <c r="G1904" s="1" t="s">
        <v>56</v>
      </c>
      <c r="H1904" s="1" t="s">
        <v>82</v>
      </c>
      <c r="I1904" s="1" t="s">
        <v>911</v>
      </c>
      <c r="J1904" s="1">
        <v>5.1840000000000011</v>
      </c>
      <c r="K1904" s="1">
        <f>Aya_Gomaa[[#This Row],[Quantity]]*150</f>
        <v>150</v>
      </c>
      <c r="L1904" s="1">
        <v>1</v>
      </c>
      <c r="M1904" s="1">
        <v>0.2</v>
      </c>
      <c r="N1904" s="2">
        <v>1.8144</v>
      </c>
      <c r="O1904" s="2">
        <f>Aya_Gomaa[[#This Row],[Profit]]-(Aya_Gomaa[[#This Row],[Profit]]*Aya_Gomaa[[#This Row],[Discount]])</f>
        <v>1.4515199999999999</v>
      </c>
      <c r="P1904" s="1">
        <f>Aya_Gomaa[[#This Row],[Quantity]]*150</f>
        <v>150</v>
      </c>
      <c r="R190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05" spans="1:18" x14ac:dyDescent="0.3">
      <c r="A1905" s="1">
        <v>1904</v>
      </c>
      <c r="B1905" s="1" t="s">
        <v>125</v>
      </c>
      <c r="C1905" s="1" t="s">
        <v>52</v>
      </c>
      <c r="D1905" s="1" t="s">
        <v>178</v>
      </c>
      <c r="E1905" s="1" t="s">
        <v>216</v>
      </c>
      <c r="F1905" s="1" t="s">
        <v>55</v>
      </c>
      <c r="G1905" s="1" t="s">
        <v>47</v>
      </c>
      <c r="H1905" s="1" t="s">
        <v>50</v>
      </c>
      <c r="I1905" s="1" t="s">
        <v>1545</v>
      </c>
      <c r="J1905" s="1">
        <v>478.48</v>
      </c>
      <c r="K1905" s="1">
        <f>Aya_Gomaa[[#This Row],[Quantity]]*150</f>
        <v>300</v>
      </c>
      <c r="L1905" s="1">
        <v>2</v>
      </c>
      <c r="M1905" s="1">
        <v>0.2</v>
      </c>
      <c r="N1905" s="2">
        <v>47.848000000000013</v>
      </c>
      <c r="O1905" s="2">
        <f>Aya_Gomaa[[#This Row],[Profit]]-(Aya_Gomaa[[#This Row],[Profit]]*Aya_Gomaa[[#This Row],[Discount]])</f>
        <v>38.278400000000012</v>
      </c>
      <c r="P1905" s="1">
        <f>Aya_Gomaa[[#This Row],[Quantity]]*150</f>
        <v>300</v>
      </c>
      <c r="R190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06" spans="1:18" x14ac:dyDescent="0.3">
      <c r="A1906" s="1">
        <v>1905</v>
      </c>
      <c r="B1906" s="1" t="s">
        <v>125</v>
      </c>
      <c r="C1906" s="1" t="s">
        <v>52</v>
      </c>
      <c r="D1906" s="1" t="s">
        <v>178</v>
      </c>
      <c r="E1906" s="1" t="s">
        <v>216</v>
      </c>
      <c r="F1906" s="1" t="s">
        <v>55</v>
      </c>
      <c r="G1906" s="1" t="s">
        <v>78</v>
      </c>
      <c r="H1906" s="1" t="s">
        <v>113</v>
      </c>
      <c r="I1906" s="1" t="s">
        <v>1250</v>
      </c>
      <c r="J1906" s="1">
        <v>28.400000000000002</v>
      </c>
      <c r="K1906" s="1">
        <f>Aya_Gomaa[[#This Row],[Quantity]]*150</f>
        <v>300</v>
      </c>
      <c r="L1906" s="1">
        <v>2</v>
      </c>
      <c r="M1906" s="1">
        <v>0.2</v>
      </c>
      <c r="N1906" s="2">
        <v>6.7449999999999983</v>
      </c>
      <c r="O1906" s="2">
        <f>Aya_Gomaa[[#This Row],[Profit]]-(Aya_Gomaa[[#This Row],[Profit]]*Aya_Gomaa[[#This Row],[Discount]])</f>
        <v>5.395999999999999</v>
      </c>
      <c r="P1906" s="1">
        <f>Aya_Gomaa[[#This Row],[Quantity]]*150</f>
        <v>300</v>
      </c>
      <c r="R190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07" spans="1:18" x14ac:dyDescent="0.3">
      <c r="A1907" s="1">
        <v>1906</v>
      </c>
      <c r="B1907" s="1" t="s">
        <v>125</v>
      </c>
      <c r="C1907" s="1" t="s">
        <v>52</v>
      </c>
      <c r="D1907" s="1" t="s">
        <v>1445</v>
      </c>
      <c r="E1907" s="1" t="s">
        <v>151</v>
      </c>
      <c r="F1907" s="1" t="s">
        <v>90</v>
      </c>
      <c r="G1907" s="1" t="s">
        <v>56</v>
      </c>
      <c r="H1907" s="1" t="s">
        <v>64</v>
      </c>
      <c r="I1907" s="1" t="s">
        <v>642</v>
      </c>
      <c r="J1907" s="1">
        <v>909.12</v>
      </c>
      <c r="K1907" s="1">
        <f>Aya_Gomaa[[#This Row],[Quantity]]*150</f>
        <v>1200</v>
      </c>
      <c r="L1907" s="1">
        <v>8</v>
      </c>
      <c r="M1907" s="1">
        <v>0</v>
      </c>
      <c r="N1907" s="2">
        <v>9.091199999999958</v>
      </c>
      <c r="O1907" s="2">
        <f>Aya_Gomaa[[#This Row],[Profit]]-(Aya_Gomaa[[#This Row],[Profit]]*Aya_Gomaa[[#This Row],[Discount]])</f>
        <v>9.091199999999958</v>
      </c>
      <c r="P1907" s="1">
        <f>Aya_Gomaa[[#This Row],[Quantity]]*150</f>
        <v>1200</v>
      </c>
      <c r="R190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08" spans="1:18" x14ac:dyDescent="0.3">
      <c r="A1908" s="1">
        <v>1907</v>
      </c>
      <c r="B1908" s="1" t="s">
        <v>59</v>
      </c>
      <c r="C1908" s="1" t="s">
        <v>52</v>
      </c>
      <c r="D1908" s="1" t="s">
        <v>1546</v>
      </c>
      <c r="E1908" s="1" t="s">
        <v>61</v>
      </c>
      <c r="F1908" s="1" t="s">
        <v>46</v>
      </c>
      <c r="G1908" s="1" t="s">
        <v>56</v>
      </c>
      <c r="H1908" s="1" t="s">
        <v>73</v>
      </c>
      <c r="I1908" s="1" t="s">
        <v>1547</v>
      </c>
      <c r="J1908" s="1">
        <v>2.9520000000000004</v>
      </c>
      <c r="K1908" s="1">
        <f>Aya_Gomaa[[#This Row],[Quantity]]*150</f>
        <v>300</v>
      </c>
      <c r="L1908" s="1">
        <v>2</v>
      </c>
      <c r="M1908" s="1">
        <v>0.7</v>
      </c>
      <c r="N1908" s="2">
        <v>-2.1648000000000005</v>
      </c>
      <c r="O1908" s="2">
        <f>Aya_Gomaa[[#This Row],[Profit]]-(Aya_Gomaa[[#This Row],[Profit]]*Aya_Gomaa[[#This Row],[Discount]])</f>
        <v>-0.64944000000000024</v>
      </c>
      <c r="P1908" s="1">
        <f>Aya_Gomaa[[#This Row],[Quantity]]*150</f>
        <v>300</v>
      </c>
      <c r="R190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09" spans="1:18" x14ac:dyDescent="0.3">
      <c r="A1909" s="1">
        <v>1908</v>
      </c>
      <c r="B1909" s="1" t="s">
        <v>59</v>
      </c>
      <c r="C1909" s="1" t="s">
        <v>52</v>
      </c>
      <c r="D1909" s="1" t="s">
        <v>1546</v>
      </c>
      <c r="E1909" s="1" t="s">
        <v>61</v>
      </c>
      <c r="F1909" s="1" t="s">
        <v>46</v>
      </c>
      <c r="G1909" s="1" t="s">
        <v>56</v>
      </c>
      <c r="H1909" s="1" t="s">
        <v>73</v>
      </c>
      <c r="I1909" s="1" t="s">
        <v>729</v>
      </c>
      <c r="J1909" s="1">
        <v>27.018000000000008</v>
      </c>
      <c r="K1909" s="1">
        <f>Aya_Gomaa[[#This Row],[Quantity]]*150</f>
        <v>900</v>
      </c>
      <c r="L1909" s="1">
        <v>6</v>
      </c>
      <c r="M1909" s="1">
        <v>0.7</v>
      </c>
      <c r="N1909" s="2">
        <v>-21.61440000000001</v>
      </c>
      <c r="O1909" s="2">
        <f>Aya_Gomaa[[#This Row],[Profit]]-(Aya_Gomaa[[#This Row],[Profit]]*Aya_Gomaa[[#This Row],[Discount]])</f>
        <v>-6.4843200000000039</v>
      </c>
      <c r="P1909" s="1">
        <f>Aya_Gomaa[[#This Row],[Quantity]]*150</f>
        <v>900</v>
      </c>
      <c r="R190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10" spans="1:18" x14ac:dyDescent="0.3">
      <c r="A1910" s="1">
        <v>1909</v>
      </c>
      <c r="B1910" s="1" t="s">
        <v>125</v>
      </c>
      <c r="C1910" s="1" t="s">
        <v>52</v>
      </c>
      <c r="D1910" s="1" t="s">
        <v>53</v>
      </c>
      <c r="E1910" s="1" t="s">
        <v>54</v>
      </c>
      <c r="F1910" s="1" t="s">
        <v>55</v>
      </c>
      <c r="G1910" s="1" t="s">
        <v>47</v>
      </c>
      <c r="H1910" s="1" t="s">
        <v>66</v>
      </c>
      <c r="I1910" s="1" t="s">
        <v>1548</v>
      </c>
      <c r="J1910" s="1">
        <v>136.91999999999999</v>
      </c>
      <c r="K1910" s="1">
        <f>Aya_Gomaa[[#This Row],[Quantity]]*150</f>
        <v>600</v>
      </c>
      <c r="L1910" s="1">
        <v>4</v>
      </c>
      <c r="M1910" s="1">
        <v>0</v>
      </c>
      <c r="N1910" s="2">
        <v>41.075999999999993</v>
      </c>
      <c r="O1910" s="2">
        <f>Aya_Gomaa[[#This Row],[Profit]]-(Aya_Gomaa[[#This Row],[Profit]]*Aya_Gomaa[[#This Row],[Discount]])</f>
        <v>41.075999999999993</v>
      </c>
      <c r="P1910" s="1">
        <f>Aya_Gomaa[[#This Row],[Quantity]]*150</f>
        <v>600</v>
      </c>
      <c r="R191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11" spans="1:18" x14ac:dyDescent="0.3">
      <c r="A1911" s="1">
        <v>1910</v>
      </c>
      <c r="B1911" s="1" t="s">
        <v>59</v>
      </c>
      <c r="C1911" s="1" t="s">
        <v>43</v>
      </c>
      <c r="D1911" s="1" t="s">
        <v>859</v>
      </c>
      <c r="E1911" s="1" t="s">
        <v>157</v>
      </c>
      <c r="F1911" s="1" t="s">
        <v>109</v>
      </c>
      <c r="G1911" s="1" t="s">
        <v>47</v>
      </c>
      <c r="H1911" s="1" t="s">
        <v>66</v>
      </c>
      <c r="I1911" s="1" t="s">
        <v>1549</v>
      </c>
      <c r="J1911" s="1">
        <v>18.96</v>
      </c>
      <c r="K1911" s="1">
        <f>Aya_Gomaa[[#This Row],[Quantity]]*150</f>
        <v>300</v>
      </c>
      <c r="L1911" s="1">
        <v>2</v>
      </c>
      <c r="M1911" s="1">
        <v>0</v>
      </c>
      <c r="N1911" s="2">
        <v>8.532</v>
      </c>
      <c r="O1911" s="2">
        <f>Aya_Gomaa[[#This Row],[Profit]]-(Aya_Gomaa[[#This Row],[Profit]]*Aya_Gomaa[[#This Row],[Discount]])</f>
        <v>8.532</v>
      </c>
      <c r="P1911" s="1">
        <f>Aya_Gomaa[[#This Row],[Quantity]]*150</f>
        <v>300</v>
      </c>
      <c r="R191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12" spans="1:18" x14ac:dyDescent="0.3">
      <c r="A1912" s="1">
        <v>1911</v>
      </c>
      <c r="B1912" s="1" t="s">
        <v>59</v>
      </c>
      <c r="C1912" s="1" t="s">
        <v>52</v>
      </c>
      <c r="D1912" s="1" t="s">
        <v>53</v>
      </c>
      <c r="E1912" s="1" t="s">
        <v>54</v>
      </c>
      <c r="F1912" s="1" t="s">
        <v>55</v>
      </c>
      <c r="G1912" s="1" t="s">
        <v>78</v>
      </c>
      <c r="H1912" s="1" t="s">
        <v>113</v>
      </c>
      <c r="I1912" s="1" t="s">
        <v>696</v>
      </c>
      <c r="J1912" s="1">
        <v>99.390000000000015</v>
      </c>
      <c r="K1912" s="1">
        <f>Aya_Gomaa[[#This Row],[Quantity]]*150</f>
        <v>450</v>
      </c>
      <c r="L1912" s="1">
        <v>3</v>
      </c>
      <c r="M1912" s="1">
        <v>0</v>
      </c>
      <c r="N1912" s="2">
        <v>40.749900000000004</v>
      </c>
      <c r="O1912" s="2">
        <f>Aya_Gomaa[[#This Row],[Profit]]-(Aya_Gomaa[[#This Row],[Profit]]*Aya_Gomaa[[#This Row],[Discount]])</f>
        <v>40.749900000000004</v>
      </c>
      <c r="P1912" s="1">
        <f>Aya_Gomaa[[#This Row],[Quantity]]*150</f>
        <v>450</v>
      </c>
      <c r="R191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13" spans="1:18" x14ac:dyDescent="0.3">
      <c r="A1913" s="1">
        <v>1912</v>
      </c>
      <c r="B1913" s="1" t="s">
        <v>42</v>
      </c>
      <c r="C1913" s="1" t="s">
        <v>52</v>
      </c>
      <c r="D1913" s="1" t="s">
        <v>123</v>
      </c>
      <c r="E1913" s="1" t="s">
        <v>89</v>
      </c>
      <c r="F1913" s="1" t="s">
        <v>90</v>
      </c>
      <c r="G1913" s="1" t="s">
        <v>56</v>
      </c>
      <c r="H1913" s="1" t="s">
        <v>82</v>
      </c>
      <c r="I1913" s="1" t="s">
        <v>1550</v>
      </c>
      <c r="J1913" s="1">
        <v>273.89600000000002</v>
      </c>
      <c r="K1913" s="1">
        <f>Aya_Gomaa[[#This Row],[Quantity]]*150</f>
        <v>1050</v>
      </c>
      <c r="L1913" s="1">
        <v>7</v>
      </c>
      <c r="M1913" s="1">
        <v>0.2</v>
      </c>
      <c r="N1913" s="2">
        <v>92.43989999999998</v>
      </c>
      <c r="O1913" s="2">
        <f>Aya_Gomaa[[#This Row],[Profit]]-(Aya_Gomaa[[#This Row],[Profit]]*Aya_Gomaa[[#This Row],[Discount]])</f>
        <v>73.951919999999987</v>
      </c>
      <c r="P1913" s="1">
        <f>Aya_Gomaa[[#This Row],[Quantity]]*150</f>
        <v>1050</v>
      </c>
      <c r="R191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14" spans="1:18" x14ac:dyDescent="0.3">
      <c r="A1914" s="1">
        <v>1913</v>
      </c>
      <c r="B1914" s="1" t="s">
        <v>42</v>
      </c>
      <c r="C1914" s="1" t="s">
        <v>52</v>
      </c>
      <c r="D1914" s="1" t="s">
        <v>123</v>
      </c>
      <c r="E1914" s="1" t="s">
        <v>89</v>
      </c>
      <c r="F1914" s="1" t="s">
        <v>90</v>
      </c>
      <c r="G1914" s="1" t="s">
        <v>78</v>
      </c>
      <c r="H1914" s="1" t="s">
        <v>308</v>
      </c>
      <c r="I1914" s="1" t="s">
        <v>1551</v>
      </c>
      <c r="J1914" s="1">
        <v>597.13200000000006</v>
      </c>
      <c r="K1914" s="1">
        <f>Aya_Gomaa[[#This Row],[Quantity]]*150</f>
        <v>450</v>
      </c>
      <c r="L1914" s="1">
        <v>3</v>
      </c>
      <c r="M1914" s="1">
        <v>0.4</v>
      </c>
      <c r="N1914" s="2">
        <v>49.760999999999967</v>
      </c>
      <c r="O1914" s="2">
        <f>Aya_Gomaa[[#This Row],[Profit]]-(Aya_Gomaa[[#This Row],[Profit]]*Aya_Gomaa[[#This Row],[Discount]])</f>
        <v>29.856599999999979</v>
      </c>
      <c r="P1914" s="1">
        <f>Aya_Gomaa[[#This Row],[Quantity]]*150</f>
        <v>450</v>
      </c>
      <c r="R191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15" spans="1:18" x14ac:dyDescent="0.3">
      <c r="A1915" s="1">
        <v>1914</v>
      </c>
      <c r="B1915" s="1" t="s">
        <v>125</v>
      </c>
      <c r="C1915" s="1" t="s">
        <v>43</v>
      </c>
      <c r="D1915" s="1" t="s">
        <v>1128</v>
      </c>
      <c r="E1915" s="1" t="s">
        <v>517</v>
      </c>
      <c r="F1915" s="1" t="s">
        <v>46</v>
      </c>
      <c r="G1915" s="1" t="s">
        <v>78</v>
      </c>
      <c r="H1915" s="1" t="s">
        <v>113</v>
      </c>
      <c r="I1915" s="1" t="s">
        <v>425</v>
      </c>
      <c r="J1915" s="1">
        <v>149.94999999999999</v>
      </c>
      <c r="K1915" s="1">
        <f>Aya_Gomaa[[#This Row],[Quantity]]*150</f>
        <v>750</v>
      </c>
      <c r="L1915" s="1">
        <v>5</v>
      </c>
      <c r="M1915" s="1">
        <v>0</v>
      </c>
      <c r="N1915" s="2">
        <v>65.978000000000009</v>
      </c>
      <c r="O1915" s="2">
        <f>Aya_Gomaa[[#This Row],[Profit]]-(Aya_Gomaa[[#This Row],[Profit]]*Aya_Gomaa[[#This Row],[Discount]])</f>
        <v>65.978000000000009</v>
      </c>
      <c r="P1915" s="1">
        <f>Aya_Gomaa[[#This Row],[Quantity]]*150</f>
        <v>750</v>
      </c>
      <c r="R191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16" spans="1:18" x14ac:dyDescent="0.3">
      <c r="A1916" s="1">
        <v>1915</v>
      </c>
      <c r="B1916" s="1" t="s">
        <v>59</v>
      </c>
      <c r="C1916" s="1" t="s">
        <v>87</v>
      </c>
      <c r="D1916" s="1" t="s">
        <v>1197</v>
      </c>
      <c r="E1916" s="1" t="s">
        <v>61</v>
      </c>
      <c r="F1916" s="1" t="s">
        <v>46</v>
      </c>
      <c r="G1916" s="1" t="s">
        <v>56</v>
      </c>
      <c r="H1916" s="1" t="s">
        <v>57</v>
      </c>
      <c r="I1916" s="1" t="s">
        <v>1552</v>
      </c>
      <c r="J1916" s="1">
        <v>4.6079999999999997</v>
      </c>
      <c r="K1916" s="1">
        <f>Aya_Gomaa[[#This Row],[Quantity]]*150</f>
        <v>300</v>
      </c>
      <c r="L1916" s="1">
        <v>2</v>
      </c>
      <c r="M1916" s="1">
        <v>0.2</v>
      </c>
      <c r="N1916" s="2">
        <v>1.6704000000000001</v>
      </c>
      <c r="O1916" s="2">
        <f>Aya_Gomaa[[#This Row],[Profit]]-(Aya_Gomaa[[#This Row],[Profit]]*Aya_Gomaa[[#This Row],[Discount]])</f>
        <v>1.3363200000000002</v>
      </c>
      <c r="P1916" s="1">
        <f>Aya_Gomaa[[#This Row],[Quantity]]*150</f>
        <v>300</v>
      </c>
      <c r="R191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17" spans="1:18" x14ac:dyDescent="0.3">
      <c r="A1917" s="1">
        <v>1916</v>
      </c>
      <c r="B1917" s="1" t="s">
        <v>59</v>
      </c>
      <c r="C1917" s="1" t="s">
        <v>87</v>
      </c>
      <c r="D1917" s="1" t="s">
        <v>1197</v>
      </c>
      <c r="E1917" s="1" t="s">
        <v>61</v>
      </c>
      <c r="F1917" s="1" t="s">
        <v>46</v>
      </c>
      <c r="G1917" s="1" t="s">
        <v>56</v>
      </c>
      <c r="H1917" s="1" t="s">
        <v>68</v>
      </c>
      <c r="I1917" s="1" t="s">
        <v>1063</v>
      </c>
      <c r="J1917" s="1">
        <v>15.528</v>
      </c>
      <c r="K1917" s="1">
        <f>Aya_Gomaa[[#This Row],[Quantity]]*150</f>
        <v>450</v>
      </c>
      <c r="L1917" s="1">
        <v>3</v>
      </c>
      <c r="M1917" s="1">
        <v>0.2</v>
      </c>
      <c r="N1917" s="2">
        <v>4.8524999999999991</v>
      </c>
      <c r="O1917" s="2">
        <f>Aya_Gomaa[[#This Row],[Profit]]-(Aya_Gomaa[[#This Row],[Profit]]*Aya_Gomaa[[#This Row],[Discount]])</f>
        <v>3.8819999999999992</v>
      </c>
      <c r="P1917" s="1">
        <f>Aya_Gomaa[[#This Row],[Quantity]]*150</f>
        <v>450</v>
      </c>
      <c r="R191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18" spans="1:18" x14ac:dyDescent="0.3">
      <c r="A1918" s="1">
        <v>1917</v>
      </c>
      <c r="B1918" s="1" t="s">
        <v>59</v>
      </c>
      <c r="C1918" s="1" t="s">
        <v>87</v>
      </c>
      <c r="D1918" s="1" t="s">
        <v>1197</v>
      </c>
      <c r="E1918" s="1" t="s">
        <v>61</v>
      </c>
      <c r="F1918" s="1" t="s">
        <v>46</v>
      </c>
      <c r="G1918" s="1" t="s">
        <v>56</v>
      </c>
      <c r="H1918" s="1" t="s">
        <v>57</v>
      </c>
      <c r="I1918" s="1" t="s">
        <v>905</v>
      </c>
      <c r="J1918" s="1">
        <v>11.952000000000002</v>
      </c>
      <c r="K1918" s="1">
        <f>Aya_Gomaa[[#This Row],[Quantity]]*150</f>
        <v>450</v>
      </c>
      <c r="L1918" s="1">
        <v>3</v>
      </c>
      <c r="M1918" s="1">
        <v>0.2</v>
      </c>
      <c r="N1918" s="2">
        <v>3.8843999999999994</v>
      </c>
      <c r="O1918" s="2">
        <f>Aya_Gomaa[[#This Row],[Profit]]-(Aya_Gomaa[[#This Row],[Profit]]*Aya_Gomaa[[#This Row],[Discount]])</f>
        <v>3.1075199999999996</v>
      </c>
      <c r="P1918" s="1">
        <f>Aya_Gomaa[[#This Row],[Quantity]]*150</f>
        <v>450</v>
      </c>
      <c r="R191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19" spans="1:18" x14ac:dyDescent="0.3">
      <c r="A1919" s="1">
        <v>1918</v>
      </c>
      <c r="B1919" s="1" t="s">
        <v>59</v>
      </c>
      <c r="C1919" s="1" t="s">
        <v>43</v>
      </c>
      <c r="D1919" s="1" t="s">
        <v>284</v>
      </c>
      <c r="E1919" s="1" t="s">
        <v>508</v>
      </c>
      <c r="F1919" s="1" t="s">
        <v>109</v>
      </c>
      <c r="G1919" s="1" t="s">
        <v>56</v>
      </c>
      <c r="H1919" s="1" t="s">
        <v>68</v>
      </c>
      <c r="I1919" s="1" t="s">
        <v>585</v>
      </c>
      <c r="J1919" s="1">
        <v>11.65</v>
      </c>
      <c r="K1919" s="1">
        <f>Aya_Gomaa[[#This Row],[Quantity]]*150</f>
        <v>750</v>
      </c>
      <c r="L1919" s="1">
        <v>5</v>
      </c>
      <c r="M1919" s="1">
        <v>0</v>
      </c>
      <c r="N1919" s="2">
        <v>3.3784999999999989</v>
      </c>
      <c r="O1919" s="2">
        <f>Aya_Gomaa[[#This Row],[Profit]]-(Aya_Gomaa[[#This Row],[Profit]]*Aya_Gomaa[[#This Row],[Discount]])</f>
        <v>3.3784999999999989</v>
      </c>
      <c r="P1919" s="1">
        <f>Aya_Gomaa[[#This Row],[Quantity]]*150</f>
        <v>750</v>
      </c>
      <c r="R191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20" spans="1:18" x14ac:dyDescent="0.3">
      <c r="A1920" s="1">
        <v>1919</v>
      </c>
      <c r="B1920" s="1" t="s">
        <v>42</v>
      </c>
      <c r="C1920" s="1" t="s">
        <v>87</v>
      </c>
      <c r="D1920" s="1" t="s">
        <v>378</v>
      </c>
      <c r="E1920" s="1" t="s">
        <v>144</v>
      </c>
      <c r="F1920" s="1" t="s">
        <v>90</v>
      </c>
      <c r="G1920" s="1" t="s">
        <v>78</v>
      </c>
      <c r="H1920" s="1" t="s">
        <v>71</v>
      </c>
      <c r="I1920" s="1" t="s">
        <v>1553</v>
      </c>
      <c r="J1920" s="1">
        <v>299.89999999999998</v>
      </c>
      <c r="K1920" s="1">
        <f>Aya_Gomaa[[#This Row],[Quantity]]*150</f>
        <v>300</v>
      </c>
      <c r="L1920" s="1">
        <v>2</v>
      </c>
      <c r="M1920" s="1">
        <v>0</v>
      </c>
      <c r="N1920" s="2">
        <v>74.974999999999994</v>
      </c>
      <c r="O1920" s="2">
        <f>Aya_Gomaa[[#This Row],[Profit]]-(Aya_Gomaa[[#This Row],[Profit]]*Aya_Gomaa[[#This Row],[Discount]])</f>
        <v>74.974999999999994</v>
      </c>
      <c r="P1920" s="1">
        <f>Aya_Gomaa[[#This Row],[Quantity]]*150</f>
        <v>300</v>
      </c>
      <c r="R192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21" spans="1:18" x14ac:dyDescent="0.3">
      <c r="A1921" s="1">
        <v>1920</v>
      </c>
      <c r="B1921" s="1" t="s">
        <v>125</v>
      </c>
      <c r="C1921" s="1" t="s">
        <v>52</v>
      </c>
      <c r="D1921" s="1" t="s">
        <v>1372</v>
      </c>
      <c r="E1921" s="1" t="s">
        <v>157</v>
      </c>
      <c r="F1921" s="1" t="s">
        <v>109</v>
      </c>
      <c r="G1921" s="1" t="s">
        <v>56</v>
      </c>
      <c r="H1921" s="1" t="s">
        <v>73</v>
      </c>
      <c r="I1921" s="1" t="s">
        <v>1554</v>
      </c>
      <c r="J1921" s="1">
        <v>895.92</v>
      </c>
      <c r="K1921" s="1">
        <f>Aya_Gomaa[[#This Row],[Quantity]]*150</f>
        <v>750</v>
      </c>
      <c r="L1921" s="1">
        <v>5</v>
      </c>
      <c r="M1921" s="1">
        <v>0.2</v>
      </c>
      <c r="N1921" s="2">
        <v>302.37299999999993</v>
      </c>
      <c r="O1921" s="2">
        <f>Aya_Gomaa[[#This Row],[Profit]]-(Aya_Gomaa[[#This Row],[Profit]]*Aya_Gomaa[[#This Row],[Discount]])</f>
        <v>241.89839999999995</v>
      </c>
      <c r="P1921" s="1">
        <f>Aya_Gomaa[[#This Row],[Quantity]]*150</f>
        <v>750</v>
      </c>
      <c r="R192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22" spans="1:18" x14ac:dyDescent="0.3">
      <c r="A1922" s="1">
        <v>1921</v>
      </c>
      <c r="B1922" s="1" t="s">
        <v>125</v>
      </c>
      <c r="C1922" s="1" t="s">
        <v>52</v>
      </c>
      <c r="D1922" s="1" t="s">
        <v>1372</v>
      </c>
      <c r="E1922" s="1" t="s">
        <v>157</v>
      </c>
      <c r="F1922" s="1" t="s">
        <v>109</v>
      </c>
      <c r="G1922" s="1" t="s">
        <v>47</v>
      </c>
      <c r="H1922" s="1" t="s">
        <v>50</v>
      </c>
      <c r="I1922" s="1" t="s">
        <v>1555</v>
      </c>
      <c r="J1922" s="1">
        <v>462.56400000000002</v>
      </c>
      <c r="K1922" s="1">
        <f>Aya_Gomaa[[#This Row],[Quantity]]*150</f>
        <v>300</v>
      </c>
      <c r="L1922" s="1">
        <v>2</v>
      </c>
      <c r="M1922" s="1">
        <v>0.1</v>
      </c>
      <c r="N1922" s="2">
        <v>97.652399999999943</v>
      </c>
      <c r="O1922" s="2">
        <f>Aya_Gomaa[[#This Row],[Profit]]-(Aya_Gomaa[[#This Row],[Profit]]*Aya_Gomaa[[#This Row],[Discount]])</f>
        <v>87.887159999999952</v>
      </c>
      <c r="P1922" s="1">
        <f>Aya_Gomaa[[#This Row],[Quantity]]*150</f>
        <v>300</v>
      </c>
      <c r="R192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23" spans="1:18" x14ac:dyDescent="0.3">
      <c r="A1923" s="1">
        <v>1922</v>
      </c>
      <c r="B1923" s="1" t="s">
        <v>59</v>
      </c>
      <c r="C1923" s="1" t="s">
        <v>52</v>
      </c>
      <c r="D1923" s="1" t="s">
        <v>1556</v>
      </c>
      <c r="E1923" s="1" t="s">
        <v>108</v>
      </c>
      <c r="F1923" s="1" t="s">
        <v>109</v>
      </c>
      <c r="G1923" s="1" t="s">
        <v>56</v>
      </c>
      <c r="H1923" s="1" t="s">
        <v>64</v>
      </c>
      <c r="I1923" s="1" t="s">
        <v>958</v>
      </c>
      <c r="J1923" s="1">
        <v>15.008000000000003</v>
      </c>
      <c r="K1923" s="1">
        <f>Aya_Gomaa[[#This Row],[Quantity]]*150</f>
        <v>300</v>
      </c>
      <c r="L1923" s="1">
        <v>2</v>
      </c>
      <c r="M1923" s="1">
        <v>0.2</v>
      </c>
      <c r="N1923" s="2">
        <v>1.5007999999999999</v>
      </c>
      <c r="O1923" s="2">
        <f>Aya_Gomaa[[#This Row],[Profit]]-(Aya_Gomaa[[#This Row],[Profit]]*Aya_Gomaa[[#This Row],[Discount]])</f>
        <v>1.2006399999999999</v>
      </c>
      <c r="P1923" s="1">
        <f>Aya_Gomaa[[#This Row],[Quantity]]*150</f>
        <v>300</v>
      </c>
      <c r="R192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24" spans="1:18" x14ac:dyDescent="0.3">
      <c r="A1924" s="1">
        <v>1923</v>
      </c>
      <c r="B1924" s="1" t="s">
        <v>42</v>
      </c>
      <c r="C1924" s="1" t="s">
        <v>52</v>
      </c>
      <c r="D1924" s="1" t="s">
        <v>466</v>
      </c>
      <c r="E1924" s="1" t="s">
        <v>89</v>
      </c>
      <c r="F1924" s="1" t="s">
        <v>90</v>
      </c>
      <c r="G1924" s="1" t="s">
        <v>78</v>
      </c>
      <c r="H1924" s="1" t="s">
        <v>71</v>
      </c>
      <c r="I1924" s="1" t="s">
        <v>1557</v>
      </c>
      <c r="J1924" s="1">
        <v>863.6400000000001</v>
      </c>
      <c r="K1924" s="1">
        <f>Aya_Gomaa[[#This Row],[Quantity]]*150</f>
        <v>1350</v>
      </c>
      <c r="L1924" s="1">
        <v>9</v>
      </c>
      <c r="M1924" s="1">
        <v>0.2</v>
      </c>
      <c r="N1924" s="2">
        <v>107.95499999999998</v>
      </c>
      <c r="O1924" s="2">
        <f>Aya_Gomaa[[#This Row],[Profit]]-(Aya_Gomaa[[#This Row],[Profit]]*Aya_Gomaa[[#This Row],[Discount]])</f>
        <v>86.36399999999999</v>
      </c>
      <c r="P1924" s="1">
        <f>Aya_Gomaa[[#This Row],[Quantity]]*150</f>
        <v>1350</v>
      </c>
      <c r="R192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25" spans="1:18" x14ac:dyDescent="0.3">
      <c r="A1925" s="1">
        <v>1924</v>
      </c>
      <c r="B1925" s="1" t="s">
        <v>42</v>
      </c>
      <c r="C1925" s="1" t="s">
        <v>52</v>
      </c>
      <c r="D1925" s="1" t="s">
        <v>466</v>
      </c>
      <c r="E1925" s="1" t="s">
        <v>89</v>
      </c>
      <c r="F1925" s="1" t="s">
        <v>90</v>
      </c>
      <c r="G1925" s="1" t="s">
        <v>56</v>
      </c>
      <c r="H1925" s="1" t="s">
        <v>68</v>
      </c>
      <c r="I1925" s="1" t="s">
        <v>618</v>
      </c>
      <c r="J1925" s="1">
        <v>47.616</v>
      </c>
      <c r="K1925" s="1">
        <f>Aya_Gomaa[[#This Row],[Quantity]]*150</f>
        <v>450</v>
      </c>
      <c r="L1925" s="1">
        <v>3</v>
      </c>
      <c r="M1925" s="1">
        <v>0.2</v>
      </c>
      <c r="N1925" s="2">
        <v>3.571200000000001</v>
      </c>
      <c r="O1925" s="2">
        <f>Aya_Gomaa[[#This Row],[Profit]]-(Aya_Gomaa[[#This Row],[Profit]]*Aya_Gomaa[[#This Row],[Discount]])</f>
        <v>2.8569600000000008</v>
      </c>
      <c r="P1925" s="1">
        <f>Aya_Gomaa[[#This Row],[Quantity]]*150</f>
        <v>450</v>
      </c>
      <c r="R192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26" spans="1:18" x14ac:dyDescent="0.3">
      <c r="A1926" s="1">
        <v>1925</v>
      </c>
      <c r="B1926" s="1" t="s">
        <v>42</v>
      </c>
      <c r="C1926" s="1" t="s">
        <v>43</v>
      </c>
      <c r="D1926" s="1" t="s">
        <v>403</v>
      </c>
      <c r="E1926" s="1" t="s">
        <v>54</v>
      </c>
      <c r="F1926" s="1" t="s">
        <v>55</v>
      </c>
      <c r="G1926" s="1" t="s">
        <v>56</v>
      </c>
      <c r="H1926" s="1" t="s">
        <v>82</v>
      </c>
      <c r="I1926" s="1" t="s">
        <v>536</v>
      </c>
      <c r="J1926" s="1">
        <v>92.94</v>
      </c>
      <c r="K1926" s="1">
        <f>Aya_Gomaa[[#This Row],[Quantity]]*150</f>
        <v>450</v>
      </c>
      <c r="L1926" s="1">
        <v>3</v>
      </c>
      <c r="M1926" s="1">
        <v>0</v>
      </c>
      <c r="N1926" s="2">
        <v>41.822999999999993</v>
      </c>
      <c r="O1926" s="2">
        <f>Aya_Gomaa[[#This Row],[Profit]]-(Aya_Gomaa[[#This Row],[Profit]]*Aya_Gomaa[[#This Row],[Discount]])</f>
        <v>41.822999999999993</v>
      </c>
      <c r="P1926" s="1">
        <f>Aya_Gomaa[[#This Row],[Quantity]]*150</f>
        <v>450</v>
      </c>
      <c r="R192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27" spans="1:18" x14ac:dyDescent="0.3">
      <c r="A1927" s="1">
        <v>1926</v>
      </c>
      <c r="B1927" s="1" t="s">
        <v>59</v>
      </c>
      <c r="C1927" s="1" t="s">
        <v>52</v>
      </c>
      <c r="D1927" s="1" t="s">
        <v>99</v>
      </c>
      <c r="E1927" s="1" t="s">
        <v>54</v>
      </c>
      <c r="F1927" s="1" t="s">
        <v>55</v>
      </c>
      <c r="G1927" s="1" t="s">
        <v>78</v>
      </c>
      <c r="H1927" s="1" t="s">
        <v>113</v>
      </c>
      <c r="I1927" s="1" t="s">
        <v>485</v>
      </c>
      <c r="J1927" s="1">
        <v>199.98</v>
      </c>
      <c r="K1927" s="1">
        <f>Aya_Gomaa[[#This Row],[Quantity]]*150</f>
        <v>300</v>
      </c>
      <c r="L1927" s="1">
        <v>2</v>
      </c>
      <c r="M1927" s="1">
        <v>0</v>
      </c>
      <c r="N1927" s="2">
        <v>69.992999999999995</v>
      </c>
      <c r="O1927" s="2">
        <f>Aya_Gomaa[[#This Row],[Profit]]-(Aya_Gomaa[[#This Row],[Profit]]*Aya_Gomaa[[#This Row],[Discount]])</f>
        <v>69.992999999999995</v>
      </c>
      <c r="P1927" s="1">
        <f>Aya_Gomaa[[#This Row],[Quantity]]*150</f>
        <v>300</v>
      </c>
      <c r="R192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28" spans="1:18" x14ac:dyDescent="0.3">
      <c r="A1928" s="1">
        <v>1927</v>
      </c>
      <c r="B1928" s="1" t="s">
        <v>59</v>
      </c>
      <c r="C1928" s="1" t="s">
        <v>43</v>
      </c>
      <c r="D1928" s="1" t="s">
        <v>53</v>
      </c>
      <c r="E1928" s="1" t="s">
        <v>54</v>
      </c>
      <c r="F1928" s="1" t="s">
        <v>55</v>
      </c>
      <c r="G1928" s="1" t="s">
        <v>78</v>
      </c>
      <c r="H1928" s="1" t="s">
        <v>71</v>
      </c>
      <c r="I1928" s="1" t="s">
        <v>1558</v>
      </c>
      <c r="J1928" s="1">
        <v>177.48000000000002</v>
      </c>
      <c r="K1928" s="1">
        <f>Aya_Gomaa[[#This Row],[Quantity]]*150</f>
        <v>450</v>
      </c>
      <c r="L1928" s="1">
        <v>3</v>
      </c>
      <c r="M1928" s="1">
        <v>0.2</v>
      </c>
      <c r="N1928" s="2">
        <v>19.966499999999982</v>
      </c>
      <c r="O1928" s="2">
        <f>Aya_Gomaa[[#This Row],[Profit]]-(Aya_Gomaa[[#This Row],[Profit]]*Aya_Gomaa[[#This Row],[Discount]])</f>
        <v>15.973199999999986</v>
      </c>
      <c r="P1928" s="1">
        <f>Aya_Gomaa[[#This Row],[Quantity]]*150</f>
        <v>450</v>
      </c>
      <c r="R192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29" spans="1:18" x14ac:dyDescent="0.3">
      <c r="A1929" s="1">
        <v>1928</v>
      </c>
      <c r="B1929" s="1" t="s">
        <v>125</v>
      </c>
      <c r="C1929" s="1" t="s">
        <v>43</v>
      </c>
      <c r="D1929" s="1" t="s">
        <v>352</v>
      </c>
      <c r="E1929" s="1" t="s">
        <v>227</v>
      </c>
      <c r="F1929" s="1" t="s">
        <v>55</v>
      </c>
      <c r="G1929" s="1" t="s">
        <v>56</v>
      </c>
      <c r="H1929" s="1" t="s">
        <v>82</v>
      </c>
      <c r="I1929" s="1" t="s">
        <v>641</v>
      </c>
      <c r="J1929" s="1">
        <v>88.768000000000001</v>
      </c>
      <c r="K1929" s="1">
        <f>Aya_Gomaa[[#This Row],[Quantity]]*150</f>
        <v>300</v>
      </c>
      <c r="L1929" s="1">
        <v>2</v>
      </c>
      <c r="M1929" s="1">
        <v>0.2</v>
      </c>
      <c r="N1929" s="2">
        <v>31.068799999999996</v>
      </c>
      <c r="O1929" s="2">
        <f>Aya_Gomaa[[#This Row],[Profit]]-(Aya_Gomaa[[#This Row],[Profit]]*Aya_Gomaa[[#This Row],[Discount]])</f>
        <v>24.855039999999995</v>
      </c>
      <c r="P1929" s="1">
        <f>Aya_Gomaa[[#This Row],[Quantity]]*150</f>
        <v>300</v>
      </c>
      <c r="R192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30" spans="1:18" x14ac:dyDescent="0.3">
      <c r="A1930" s="1">
        <v>1929</v>
      </c>
      <c r="B1930" s="1" t="s">
        <v>42</v>
      </c>
      <c r="C1930" s="1" t="s">
        <v>87</v>
      </c>
      <c r="D1930" s="1" t="s">
        <v>84</v>
      </c>
      <c r="E1930" s="1" t="s">
        <v>85</v>
      </c>
      <c r="F1930" s="1" t="s">
        <v>55</v>
      </c>
      <c r="G1930" s="1" t="s">
        <v>56</v>
      </c>
      <c r="H1930" s="1" t="s">
        <v>82</v>
      </c>
      <c r="I1930" s="1" t="s">
        <v>1559</v>
      </c>
      <c r="J1930" s="1">
        <v>6.48</v>
      </c>
      <c r="K1930" s="1">
        <f>Aya_Gomaa[[#This Row],[Quantity]]*150</f>
        <v>150</v>
      </c>
      <c r="L1930" s="1">
        <v>1</v>
      </c>
      <c r="M1930" s="1">
        <v>0</v>
      </c>
      <c r="N1930" s="2">
        <v>3.1104000000000003</v>
      </c>
      <c r="O1930" s="2">
        <f>Aya_Gomaa[[#This Row],[Profit]]-(Aya_Gomaa[[#This Row],[Profit]]*Aya_Gomaa[[#This Row],[Discount]])</f>
        <v>3.1104000000000003</v>
      </c>
      <c r="P1930" s="1">
        <f>Aya_Gomaa[[#This Row],[Quantity]]*150</f>
        <v>150</v>
      </c>
      <c r="R193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31" spans="1:18" x14ac:dyDescent="0.3">
      <c r="A1931" s="1">
        <v>1930</v>
      </c>
      <c r="B1931" s="1" t="s">
        <v>42</v>
      </c>
      <c r="C1931" s="1" t="s">
        <v>87</v>
      </c>
      <c r="D1931" s="1" t="s">
        <v>84</v>
      </c>
      <c r="E1931" s="1" t="s">
        <v>85</v>
      </c>
      <c r="F1931" s="1" t="s">
        <v>55</v>
      </c>
      <c r="G1931" s="1" t="s">
        <v>56</v>
      </c>
      <c r="H1931" s="1" t="s">
        <v>64</v>
      </c>
      <c r="I1931" s="1" t="s">
        <v>422</v>
      </c>
      <c r="J1931" s="1">
        <v>46.51</v>
      </c>
      <c r="K1931" s="1">
        <f>Aya_Gomaa[[#This Row],[Quantity]]*150</f>
        <v>150</v>
      </c>
      <c r="L1931" s="1">
        <v>1</v>
      </c>
      <c r="M1931" s="1">
        <v>0</v>
      </c>
      <c r="N1931" s="2">
        <v>1.8603999999999985</v>
      </c>
      <c r="O1931" s="2">
        <f>Aya_Gomaa[[#This Row],[Profit]]-(Aya_Gomaa[[#This Row],[Profit]]*Aya_Gomaa[[#This Row],[Discount]])</f>
        <v>1.8603999999999985</v>
      </c>
      <c r="P1931" s="1">
        <f>Aya_Gomaa[[#This Row],[Quantity]]*150</f>
        <v>150</v>
      </c>
      <c r="R193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32" spans="1:18" x14ac:dyDescent="0.3">
      <c r="A1932" s="1">
        <v>1931</v>
      </c>
      <c r="B1932" s="1" t="s">
        <v>42</v>
      </c>
      <c r="C1932" s="1" t="s">
        <v>87</v>
      </c>
      <c r="D1932" s="1" t="s">
        <v>84</v>
      </c>
      <c r="E1932" s="1" t="s">
        <v>85</v>
      </c>
      <c r="F1932" s="1" t="s">
        <v>55</v>
      </c>
      <c r="G1932" s="1" t="s">
        <v>78</v>
      </c>
      <c r="H1932" s="1" t="s">
        <v>71</v>
      </c>
      <c r="I1932" s="1" t="s">
        <v>1211</v>
      </c>
      <c r="J1932" s="1">
        <v>659.97600000000011</v>
      </c>
      <c r="K1932" s="1">
        <f>Aya_Gomaa[[#This Row],[Quantity]]*150</f>
        <v>450</v>
      </c>
      <c r="L1932" s="1">
        <v>3</v>
      </c>
      <c r="M1932" s="1">
        <v>0.2</v>
      </c>
      <c r="N1932" s="2">
        <v>49.498199999999969</v>
      </c>
      <c r="O1932" s="2">
        <f>Aya_Gomaa[[#This Row],[Profit]]-(Aya_Gomaa[[#This Row],[Profit]]*Aya_Gomaa[[#This Row],[Discount]])</f>
        <v>39.598559999999978</v>
      </c>
      <c r="P1932" s="1">
        <f>Aya_Gomaa[[#This Row],[Quantity]]*150</f>
        <v>450</v>
      </c>
      <c r="R193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33" spans="1:18" x14ac:dyDescent="0.3">
      <c r="A1933" s="1">
        <v>1932</v>
      </c>
      <c r="B1933" s="1" t="s">
        <v>42</v>
      </c>
      <c r="C1933" s="1" t="s">
        <v>43</v>
      </c>
      <c r="D1933" s="1" t="s">
        <v>288</v>
      </c>
      <c r="E1933" s="1" t="s">
        <v>175</v>
      </c>
      <c r="F1933" s="1" t="s">
        <v>55</v>
      </c>
      <c r="G1933" s="1" t="s">
        <v>78</v>
      </c>
      <c r="H1933" s="1" t="s">
        <v>71</v>
      </c>
      <c r="I1933" s="1" t="s">
        <v>1560</v>
      </c>
      <c r="J1933" s="1">
        <v>271.99200000000002</v>
      </c>
      <c r="K1933" s="1">
        <f>Aya_Gomaa[[#This Row],[Quantity]]*150</f>
        <v>150</v>
      </c>
      <c r="L1933" s="1">
        <v>1</v>
      </c>
      <c r="M1933" s="1">
        <v>0.2</v>
      </c>
      <c r="N1933" s="2">
        <v>23.799300000000002</v>
      </c>
      <c r="O1933" s="2">
        <f>Aya_Gomaa[[#This Row],[Profit]]-(Aya_Gomaa[[#This Row],[Profit]]*Aya_Gomaa[[#This Row],[Discount]])</f>
        <v>19.039440000000003</v>
      </c>
      <c r="P1933" s="1">
        <f>Aya_Gomaa[[#This Row],[Quantity]]*150</f>
        <v>150</v>
      </c>
      <c r="R193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34" spans="1:18" x14ac:dyDescent="0.3">
      <c r="A1934" s="1">
        <v>1933</v>
      </c>
      <c r="B1934" s="1" t="s">
        <v>42</v>
      </c>
      <c r="C1934" s="1" t="s">
        <v>43</v>
      </c>
      <c r="D1934" s="1" t="s">
        <v>1417</v>
      </c>
      <c r="E1934" s="1" t="s">
        <v>327</v>
      </c>
      <c r="F1934" s="1" t="s">
        <v>46</v>
      </c>
      <c r="G1934" s="1" t="s">
        <v>47</v>
      </c>
      <c r="H1934" s="1" t="s">
        <v>48</v>
      </c>
      <c r="I1934" s="1" t="s">
        <v>1561</v>
      </c>
      <c r="J1934" s="1">
        <v>145.74</v>
      </c>
      <c r="K1934" s="1">
        <f>Aya_Gomaa[[#This Row],[Quantity]]*150</f>
        <v>450</v>
      </c>
      <c r="L1934" s="1">
        <v>3</v>
      </c>
      <c r="M1934" s="1">
        <v>0</v>
      </c>
      <c r="N1934" s="2">
        <v>23.318400000000011</v>
      </c>
      <c r="O1934" s="2">
        <f>Aya_Gomaa[[#This Row],[Profit]]-(Aya_Gomaa[[#This Row],[Profit]]*Aya_Gomaa[[#This Row],[Discount]])</f>
        <v>23.318400000000011</v>
      </c>
      <c r="P1934" s="1">
        <f>Aya_Gomaa[[#This Row],[Quantity]]*150</f>
        <v>450</v>
      </c>
      <c r="R193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35" spans="1:18" x14ac:dyDescent="0.3">
      <c r="A1935" s="1">
        <v>1934</v>
      </c>
      <c r="B1935" s="1" t="s">
        <v>42</v>
      </c>
      <c r="C1935" s="1" t="s">
        <v>43</v>
      </c>
      <c r="D1935" s="1" t="s">
        <v>1417</v>
      </c>
      <c r="E1935" s="1" t="s">
        <v>327</v>
      </c>
      <c r="F1935" s="1" t="s">
        <v>46</v>
      </c>
      <c r="G1935" s="1" t="s">
        <v>47</v>
      </c>
      <c r="H1935" s="1" t="s">
        <v>66</v>
      </c>
      <c r="I1935" s="1" t="s">
        <v>154</v>
      </c>
      <c r="J1935" s="1">
        <v>15.4</v>
      </c>
      <c r="K1935" s="1">
        <f>Aya_Gomaa[[#This Row],[Quantity]]*150</f>
        <v>750</v>
      </c>
      <c r="L1935" s="1">
        <v>5</v>
      </c>
      <c r="M1935" s="1">
        <v>0</v>
      </c>
      <c r="N1935" s="2">
        <v>7.3919999999999995</v>
      </c>
      <c r="O1935" s="2">
        <f>Aya_Gomaa[[#This Row],[Profit]]-(Aya_Gomaa[[#This Row],[Profit]]*Aya_Gomaa[[#This Row],[Discount]])</f>
        <v>7.3919999999999995</v>
      </c>
      <c r="P1935" s="1">
        <f>Aya_Gomaa[[#This Row],[Quantity]]*150</f>
        <v>750</v>
      </c>
      <c r="R193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36" spans="1:18" x14ac:dyDescent="0.3">
      <c r="A1936" s="1">
        <v>1935</v>
      </c>
      <c r="B1936" s="1" t="s">
        <v>59</v>
      </c>
      <c r="C1936" s="1" t="s">
        <v>52</v>
      </c>
      <c r="D1936" s="1" t="s">
        <v>99</v>
      </c>
      <c r="E1936" s="1" t="s">
        <v>54</v>
      </c>
      <c r="F1936" s="1" t="s">
        <v>55</v>
      </c>
      <c r="G1936" s="1" t="s">
        <v>56</v>
      </c>
      <c r="H1936" s="1" t="s">
        <v>82</v>
      </c>
      <c r="I1936" s="1" t="s">
        <v>1519</v>
      </c>
      <c r="J1936" s="1">
        <v>244.54999999999998</v>
      </c>
      <c r="K1936" s="1">
        <f>Aya_Gomaa[[#This Row],[Quantity]]*150</f>
        <v>750</v>
      </c>
      <c r="L1936" s="1">
        <v>5</v>
      </c>
      <c r="M1936" s="1">
        <v>0</v>
      </c>
      <c r="N1936" s="2">
        <v>114.93849999999998</v>
      </c>
      <c r="O1936" s="2">
        <f>Aya_Gomaa[[#This Row],[Profit]]-(Aya_Gomaa[[#This Row],[Profit]]*Aya_Gomaa[[#This Row],[Discount]])</f>
        <v>114.93849999999998</v>
      </c>
      <c r="P1936" s="1">
        <f>Aya_Gomaa[[#This Row],[Quantity]]*150</f>
        <v>750</v>
      </c>
      <c r="R193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37" spans="1:18" x14ac:dyDescent="0.3">
      <c r="A1937" s="1">
        <v>1936</v>
      </c>
      <c r="B1937" s="1" t="s">
        <v>59</v>
      </c>
      <c r="C1937" s="1" t="s">
        <v>52</v>
      </c>
      <c r="D1937" s="1" t="s">
        <v>99</v>
      </c>
      <c r="E1937" s="1" t="s">
        <v>54</v>
      </c>
      <c r="F1937" s="1" t="s">
        <v>55</v>
      </c>
      <c r="G1937" s="1" t="s">
        <v>78</v>
      </c>
      <c r="H1937" s="1" t="s">
        <v>113</v>
      </c>
      <c r="I1937" s="1" t="s">
        <v>1562</v>
      </c>
      <c r="J1937" s="1">
        <v>166.16</v>
      </c>
      <c r="K1937" s="1">
        <f>Aya_Gomaa[[#This Row],[Quantity]]*150</f>
        <v>1200</v>
      </c>
      <c r="L1937" s="1">
        <v>8</v>
      </c>
      <c r="M1937" s="1">
        <v>0</v>
      </c>
      <c r="N1937" s="2">
        <v>59.817599999999999</v>
      </c>
      <c r="O1937" s="2">
        <f>Aya_Gomaa[[#This Row],[Profit]]-(Aya_Gomaa[[#This Row],[Profit]]*Aya_Gomaa[[#This Row],[Discount]])</f>
        <v>59.817599999999999</v>
      </c>
      <c r="P1937" s="1">
        <f>Aya_Gomaa[[#This Row],[Quantity]]*150</f>
        <v>1200</v>
      </c>
      <c r="R193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38" spans="1:18" x14ac:dyDescent="0.3">
      <c r="A1938" s="1">
        <v>1937</v>
      </c>
      <c r="B1938" s="1" t="s">
        <v>42</v>
      </c>
      <c r="C1938" s="1" t="s">
        <v>87</v>
      </c>
      <c r="D1938" s="1" t="s">
        <v>99</v>
      </c>
      <c r="E1938" s="1" t="s">
        <v>54</v>
      </c>
      <c r="F1938" s="1" t="s">
        <v>55</v>
      </c>
      <c r="G1938" s="1" t="s">
        <v>47</v>
      </c>
      <c r="H1938" s="1" t="s">
        <v>66</v>
      </c>
      <c r="I1938" s="1" t="s">
        <v>1181</v>
      </c>
      <c r="J1938" s="1">
        <v>14.73</v>
      </c>
      <c r="K1938" s="1">
        <f>Aya_Gomaa[[#This Row],[Quantity]]*150</f>
        <v>450</v>
      </c>
      <c r="L1938" s="1">
        <v>3</v>
      </c>
      <c r="M1938" s="1">
        <v>0</v>
      </c>
      <c r="N1938" s="2">
        <v>4.8608999999999991</v>
      </c>
      <c r="O1938" s="2">
        <f>Aya_Gomaa[[#This Row],[Profit]]-(Aya_Gomaa[[#This Row],[Profit]]*Aya_Gomaa[[#This Row],[Discount]])</f>
        <v>4.8608999999999991</v>
      </c>
      <c r="P1938" s="1">
        <f>Aya_Gomaa[[#This Row],[Quantity]]*150</f>
        <v>450</v>
      </c>
      <c r="R193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39" spans="1:18" x14ac:dyDescent="0.3">
      <c r="A1939" s="1">
        <v>1938</v>
      </c>
      <c r="B1939" s="1" t="s">
        <v>59</v>
      </c>
      <c r="C1939" s="1" t="s">
        <v>43</v>
      </c>
      <c r="D1939" s="1" t="s">
        <v>1563</v>
      </c>
      <c r="E1939" s="1" t="s">
        <v>227</v>
      </c>
      <c r="F1939" s="1" t="s">
        <v>55</v>
      </c>
      <c r="G1939" s="1" t="s">
        <v>56</v>
      </c>
      <c r="H1939" s="1" t="s">
        <v>73</v>
      </c>
      <c r="I1939" s="1" t="s">
        <v>1564</v>
      </c>
      <c r="J1939" s="1">
        <v>19.968000000000004</v>
      </c>
      <c r="K1939" s="1">
        <f>Aya_Gomaa[[#This Row],[Quantity]]*150</f>
        <v>300</v>
      </c>
      <c r="L1939" s="1">
        <v>2</v>
      </c>
      <c r="M1939" s="1">
        <v>0.7</v>
      </c>
      <c r="N1939" s="2">
        <v>-13.311999999999998</v>
      </c>
      <c r="O1939" s="2">
        <f>Aya_Gomaa[[#This Row],[Profit]]-(Aya_Gomaa[[#This Row],[Profit]]*Aya_Gomaa[[#This Row],[Discount]])</f>
        <v>-3.9936000000000007</v>
      </c>
      <c r="P1939" s="1">
        <f>Aya_Gomaa[[#This Row],[Quantity]]*150</f>
        <v>300</v>
      </c>
      <c r="R193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40" spans="1:18" x14ac:dyDescent="0.3">
      <c r="A1940" s="1">
        <v>1939</v>
      </c>
      <c r="B1940" s="1" t="s">
        <v>59</v>
      </c>
      <c r="C1940" s="1" t="s">
        <v>43</v>
      </c>
      <c r="D1940" s="1" t="s">
        <v>1563</v>
      </c>
      <c r="E1940" s="1" t="s">
        <v>227</v>
      </c>
      <c r="F1940" s="1" t="s">
        <v>55</v>
      </c>
      <c r="G1940" s="1" t="s">
        <v>56</v>
      </c>
      <c r="H1940" s="1" t="s">
        <v>64</v>
      </c>
      <c r="I1940" s="1" t="s">
        <v>1565</v>
      </c>
      <c r="J1940" s="1">
        <v>33.488000000000007</v>
      </c>
      <c r="K1940" s="1">
        <f>Aya_Gomaa[[#This Row],[Quantity]]*150</f>
        <v>1050</v>
      </c>
      <c r="L1940" s="1">
        <v>7</v>
      </c>
      <c r="M1940" s="1">
        <v>0.2</v>
      </c>
      <c r="N1940" s="2">
        <v>-1.2558000000000051</v>
      </c>
      <c r="O1940" s="2">
        <f>Aya_Gomaa[[#This Row],[Profit]]-(Aya_Gomaa[[#This Row],[Profit]]*Aya_Gomaa[[#This Row],[Discount]])</f>
        <v>-1.0046400000000042</v>
      </c>
      <c r="P1940" s="1">
        <f>Aya_Gomaa[[#This Row],[Quantity]]*150</f>
        <v>1050</v>
      </c>
      <c r="R194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41" spans="1:18" x14ac:dyDescent="0.3">
      <c r="A1941" s="1">
        <v>1940</v>
      </c>
      <c r="B1941" s="1" t="s">
        <v>59</v>
      </c>
      <c r="C1941" s="1" t="s">
        <v>43</v>
      </c>
      <c r="D1941" s="1" t="s">
        <v>1563</v>
      </c>
      <c r="E1941" s="1" t="s">
        <v>227</v>
      </c>
      <c r="F1941" s="1" t="s">
        <v>55</v>
      </c>
      <c r="G1941" s="1" t="s">
        <v>56</v>
      </c>
      <c r="H1941" s="1" t="s">
        <v>73</v>
      </c>
      <c r="I1941" s="1" t="s">
        <v>112</v>
      </c>
      <c r="J1941" s="1">
        <v>8.7360000000000024</v>
      </c>
      <c r="K1941" s="1">
        <f>Aya_Gomaa[[#This Row],[Quantity]]*150</f>
        <v>600</v>
      </c>
      <c r="L1941" s="1">
        <v>4</v>
      </c>
      <c r="M1941" s="1">
        <v>0.7</v>
      </c>
      <c r="N1941" s="2">
        <v>-6.1151999999999997</v>
      </c>
      <c r="O1941" s="2">
        <f>Aya_Gomaa[[#This Row],[Profit]]-(Aya_Gomaa[[#This Row],[Profit]]*Aya_Gomaa[[#This Row],[Discount]])</f>
        <v>-1.8345600000000006</v>
      </c>
      <c r="P1941" s="1">
        <f>Aya_Gomaa[[#This Row],[Quantity]]*150</f>
        <v>600</v>
      </c>
      <c r="R194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42" spans="1:18" x14ac:dyDescent="0.3">
      <c r="A1942" s="1">
        <v>1941</v>
      </c>
      <c r="B1942" s="1" t="s">
        <v>59</v>
      </c>
      <c r="C1942" s="1" t="s">
        <v>43</v>
      </c>
      <c r="D1942" s="1" t="s">
        <v>1563</v>
      </c>
      <c r="E1942" s="1" t="s">
        <v>227</v>
      </c>
      <c r="F1942" s="1" t="s">
        <v>55</v>
      </c>
      <c r="G1942" s="1" t="s">
        <v>47</v>
      </c>
      <c r="H1942" s="1" t="s">
        <v>50</v>
      </c>
      <c r="I1942" s="1" t="s">
        <v>311</v>
      </c>
      <c r="J1942" s="1">
        <v>662.88</v>
      </c>
      <c r="K1942" s="1">
        <f>Aya_Gomaa[[#This Row],[Quantity]]*150</f>
        <v>450</v>
      </c>
      <c r="L1942" s="1">
        <v>3</v>
      </c>
      <c r="M1942" s="1">
        <v>0.2</v>
      </c>
      <c r="N1942" s="2">
        <v>74.573999999999955</v>
      </c>
      <c r="O1942" s="2">
        <f>Aya_Gomaa[[#This Row],[Profit]]-(Aya_Gomaa[[#This Row],[Profit]]*Aya_Gomaa[[#This Row],[Discount]])</f>
        <v>59.659199999999963</v>
      </c>
      <c r="P1942" s="1">
        <f>Aya_Gomaa[[#This Row],[Quantity]]*150</f>
        <v>450</v>
      </c>
      <c r="R194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43" spans="1:18" x14ac:dyDescent="0.3">
      <c r="A1943" s="1">
        <v>1942</v>
      </c>
      <c r="B1943" s="1" t="s">
        <v>125</v>
      </c>
      <c r="C1943" s="1" t="s">
        <v>52</v>
      </c>
      <c r="D1943" s="1" t="s">
        <v>535</v>
      </c>
      <c r="E1943" s="1" t="s">
        <v>134</v>
      </c>
      <c r="F1943" s="1" t="s">
        <v>90</v>
      </c>
      <c r="G1943" s="1" t="s">
        <v>56</v>
      </c>
      <c r="H1943" s="1" t="s">
        <v>57</v>
      </c>
      <c r="I1943" s="1" t="s">
        <v>367</v>
      </c>
      <c r="J1943" s="1">
        <v>47.360000000000007</v>
      </c>
      <c r="K1943" s="1">
        <f>Aya_Gomaa[[#This Row],[Quantity]]*150</f>
        <v>600</v>
      </c>
      <c r="L1943" s="1">
        <v>4</v>
      </c>
      <c r="M1943" s="1">
        <v>0.2</v>
      </c>
      <c r="N1943" s="2">
        <v>17.759999999999998</v>
      </c>
      <c r="O1943" s="2">
        <f>Aya_Gomaa[[#This Row],[Profit]]-(Aya_Gomaa[[#This Row],[Profit]]*Aya_Gomaa[[#This Row],[Discount]])</f>
        <v>14.207999999999998</v>
      </c>
      <c r="P1943" s="1">
        <f>Aya_Gomaa[[#This Row],[Quantity]]*150</f>
        <v>600</v>
      </c>
      <c r="R194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44" spans="1:18" x14ac:dyDescent="0.3">
      <c r="A1944" s="1">
        <v>1943</v>
      </c>
      <c r="B1944" s="1" t="s">
        <v>125</v>
      </c>
      <c r="C1944" s="1" t="s">
        <v>52</v>
      </c>
      <c r="D1944" s="1" t="s">
        <v>535</v>
      </c>
      <c r="E1944" s="1" t="s">
        <v>134</v>
      </c>
      <c r="F1944" s="1" t="s">
        <v>90</v>
      </c>
      <c r="G1944" s="1" t="s">
        <v>56</v>
      </c>
      <c r="H1944" s="1" t="s">
        <v>64</v>
      </c>
      <c r="I1944" s="1" t="s">
        <v>690</v>
      </c>
      <c r="J1944" s="1">
        <v>27.439999999999998</v>
      </c>
      <c r="K1944" s="1">
        <f>Aya_Gomaa[[#This Row],[Quantity]]*150</f>
        <v>300</v>
      </c>
      <c r="L1944" s="1">
        <v>2</v>
      </c>
      <c r="M1944" s="1">
        <v>0.2</v>
      </c>
      <c r="N1944" s="2">
        <v>2.4009999999999998</v>
      </c>
      <c r="O1944" s="2">
        <f>Aya_Gomaa[[#This Row],[Profit]]-(Aya_Gomaa[[#This Row],[Profit]]*Aya_Gomaa[[#This Row],[Discount]])</f>
        <v>1.9207999999999998</v>
      </c>
      <c r="P1944" s="1">
        <f>Aya_Gomaa[[#This Row],[Quantity]]*150</f>
        <v>300</v>
      </c>
      <c r="R194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45" spans="1:18" x14ac:dyDescent="0.3">
      <c r="A1945" s="1">
        <v>1944</v>
      </c>
      <c r="B1945" s="1" t="s">
        <v>125</v>
      </c>
      <c r="C1945" s="1" t="s">
        <v>52</v>
      </c>
      <c r="D1945" s="1" t="s">
        <v>535</v>
      </c>
      <c r="E1945" s="1" t="s">
        <v>134</v>
      </c>
      <c r="F1945" s="1" t="s">
        <v>90</v>
      </c>
      <c r="G1945" s="1" t="s">
        <v>56</v>
      </c>
      <c r="H1945" s="1" t="s">
        <v>73</v>
      </c>
      <c r="I1945" s="1" t="s">
        <v>1036</v>
      </c>
      <c r="J1945" s="1">
        <v>3.2399999999999993</v>
      </c>
      <c r="K1945" s="1">
        <f>Aya_Gomaa[[#This Row],[Quantity]]*150</f>
        <v>1350</v>
      </c>
      <c r="L1945" s="1">
        <v>9</v>
      </c>
      <c r="M1945" s="1">
        <v>0.8</v>
      </c>
      <c r="N1945" s="2">
        <v>-5.1840000000000011</v>
      </c>
      <c r="O1945" s="2">
        <f>Aya_Gomaa[[#This Row],[Profit]]-(Aya_Gomaa[[#This Row],[Profit]]*Aya_Gomaa[[#This Row],[Discount]])</f>
        <v>-1.0368000000000004</v>
      </c>
      <c r="P1945" s="1">
        <f>Aya_Gomaa[[#This Row],[Quantity]]*150</f>
        <v>1350</v>
      </c>
      <c r="R194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46" spans="1:18" x14ac:dyDescent="0.3">
      <c r="A1946" s="1">
        <v>1945</v>
      </c>
      <c r="B1946" s="1" t="s">
        <v>59</v>
      </c>
      <c r="C1946" s="1" t="s">
        <v>52</v>
      </c>
      <c r="D1946" s="1" t="s">
        <v>1399</v>
      </c>
      <c r="E1946" s="1" t="s">
        <v>89</v>
      </c>
      <c r="F1946" s="1" t="s">
        <v>90</v>
      </c>
      <c r="G1946" s="1" t="s">
        <v>78</v>
      </c>
      <c r="H1946" s="1" t="s">
        <v>113</v>
      </c>
      <c r="I1946" s="1" t="s">
        <v>1345</v>
      </c>
      <c r="J1946" s="1">
        <v>95.968000000000004</v>
      </c>
      <c r="K1946" s="1">
        <f>Aya_Gomaa[[#This Row],[Quantity]]*150</f>
        <v>600</v>
      </c>
      <c r="L1946" s="1">
        <v>4</v>
      </c>
      <c r="M1946" s="1">
        <v>0.2</v>
      </c>
      <c r="N1946" s="2">
        <v>26.391200000000001</v>
      </c>
      <c r="O1946" s="2">
        <f>Aya_Gomaa[[#This Row],[Profit]]-(Aya_Gomaa[[#This Row],[Profit]]*Aya_Gomaa[[#This Row],[Discount]])</f>
        <v>21.112960000000001</v>
      </c>
      <c r="P1946" s="1">
        <f>Aya_Gomaa[[#This Row],[Quantity]]*150</f>
        <v>600</v>
      </c>
      <c r="R194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47" spans="1:18" x14ac:dyDescent="0.3">
      <c r="A1947" s="1">
        <v>1946</v>
      </c>
      <c r="B1947" s="1" t="s">
        <v>59</v>
      </c>
      <c r="C1947" s="1" t="s">
        <v>52</v>
      </c>
      <c r="D1947" s="1" t="s">
        <v>1399</v>
      </c>
      <c r="E1947" s="1" t="s">
        <v>89</v>
      </c>
      <c r="F1947" s="1" t="s">
        <v>90</v>
      </c>
      <c r="G1947" s="1" t="s">
        <v>56</v>
      </c>
      <c r="H1947" s="1" t="s">
        <v>82</v>
      </c>
      <c r="I1947" s="1" t="s">
        <v>1500</v>
      </c>
      <c r="J1947" s="1">
        <v>10.368000000000002</v>
      </c>
      <c r="K1947" s="1">
        <f>Aya_Gomaa[[#This Row],[Quantity]]*150</f>
        <v>300</v>
      </c>
      <c r="L1947" s="1">
        <v>2</v>
      </c>
      <c r="M1947" s="1">
        <v>0.2</v>
      </c>
      <c r="N1947" s="2">
        <v>3.6288</v>
      </c>
      <c r="O1947" s="2">
        <f>Aya_Gomaa[[#This Row],[Profit]]-(Aya_Gomaa[[#This Row],[Profit]]*Aya_Gomaa[[#This Row],[Discount]])</f>
        <v>2.9030399999999998</v>
      </c>
      <c r="P1947" s="1">
        <f>Aya_Gomaa[[#This Row],[Quantity]]*150</f>
        <v>300</v>
      </c>
      <c r="R194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48" spans="1:18" x14ac:dyDescent="0.3">
      <c r="A1948" s="1">
        <v>1947</v>
      </c>
      <c r="B1948" s="1" t="s">
        <v>59</v>
      </c>
      <c r="C1948" s="1" t="s">
        <v>52</v>
      </c>
      <c r="D1948" s="1" t="s">
        <v>156</v>
      </c>
      <c r="E1948" s="1" t="s">
        <v>157</v>
      </c>
      <c r="F1948" s="1" t="s">
        <v>109</v>
      </c>
      <c r="G1948" s="1" t="s">
        <v>56</v>
      </c>
      <c r="H1948" s="1" t="s">
        <v>68</v>
      </c>
      <c r="I1948" s="1" t="s">
        <v>533</v>
      </c>
      <c r="J1948" s="1">
        <v>23.1</v>
      </c>
      <c r="K1948" s="1">
        <f>Aya_Gomaa[[#This Row],[Quantity]]*150</f>
        <v>300</v>
      </c>
      <c r="L1948" s="1">
        <v>2</v>
      </c>
      <c r="M1948" s="1">
        <v>0</v>
      </c>
      <c r="N1948" s="2">
        <v>6.468</v>
      </c>
      <c r="O1948" s="2">
        <f>Aya_Gomaa[[#This Row],[Profit]]-(Aya_Gomaa[[#This Row],[Profit]]*Aya_Gomaa[[#This Row],[Discount]])</f>
        <v>6.468</v>
      </c>
      <c r="P1948" s="1">
        <f>Aya_Gomaa[[#This Row],[Quantity]]*150</f>
        <v>300</v>
      </c>
      <c r="R194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49" spans="1:18" x14ac:dyDescent="0.3">
      <c r="A1949" s="1">
        <v>1948</v>
      </c>
      <c r="B1949" s="1" t="s">
        <v>59</v>
      </c>
      <c r="C1949" s="1" t="s">
        <v>52</v>
      </c>
      <c r="D1949" s="1" t="s">
        <v>156</v>
      </c>
      <c r="E1949" s="1" t="s">
        <v>157</v>
      </c>
      <c r="F1949" s="1" t="s">
        <v>109</v>
      </c>
      <c r="G1949" s="1" t="s">
        <v>47</v>
      </c>
      <c r="H1949" s="1" t="s">
        <v>66</v>
      </c>
      <c r="I1949" s="1" t="s">
        <v>1492</v>
      </c>
      <c r="J1949" s="1">
        <v>11.54</v>
      </c>
      <c r="K1949" s="1">
        <f>Aya_Gomaa[[#This Row],[Quantity]]*150</f>
        <v>300</v>
      </c>
      <c r="L1949" s="1">
        <v>2</v>
      </c>
      <c r="M1949" s="1">
        <v>0</v>
      </c>
      <c r="N1949" s="2">
        <v>3.4619999999999997</v>
      </c>
      <c r="O1949" s="2">
        <f>Aya_Gomaa[[#This Row],[Profit]]-(Aya_Gomaa[[#This Row],[Profit]]*Aya_Gomaa[[#This Row],[Discount]])</f>
        <v>3.4619999999999997</v>
      </c>
      <c r="P1949" s="1">
        <f>Aya_Gomaa[[#This Row],[Quantity]]*150</f>
        <v>300</v>
      </c>
      <c r="R194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50" spans="1:18" x14ac:dyDescent="0.3">
      <c r="A1950" s="1">
        <v>1949</v>
      </c>
      <c r="B1950" s="1" t="s">
        <v>59</v>
      </c>
      <c r="C1950" s="1" t="s">
        <v>52</v>
      </c>
      <c r="D1950" s="1" t="s">
        <v>156</v>
      </c>
      <c r="E1950" s="1" t="s">
        <v>157</v>
      </c>
      <c r="F1950" s="1" t="s">
        <v>109</v>
      </c>
      <c r="G1950" s="1" t="s">
        <v>47</v>
      </c>
      <c r="H1950" s="1" t="s">
        <v>62</v>
      </c>
      <c r="I1950" s="1" t="s">
        <v>632</v>
      </c>
      <c r="J1950" s="1">
        <v>254.52599999999998</v>
      </c>
      <c r="K1950" s="1">
        <f>Aya_Gomaa[[#This Row],[Quantity]]*150</f>
        <v>150</v>
      </c>
      <c r="L1950" s="1">
        <v>1</v>
      </c>
      <c r="M1950" s="1">
        <v>0.4</v>
      </c>
      <c r="N1950" s="2">
        <v>-93.3262</v>
      </c>
      <c r="O1950" s="2">
        <f>Aya_Gomaa[[#This Row],[Profit]]-(Aya_Gomaa[[#This Row],[Profit]]*Aya_Gomaa[[#This Row],[Discount]])</f>
        <v>-55.995719999999999</v>
      </c>
      <c r="P1950" s="1">
        <f>Aya_Gomaa[[#This Row],[Quantity]]*150</f>
        <v>150</v>
      </c>
      <c r="R195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51" spans="1:18" x14ac:dyDescent="0.3">
      <c r="A1951" s="1">
        <v>1950</v>
      </c>
      <c r="B1951" s="1" t="s">
        <v>59</v>
      </c>
      <c r="C1951" s="1" t="s">
        <v>52</v>
      </c>
      <c r="D1951" s="1" t="s">
        <v>156</v>
      </c>
      <c r="E1951" s="1" t="s">
        <v>157</v>
      </c>
      <c r="F1951" s="1" t="s">
        <v>109</v>
      </c>
      <c r="G1951" s="1" t="s">
        <v>56</v>
      </c>
      <c r="H1951" s="1" t="s">
        <v>75</v>
      </c>
      <c r="I1951" s="1" t="s">
        <v>221</v>
      </c>
      <c r="J1951" s="1">
        <v>12.98</v>
      </c>
      <c r="K1951" s="1">
        <f>Aya_Gomaa[[#This Row],[Quantity]]*150</f>
        <v>150</v>
      </c>
      <c r="L1951" s="1">
        <v>1</v>
      </c>
      <c r="M1951" s="1">
        <v>0</v>
      </c>
      <c r="N1951" s="2">
        <v>3.7641999999999989</v>
      </c>
      <c r="O1951" s="2">
        <f>Aya_Gomaa[[#This Row],[Profit]]-(Aya_Gomaa[[#This Row],[Profit]]*Aya_Gomaa[[#This Row],[Discount]])</f>
        <v>3.7641999999999989</v>
      </c>
      <c r="P1951" s="1">
        <f>Aya_Gomaa[[#This Row],[Quantity]]*150</f>
        <v>150</v>
      </c>
      <c r="R195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52" spans="1:18" x14ac:dyDescent="0.3">
      <c r="A1952" s="1">
        <v>1951</v>
      </c>
      <c r="B1952" s="1" t="s">
        <v>59</v>
      </c>
      <c r="C1952" s="1" t="s">
        <v>52</v>
      </c>
      <c r="D1952" s="1" t="s">
        <v>156</v>
      </c>
      <c r="E1952" s="1" t="s">
        <v>157</v>
      </c>
      <c r="F1952" s="1" t="s">
        <v>109</v>
      </c>
      <c r="G1952" s="1" t="s">
        <v>56</v>
      </c>
      <c r="H1952" s="1" t="s">
        <v>73</v>
      </c>
      <c r="I1952" s="1" t="s">
        <v>1237</v>
      </c>
      <c r="J1952" s="1">
        <v>26.432000000000002</v>
      </c>
      <c r="K1952" s="1">
        <f>Aya_Gomaa[[#This Row],[Quantity]]*150</f>
        <v>1200</v>
      </c>
      <c r="L1952" s="1">
        <v>8</v>
      </c>
      <c r="M1952" s="1">
        <v>0.2</v>
      </c>
      <c r="N1952" s="2">
        <v>8.9207999999999998</v>
      </c>
      <c r="O1952" s="2">
        <f>Aya_Gomaa[[#This Row],[Profit]]-(Aya_Gomaa[[#This Row],[Profit]]*Aya_Gomaa[[#This Row],[Discount]])</f>
        <v>7.1366399999999999</v>
      </c>
      <c r="P1952" s="1">
        <f>Aya_Gomaa[[#This Row],[Quantity]]*150</f>
        <v>1200</v>
      </c>
      <c r="R195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53" spans="1:18" x14ac:dyDescent="0.3">
      <c r="A1953" s="1">
        <v>1952</v>
      </c>
      <c r="B1953" s="1" t="s">
        <v>59</v>
      </c>
      <c r="C1953" s="1" t="s">
        <v>52</v>
      </c>
      <c r="D1953" s="1" t="s">
        <v>156</v>
      </c>
      <c r="E1953" s="1" t="s">
        <v>157</v>
      </c>
      <c r="F1953" s="1" t="s">
        <v>109</v>
      </c>
      <c r="G1953" s="1" t="s">
        <v>78</v>
      </c>
      <c r="H1953" s="1" t="s">
        <v>71</v>
      </c>
      <c r="I1953" s="1" t="s">
        <v>1071</v>
      </c>
      <c r="J1953" s="1">
        <v>197.96999999999997</v>
      </c>
      <c r="K1953" s="1">
        <f>Aya_Gomaa[[#This Row],[Quantity]]*150</f>
        <v>450</v>
      </c>
      <c r="L1953" s="1">
        <v>3</v>
      </c>
      <c r="M1953" s="1">
        <v>0</v>
      </c>
      <c r="N1953" s="2">
        <v>57.41129999999999</v>
      </c>
      <c r="O1953" s="2">
        <f>Aya_Gomaa[[#This Row],[Profit]]-(Aya_Gomaa[[#This Row],[Profit]]*Aya_Gomaa[[#This Row],[Discount]])</f>
        <v>57.41129999999999</v>
      </c>
      <c r="P1953" s="1">
        <f>Aya_Gomaa[[#This Row],[Quantity]]*150</f>
        <v>450</v>
      </c>
      <c r="R195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54" spans="1:18" x14ac:dyDescent="0.3">
      <c r="A1954" s="1">
        <v>1953</v>
      </c>
      <c r="B1954" s="1" t="s">
        <v>59</v>
      </c>
      <c r="C1954" s="1" t="s">
        <v>52</v>
      </c>
      <c r="D1954" s="1" t="s">
        <v>156</v>
      </c>
      <c r="E1954" s="1" t="s">
        <v>157</v>
      </c>
      <c r="F1954" s="1" t="s">
        <v>109</v>
      </c>
      <c r="G1954" s="1" t="s">
        <v>56</v>
      </c>
      <c r="H1954" s="1" t="s">
        <v>57</v>
      </c>
      <c r="I1954" s="1" t="s">
        <v>1380</v>
      </c>
      <c r="J1954" s="1">
        <v>18.899999999999999</v>
      </c>
      <c r="K1954" s="1">
        <f>Aya_Gomaa[[#This Row],[Quantity]]*150</f>
        <v>900</v>
      </c>
      <c r="L1954" s="1">
        <v>6</v>
      </c>
      <c r="M1954" s="1">
        <v>0</v>
      </c>
      <c r="N1954" s="2">
        <v>9.0719999999999992</v>
      </c>
      <c r="O1954" s="2">
        <f>Aya_Gomaa[[#This Row],[Profit]]-(Aya_Gomaa[[#This Row],[Profit]]*Aya_Gomaa[[#This Row],[Discount]])</f>
        <v>9.0719999999999992</v>
      </c>
      <c r="P1954" s="1">
        <f>Aya_Gomaa[[#This Row],[Quantity]]*150</f>
        <v>900</v>
      </c>
      <c r="R195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55" spans="1:18" x14ac:dyDescent="0.3">
      <c r="A1955" s="1">
        <v>1954</v>
      </c>
      <c r="B1955" s="1" t="s">
        <v>59</v>
      </c>
      <c r="C1955" s="1" t="s">
        <v>52</v>
      </c>
      <c r="D1955" s="1" t="s">
        <v>156</v>
      </c>
      <c r="E1955" s="1" t="s">
        <v>157</v>
      </c>
      <c r="F1955" s="1" t="s">
        <v>109</v>
      </c>
      <c r="G1955" s="1" t="s">
        <v>47</v>
      </c>
      <c r="H1955" s="1" t="s">
        <v>50</v>
      </c>
      <c r="I1955" s="1" t="s">
        <v>698</v>
      </c>
      <c r="J1955" s="1">
        <v>1282.4100000000001</v>
      </c>
      <c r="K1955" s="1">
        <f>Aya_Gomaa[[#This Row],[Quantity]]*150</f>
        <v>750</v>
      </c>
      <c r="L1955" s="1">
        <v>5</v>
      </c>
      <c r="M1955" s="1">
        <v>0.1</v>
      </c>
      <c r="N1955" s="2">
        <v>213.73500000000001</v>
      </c>
      <c r="O1955" s="2">
        <f>Aya_Gomaa[[#This Row],[Profit]]-(Aya_Gomaa[[#This Row],[Profit]]*Aya_Gomaa[[#This Row],[Discount]])</f>
        <v>192.36150000000001</v>
      </c>
      <c r="P1955" s="1">
        <f>Aya_Gomaa[[#This Row],[Quantity]]*150</f>
        <v>750</v>
      </c>
      <c r="R195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56" spans="1:18" x14ac:dyDescent="0.3">
      <c r="A1956" s="1">
        <v>1955</v>
      </c>
      <c r="B1956" s="1" t="s">
        <v>59</v>
      </c>
      <c r="C1956" s="1" t="s">
        <v>52</v>
      </c>
      <c r="D1956" s="1" t="s">
        <v>156</v>
      </c>
      <c r="E1956" s="1" t="s">
        <v>157</v>
      </c>
      <c r="F1956" s="1" t="s">
        <v>109</v>
      </c>
      <c r="G1956" s="1" t="s">
        <v>56</v>
      </c>
      <c r="H1956" s="1" t="s">
        <v>68</v>
      </c>
      <c r="I1956" s="1" t="s">
        <v>1566</v>
      </c>
      <c r="J1956" s="1">
        <v>4.92</v>
      </c>
      <c r="K1956" s="1">
        <f>Aya_Gomaa[[#This Row],[Quantity]]*150</f>
        <v>450</v>
      </c>
      <c r="L1956" s="1">
        <v>3</v>
      </c>
      <c r="M1956" s="1">
        <v>0</v>
      </c>
      <c r="N1956" s="2">
        <v>2.2139999999999995</v>
      </c>
      <c r="O1956" s="2">
        <f>Aya_Gomaa[[#This Row],[Profit]]-(Aya_Gomaa[[#This Row],[Profit]]*Aya_Gomaa[[#This Row],[Discount]])</f>
        <v>2.2139999999999995</v>
      </c>
      <c r="P1956" s="1">
        <f>Aya_Gomaa[[#This Row],[Quantity]]*150</f>
        <v>450</v>
      </c>
      <c r="R195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57" spans="1:18" x14ac:dyDescent="0.3">
      <c r="A1957" s="1">
        <v>1956</v>
      </c>
      <c r="B1957" s="1" t="s">
        <v>59</v>
      </c>
      <c r="C1957" s="1" t="s">
        <v>52</v>
      </c>
      <c r="D1957" s="1" t="s">
        <v>156</v>
      </c>
      <c r="E1957" s="1" t="s">
        <v>157</v>
      </c>
      <c r="F1957" s="1" t="s">
        <v>109</v>
      </c>
      <c r="G1957" s="1" t="s">
        <v>78</v>
      </c>
      <c r="H1957" s="1" t="s">
        <v>113</v>
      </c>
      <c r="I1957" s="1" t="s">
        <v>1567</v>
      </c>
      <c r="J1957" s="1">
        <v>238</v>
      </c>
      <c r="K1957" s="1">
        <f>Aya_Gomaa[[#This Row],[Quantity]]*150</f>
        <v>300</v>
      </c>
      <c r="L1957" s="1">
        <v>2</v>
      </c>
      <c r="M1957" s="1">
        <v>0</v>
      </c>
      <c r="N1957" s="2">
        <v>38.080000000000013</v>
      </c>
      <c r="O1957" s="2">
        <f>Aya_Gomaa[[#This Row],[Profit]]-(Aya_Gomaa[[#This Row],[Profit]]*Aya_Gomaa[[#This Row],[Discount]])</f>
        <v>38.080000000000013</v>
      </c>
      <c r="P1957" s="1">
        <f>Aya_Gomaa[[#This Row],[Quantity]]*150</f>
        <v>300</v>
      </c>
      <c r="R195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58" spans="1:18" x14ac:dyDescent="0.3">
      <c r="A1958" s="1">
        <v>1957</v>
      </c>
      <c r="B1958" s="1" t="s">
        <v>59</v>
      </c>
      <c r="C1958" s="1" t="s">
        <v>52</v>
      </c>
      <c r="D1958" s="1" t="s">
        <v>156</v>
      </c>
      <c r="E1958" s="1" t="s">
        <v>157</v>
      </c>
      <c r="F1958" s="1" t="s">
        <v>109</v>
      </c>
      <c r="G1958" s="1" t="s">
        <v>78</v>
      </c>
      <c r="H1958" s="1" t="s">
        <v>113</v>
      </c>
      <c r="I1958" s="1" t="s">
        <v>370</v>
      </c>
      <c r="J1958" s="1">
        <v>167.97</v>
      </c>
      <c r="K1958" s="1">
        <f>Aya_Gomaa[[#This Row],[Quantity]]*150</f>
        <v>450</v>
      </c>
      <c r="L1958" s="1">
        <v>3</v>
      </c>
      <c r="M1958" s="1">
        <v>0</v>
      </c>
      <c r="N1958" s="2">
        <v>40.31280000000001</v>
      </c>
      <c r="O1958" s="2">
        <f>Aya_Gomaa[[#This Row],[Profit]]-(Aya_Gomaa[[#This Row],[Profit]]*Aya_Gomaa[[#This Row],[Discount]])</f>
        <v>40.31280000000001</v>
      </c>
      <c r="P1958" s="1">
        <f>Aya_Gomaa[[#This Row],[Quantity]]*150</f>
        <v>450</v>
      </c>
      <c r="R195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59" spans="1:18" x14ac:dyDescent="0.3">
      <c r="A1959" s="1">
        <v>1958</v>
      </c>
      <c r="B1959" s="1" t="s">
        <v>59</v>
      </c>
      <c r="C1959" s="1" t="s">
        <v>52</v>
      </c>
      <c r="D1959" s="1" t="s">
        <v>156</v>
      </c>
      <c r="E1959" s="1" t="s">
        <v>157</v>
      </c>
      <c r="F1959" s="1" t="s">
        <v>109</v>
      </c>
      <c r="G1959" s="1" t="s">
        <v>56</v>
      </c>
      <c r="H1959" s="1" t="s">
        <v>82</v>
      </c>
      <c r="I1959" s="1" t="s">
        <v>1466</v>
      </c>
      <c r="J1959" s="1">
        <v>17.12</v>
      </c>
      <c r="K1959" s="1">
        <f>Aya_Gomaa[[#This Row],[Quantity]]*150</f>
        <v>600</v>
      </c>
      <c r="L1959" s="1">
        <v>4</v>
      </c>
      <c r="M1959" s="1">
        <v>0</v>
      </c>
      <c r="N1959" s="2">
        <v>7.7039999999999988</v>
      </c>
      <c r="O1959" s="2">
        <f>Aya_Gomaa[[#This Row],[Profit]]-(Aya_Gomaa[[#This Row],[Profit]]*Aya_Gomaa[[#This Row],[Discount]])</f>
        <v>7.7039999999999988</v>
      </c>
      <c r="P1959" s="1">
        <f>Aya_Gomaa[[#This Row],[Quantity]]*150</f>
        <v>600</v>
      </c>
      <c r="R195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60" spans="1:18" x14ac:dyDescent="0.3">
      <c r="A1960" s="1">
        <v>1959</v>
      </c>
      <c r="B1960" s="1" t="s">
        <v>42</v>
      </c>
      <c r="C1960" s="1" t="s">
        <v>43</v>
      </c>
      <c r="D1960" s="1" t="s">
        <v>178</v>
      </c>
      <c r="E1960" s="1" t="s">
        <v>279</v>
      </c>
      <c r="F1960" s="1" t="s">
        <v>90</v>
      </c>
      <c r="G1960" s="1" t="s">
        <v>56</v>
      </c>
      <c r="H1960" s="1" t="s">
        <v>73</v>
      </c>
      <c r="I1960" s="1" t="s">
        <v>1099</v>
      </c>
      <c r="J1960" s="1">
        <v>16.200000000000003</v>
      </c>
      <c r="K1960" s="1">
        <f>Aya_Gomaa[[#This Row],[Quantity]]*150</f>
        <v>450</v>
      </c>
      <c r="L1960" s="1">
        <v>3</v>
      </c>
      <c r="M1960" s="1">
        <v>0</v>
      </c>
      <c r="N1960" s="2">
        <v>7.7759999999999998</v>
      </c>
      <c r="O1960" s="2">
        <f>Aya_Gomaa[[#This Row],[Profit]]-(Aya_Gomaa[[#This Row],[Profit]]*Aya_Gomaa[[#This Row],[Discount]])</f>
        <v>7.7759999999999998</v>
      </c>
      <c r="P1960" s="1">
        <f>Aya_Gomaa[[#This Row],[Quantity]]*150</f>
        <v>450</v>
      </c>
      <c r="R196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61" spans="1:18" x14ac:dyDescent="0.3">
      <c r="A1961" s="1">
        <v>1960</v>
      </c>
      <c r="B1961" s="1" t="s">
        <v>42</v>
      </c>
      <c r="C1961" s="1" t="s">
        <v>43</v>
      </c>
      <c r="D1961" s="1" t="s">
        <v>178</v>
      </c>
      <c r="E1961" s="1" t="s">
        <v>279</v>
      </c>
      <c r="F1961" s="1" t="s">
        <v>90</v>
      </c>
      <c r="G1961" s="1" t="s">
        <v>56</v>
      </c>
      <c r="H1961" s="1" t="s">
        <v>75</v>
      </c>
      <c r="I1961" s="1" t="s">
        <v>1568</v>
      </c>
      <c r="J1961" s="1">
        <v>33.99</v>
      </c>
      <c r="K1961" s="1">
        <f>Aya_Gomaa[[#This Row],[Quantity]]*150</f>
        <v>450</v>
      </c>
      <c r="L1961" s="1">
        <v>3</v>
      </c>
      <c r="M1961" s="1">
        <v>0</v>
      </c>
      <c r="N1961" s="2">
        <v>14.615700000000004</v>
      </c>
      <c r="O1961" s="2">
        <f>Aya_Gomaa[[#This Row],[Profit]]-(Aya_Gomaa[[#This Row],[Profit]]*Aya_Gomaa[[#This Row],[Discount]])</f>
        <v>14.615700000000004</v>
      </c>
      <c r="P1961" s="1">
        <f>Aya_Gomaa[[#This Row],[Quantity]]*150</f>
        <v>450</v>
      </c>
      <c r="R196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62" spans="1:18" x14ac:dyDescent="0.3">
      <c r="A1962" s="1">
        <v>1961</v>
      </c>
      <c r="B1962" s="1" t="s">
        <v>42</v>
      </c>
      <c r="C1962" s="1" t="s">
        <v>43</v>
      </c>
      <c r="D1962" s="1" t="s">
        <v>178</v>
      </c>
      <c r="E1962" s="1" t="s">
        <v>279</v>
      </c>
      <c r="F1962" s="1" t="s">
        <v>90</v>
      </c>
      <c r="G1962" s="1" t="s">
        <v>78</v>
      </c>
      <c r="H1962" s="1" t="s">
        <v>113</v>
      </c>
      <c r="I1962" s="1" t="s">
        <v>1436</v>
      </c>
      <c r="J1962" s="1">
        <v>296.84999999999997</v>
      </c>
      <c r="K1962" s="1">
        <f>Aya_Gomaa[[#This Row],[Quantity]]*150</f>
        <v>750</v>
      </c>
      <c r="L1962" s="1">
        <v>5</v>
      </c>
      <c r="M1962" s="1">
        <v>0</v>
      </c>
      <c r="N1962" s="2">
        <v>53.432999999999993</v>
      </c>
      <c r="O1962" s="2">
        <f>Aya_Gomaa[[#This Row],[Profit]]-(Aya_Gomaa[[#This Row],[Profit]]*Aya_Gomaa[[#This Row],[Discount]])</f>
        <v>53.432999999999993</v>
      </c>
      <c r="P1962" s="1">
        <f>Aya_Gomaa[[#This Row],[Quantity]]*150</f>
        <v>750</v>
      </c>
      <c r="R196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63" spans="1:18" x14ac:dyDescent="0.3">
      <c r="A1963" s="1">
        <v>1962</v>
      </c>
      <c r="B1963" s="1" t="s">
        <v>42</v>
      </c>
      <c r="C1963" s="1" t="s">
        <v>43</v>
      </c>
      <c r="D1963" s="1" t="s">
        <v>178</v>
      </c>
      <c r="E1963" s="1" t="s">
        <v>279</v>
      </c>
      <c r="F1963" s="1" t="s">
        <v>90</v>
      </c>
      <c r="G1963" s="1" t="s">
        <v>78</v>
      </c>
      <c r="H1963" s="1" t="s">
        <v>113</v>
      </c>
      <c r="I1963" s="1" t="s">
        <v>1569</v>
      </c>
      <c r="J1963" s="1">
        <v>112.80000000000001</v>
      </c>
      <c r="K1963" s="1">
        <f>Aya_Gomaa[[#This Row],[Quantity]]*150</f>
        <v>900</v>
      </c>
      <c r="L1963" s="1">
        <v>6</v>
      </c>
      <c r="M1963" s="1">
        <v>0</v>
      </c>
      <c r="N1963" s="2">
        <v>6.7680000000000007</v>
      </c>
      <c r="O1963" s="2">
        <f>Aya_Gomaa[[#This Row],[Profit]]-(Aya_Gomaa[[#This Row],[Profit]]*Aya_Gomaa[[#This Row],[Discount]])</f>
        <v>6.7680000000000007</v>
      </c>
      <c r="P1963" s="1">
        <f>Aya_Gomaa[[#This Row],[Quantity]]*150</f>
        <v>900</v>
      </c>
      <c r="R196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64" spans="1:18" x14ac:dyDescent="0.3">
      <c r="A1964" s="1">
        <v>1963</v>
      </c>
      <c r="B1964" s="1" t="s">
        <v>42</v>
      </c>
      <c r="C1964" s="1" t="s">
        <v>43</v>
      </c>
      <c r="D1964" s="1" t="s">
        <v>178</v>
      </c>
      <c r="E1964" s="1" t="s">
        <v>279</v>
      </c>
      <c r="F1964" s="1" t="s">
        <v>90</v>
      </c>
      <c r="G1964" s="1" t="s">
        <v>56</v>
      </c>
      <c r="H1964" s="1" t="s">
        <v>73</v>
      </c>
      <c r="I1964" s="1" t="s">
        <v>1570</v>
      </c>
      <c r="J1964" s="1">
        <v>13.71</v>
      </c>
      <c r="K1964" s="1">
        <f>Aya_Gomaa[[#This Row],[Quantity]]*150</f>
        <v>450</v>
      </c>
      <c r="L1964" s="1">
        <v>3</v>
      </c>
      <c r="M1964" s="1">
        <v>0</v>
      </c>
      <c r="N1964" s="2">
        <v>6.5808</v>
      </c>
      <c r="O1964" s="2">
        <f>Aya_Gomaa[[#This Row],[Profit]]-(Aya_Gomaa[[#This Row],[Profit]]*Aya_Gomaa[[#This Row],[Discount]])</f>
        <v>6.5808</v>
      </c>
      <c r="P1964" s="1">
        <f>Aya_Gomaa[[#This Row],[Quantity]]*150</f>
        <v>450</v>
      </c>
      <c r="R196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65" spans="1:18" x14ac:dyDescent="0.3">
      <c r="A1965" s="1">
        <v>1964</v>
      </c>
      <c r="B1965" s="1" t="s">
        <v>42</v>
      </c>
      <c r="C1965" s="1" t="s">
        <v>43</v>
      </c>
      <c r="D1965" s="1" t="s">
        <v>178</v>
      </c>
      <c r="E1965" s="1" t="s">
        <v>279</v>
      </c>
      <c r="F1965" s="1" t="s">
        <v>90</v>
      </c>
      <c r="G1965" s="1" t="s">
        <v>56</v>
      </c>
      <c r="H1965" s="1" t="s">
        <v>82</v>
      </c>
      <c r="I1965" s="1" t="s">
        <v>1357</v>
      </c>
      <c r="J1965" s="1">
        <v>24.900000000000002</v>
      </c>
      <c r="K1965" s="1">
        <f>Aya_Gomaa[[#This Row],[Quantity]]*150</f>
        <v>750</v>
      </c>
      <c r="L1965" s="1">
        <v>5</v>
      </c>
      <c r="M1965" s="1">
        <v>0</v>
      </c>
      <c r="N1965" s="2">
        <v>11.703000000000001</v>
      </c>
      <c r="O1965" s="2">
        <f>Aya_Gomaa[[#This Row],[Profit]]-(Aya_Gomaa[[#This Row],[Profit]]*Aya_Gomaa[[#This Row],[Discount]])</f>
        <v>11.703000000000001</v>
      </c>
      <c r="P1965" s="1">
        <f>Aya_Gomaa[[#This Row],[Quantity]]*150</f>
        <v>750</v>
      </c>
      <c r="R196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66" spans="1:18" x14ac:dyDescent="0.3">
      <c r="A1966" s="1">
        <v>1965</v>
      </c>
      <c r="B1966" s="1" t="s">
        <v>42</v>
      </c>
      <c r="C1966" s="1" t="s">
        <v>43</v>
      </c>
      <c r="D1966" s="1" t="s">
        <v>178</v>
      </c>
      <c r="E1966" s="1" t="s">
        <v>279</v>
      </c>
      <c r="F1966" s="1" t="s">
        <v>90</v>
      </c>
      <c r="G1966" s="1" t="s">
        <v>56</v>
      </c>
      <c r="H1966" s="1" t="s">
        <v>64</v>
      </c>
      <c r="I1966" s="1" t="s">
        <v>885</v>
      </c>
      <c r="J1966" s="1">
        <v>286.29000000000002</v>
      </c>
      <c r="K1966" s="1">
        <f>Aya_Gomaa[[#This Row],[Quantity]]*150</f>
        <v>450</v>
      </c>
      <c r="L1966" s="1">
        <v>3</v>
      </c>
      <c r="M1966" s="1">
        <v>0</v>
      </c>
      <c r="N1966" s="2">
        <v>17.177399999999977</v>
      </c>
      <c r="O1966" s="2">
        <f>Aya_Gomaa[[#This Row],[Profit]]-(Aya_Gomaa[[#This Row],[Profit]]*Aya_Gomaa[[#This Row],[Discount]])</f>
        <v>17.177399999999977</v>
      </c>
      <c r="P1966" s="1">
        <f>Aya_Gomaa[[#This Row],[Quantity]]*150</f>
        <v>450</v>
      </c>
      <c r="R196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67" spans="1:18" x14ac:dyDescent="0.3">
      <c r="A1967" s="1">
        <v>1966</v>
      </c>
      <c r="B1967" s="1" t="s">
        <v>42</v>
      </c>
      <c r="C1967" s="1" t="s">
        <v>43</v>
      </c>
      <c r="D1967" s="1" t="s">
        <v>178</v>
      </c>
      <c r="E1967" s="1" t="s">
        <v>279</v>
      </c>
      <c r="F1967" s="1" t="s">
        <v>90</v>
      </c>
      <c r="G1967" s="1" t="s">
        <v>56</v>
      </c>
      <c r="H1967" s="1" t="s">
        <v>75</v>
      </c>
      <c r="I1967" s="1" t="s">
        <v>1571</v>
      </c>
      <c r="J1967" s="1">
        <v>24.18</v>
      </c>
      <c r="K1967" s="1">
        <f>Aya_Gomaa[[#This Row],[Quantity]]*150</f>
        <v>300</v>
      </c>
      <c r="L1967" s="1">
        <v>2</v>
      </c>
      <c r="M1967" s="1">
        <v>0</v>
      </c>
      <c r="N1967" s="2">
        <v>7.2539999999999978</v>
      </c>
      <c r="O1967" s="2">
        <f>Aya_Gomaa[[#This Row],[Profit]]-(Aya_Gomaa[[#This Row],[Profit]]*Aya_Gomaa[[#This Row],[Discount]])</f>
        <v>7.2539999999999978</v>
      </c>
      <c r="P1967" s="1">
        <f>Aya_Gomaa[[#This Row],[Quantity]]*150</f>
        <v>300</v>
      </c>
      <c r="R196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68" spans="1:18" x14ac:dyDescent="0.3">
      <c r="A1968" s="1">
        <v>1967</v>
      </c>
      <c r="B1968" s="1" t="s">
        <v>59</v>
      </c>
      <c r="C1968" s="1" t="s">
        <v>43</v>
      </c>
      <c r="D1968" s="1" t="s">
        <v>1572</v>
      </c>
      <c r="E1968" s="1" t="s">
        <v>346</v>
      </c>
      <c r="F1968" s="1" t="s">
        <v>109</v>
      </c>
      <c r="G1968" s="1" t="s">
        <v>78</v>
      </c>
      <c r="H1968" s="1" t="s">
        <v>71</v>
      </c>
      <c r="I1968" s="1" t="s">
        <v>782</v>
      </c>
      <c r="J1968" s="1">
        <v>281.96999999999997</v>
      </c>
      <c r="K1968" s="1">
        <f>Aya_Gomaa[[#This Row],[Quantity]]*150</f>
        <v>450</v>
      </c>
      <c r="L1968" s="1">
        <v>3</v>
      </c>
      <c r="M1968" s="1">
        <v>0</v>
      </c>
      <c r="N1968" s="2">
        <v>78.951599999999999</v>
      </c>
      <c r="O1968" s="2">
        <f>Aya_Gomaa[[#This Row],[Profit]]-(Aya_Gomaa[[#This Row],[Profit]]*Aya_Gomaa[[#This Row],[Discount]])</f>
        <v>78.951599999999999</v>
      </c>
      <c r="P1968" s="1">
        <f>Aya_Gomaa[[#This Row],[Quantity]]*150</f>
        <v>450</v>
      </c>
      <c r="R196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69" spans="1:18" x14ac:dyDescent="0.3">
      <c r="A1969" s="1">
        <v>1968</v>
      </c>
      <c r="B1969" s="1" t="s">
        <v>59</v>
      </c>
      <c r="C1969" s="1" t="s">
        <v>43</v>
      </c>
      <c r="D1969" s="1" t="s">
        <v>1572</v>
      </c>
      <c r="E1969" s="1" t="s">
        <v>346</v>
      </c>
      <c r="F1969" s="1" t="s">
        <v>109</v>
      </c>
      <c r="G1969" s="1" t="s">
        <v>56</v>
      </c>
      <c r="H1969" s="1" t="s">
        <v>273</v>
      </c>
      <c r="I1969" s="1" t="s">
        <v>1573</v>
      </c>
      <c r="J1969" s="1">
        <v>69.5</v>
      </c>
      <c r="K1969" s="1">
        <f>Aya_Gomaa[[#This Row],[Quantity]]*150</f>
        <v>750</v>
      </c>
      <c r="L1969" s="1">
        <v>5</v>
      </c>
      <c r="M1969" s="1">
        <v>0</v>
      </c>
      <c r="N1969" s="2">
        <v>20.154999999999994</v>
      </c>
      <c r="O1969" s="2">
        <f>Aya_Gomaa[[#This Row],[Profit]]-(Aya_Gomaa[[#This Row],[Profit]]*Aya_Gomaa[[#This Row],[Discount]])</f>
        <v>20.154999999999994</v>
      </c>
      <c r="P1969" s="1">
        <f>Aya_Gomaa[[#This Row],[Quantity]]*150</f>
        <v>750</v>
      </c>
      <c r="R196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70" spans="1:18" x14ac:dyDescent="0.3">
      <c r="A1970" s="1">
        <v>1969</v>
      </c>
      <c r="B1970" s="1" t="s">
        <v>59</v>
      </c>
      <c r="C1970" s="1" t="s">
        <v>43</v>
      </c>
      <c r="D1970" s="1" t="s">
        <v>1572</v>
      </c>
      <c r="E1970" s="1" t="s">
        <v>346</v>
      </c>
      <c r="F1970" s="1" t="s">
        <v>109</v>
      </c>
      <c r="G1970" s="1" t="s">
        <v>56</v>
      </c>
      <c r="H1970" s="1" t="s">
        <v>82</v>
      </c>
      <c r="I1970" s="1" t="s">
        <v>316</v>
      </c>
      <c r="J1970" s="1">
        <v>166.44</v>
      </c>
      <c r="K1970" s="1">
        <f>Aya_Gomaa[[#This Row],[Quantity]]*150</f>
        <v>450</v>
      </c>
      <c r="L1970" s="1">
        <v>3</v>
      </c>
      <c r="M1970" s="1">
        <v>0</v>
      </c>
      <c r="N1970" s="2">
        <v>79.891199999999998</v>
      </c>
      <c r="O1970" s="2">
        <f>Aya_Gomaa[[#This Row],[Profit]]-(Aya_Gomaa[[#This Row],[Profit]]*Aya_Gomaa[[#This Row],[Discount]])</f>
        <v>79.891199999999998</v>
      </c>
      <c r="P1970" s="1">
        <f>Aya_Gomaa[[#This Row],[Quantity]]*150</f>
        <v>450</v>
      </c>
      <c r="R197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71" spans="1:18" x14ac:dyDescent="0.3">
      <c r="A1971" s="1">
        <v>1970</v>
      </c>
      <c r="B1971" s="1" t="s">
        <v>59</v>
      </c>
      <c r="C1971" s="1" t="s">
        <v>43</v>
      </c>
      <c r="D1971" s="1" t="s">
        <v>1490</v>
      </c>
      <c r="E1971" s="1" t="s">
        <v>297</v>
      </c>
      <c r="F1971" s="1" t="s">
        <v>90</v>
      </c>
      <c r="G1971" s="1" t="s">
        <v>78</v>
      </c>
      <c r="H1971" s="1" t="s">
        <v>113</v>
      </c>
      <c r="I1971" s="1" t="s">
        <v>325</v>
      </c>
      <c r="J1971" s="1">
        <v>291.95999999999998</v>
      </c>
      <c r="K1971" s="1">
        <f>Aya_Gomaa[[#This Row],[Quantity]]*150</f>
        <v>600</v>
      </c>
      <c r="L1971" s="1">
        <v>4</v>
      </c>
      <c r="M1971" s="1">
        <v>0</v>
      </c>
      <c r="N1971" s="2">
        <v>102.18599999999998</v>
      </c>
      <c r="O1971" s="2">
        <f>Aya_Gomaa[[#This Row],[Profit]]-(Aya_Gomaa[[#This Row],[Profit]]*Aya_Gomaa[[#This Row],[Discount]])</f>
        <v>102.18599999999998</v>
      </c>
      <c r="P1971" s="1">
        <f>Aya_Gomaa[[#This Row],[Quantity]]*150</f>
        <v>600</v>
      </c>
      <c r="R197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72" spans="1:18" x14ac:dyDescent="0.3">
      <c r="A1972" s="1">
        <v>1971</v>
      </c>
      <c r="B1972" s="1" t="s">
        <v>59</v>
      </c>
      <c r="C1972" s="1" t="s">
        <v>87</v>
      </c>
      <c r="D1972" s="1" t="s">
        <v>172</v>
      </c>
      <c r="E1972" s="1" t="s">
        <v>134</v>
      </c>
      <c r="F1972" s="1" t="s">
        <v>90</v>
      </c>
      <c r="G1972" s="1" t="s">
        <v>56</v>
      </c>
      <c r="H1972" s="1" t="s">
        <v>68</v>
      </c>
      <c r="I1972" s="1" t="s">
        <v>1477</v>
      </c>
      <c r="J1972" s="1">
        <v>6.4080000000000004</v>
      </c>
      <c r="K1972" s="1">
        <f>Aya_Gomaa[[#This Row],[Quantity]]*150</f>
        <v>450</v>
      </c>
      <c r="L1972" s="1">
        <v>3</v>
      </c>
      <c r="M1972" s="1">
        <v>0.2</v>
      </c>
      <c r="N1972" s="2">
        <v>0.64079999999999981</v>
      </c>
      <c r="O1972" s="2">
        <f>Aya_Gomaa[[#This Row],[Profit]]-(Aya_Gomaa[[#This Row],[Profit]]*Aya_Gomaa[[#This Row],[Discount]])</f>
        <v>0.51263999999999987</v>
      </c>
      <c r="P1972" s="1">
        <f>Aya_Gomaa[[#This Row],[Quantity]]*150</f>
        <v>450</v>
      </c>
      <c r="R197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73" spans="1:18" x14ac:dyDescent="0.3">
      <c r="A1973" s="1">
        <v>1972</v>
      </c>
      <c r="B1973" s="1" t="s">
        <v>59</v>
      </c>
      <c r="C1973" s="1" t="s">
        <v>87</v>
      </c>
      <c r="D1973" s="1" t="s">
        <v>172</v>
      </c>
      <c r="E1973" s="1" t="s">
        <v>134</v>
      </c>
      <c r="F1973" s="1" t="s">
        <v>90</v>
      </c>
      <c r="G1973" s="1" t="s">
        <v>78</v>
      </c>
      <c r="H1973" s="1" t="s">
        <v>113</v>
      </c>
      <c r="I1973" s="1" t="s">
        <v>325</v>
      </c>
      <c r="J1973" s="1">
        <v>408.74399999999997</v>
      </c>
      <c r="K1973" s="1">
        <f>Aya_Gomaa[[#This Row],[Quantity]]*150</f>
        <v>1050</v>
      </c>
      <c r="L1973" s="1">
        <v>7</v>
      </c>
      <c r="M1973" s="1">
        <v>0.2</v>
      </c>
      <c r="N1973" s="2">
        <v>76.639499999999984</v>
      </c>
      <c r="O1973" s="2">
        <f>Aya_Gomaa[[#This Row],[Profit]]-(Aya_Gomaa[[#This Row],[Profit]]*Aya_Gomaa[[#This Row],[Discount]])</f>
        <v>61.311599999999984</v>
      </c>
      <c r="P1973" s="1">
        <f>Aya_Gomaa[[#This Row],[Quantity]]*150</f>
        <v>1050</v>
      </c>
      <c r="R197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74" spans="1:18" x14ac:dyDescent="0.3">
      <c r="A1974" s="1">
        <v>1973</v>
      </c>
      <c r="B1974" s="1" t="s">
        <v>59</v>
      </c>
      <c r="C1974" s="1" t="s">
        <v>43</v>
      </c>
      <c r="D1974" s="1" t="s">
        <v>172</v>
      </c>
      <c r="E1974" s="1" t="s">
        <v>134</v>
      </c>
      <c r="F1974" s="1" t="s">
        <v>90</v>
      </c>
      <c r="G1974" s="1" t="s">
        <v>56</v>
      </c>
      <c r="H1974" s="1" t="s">
        <v>73</v>
      </c>
      <c r="I1974" s="1" t="s">
        <v>1574</v>
      </c>
      <c r="J1974" s="1">
        <v>5.1039999999999992</v>
      </c>
      <c r="K1974" s="1">
        <f>Aya_Gomaa[[#This Row],[Quantity]]*150</f>
        <v>600</v>
      </c>
      <c r="L1974" s="1">
        <v>4</v>
      </c>
      <c r="M1974" s="1">
        <v>0.8</v>
      </c>
      <c r="N1974" s="2">
        <v>-8.6768000000000018</v>
      </c>
      <c r="O1974" s="2">
        <f>Aya_Gomaa[[#This Row],[Profit]]-(Aya_Gomaa[[#This Row],[Profit]]*Aya_Gomaa[[#This Row],[Discount]])</f>
        <v>-1.73536</v>
      </c>
      <c r="P1974" s="1">
        <f>Aya_Gomaa[[#This Row],[Quantity]]*150</f>
        <v>600</v>
      </c>
      <c r="R197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75" spans="1:18" x14ac:dyDescent="0.3">
      <c r="A1975" s="1">
        <v>1974</v>
      </c>
      <c r="B1975" s="1" t="s">
        <v>59</v>
      </c>
      <c r="C1975" s="1" t="s">
        <v>43</v>
      </c>
      <c r="D1975" s="1" t="s">
        <v>172</v>
      </c>
      <c r="E1975" s="1" t="s">
        <v>134</v>
      </c>
      <c r="F1975" s="1" t="s">
        <v>90</v>
      </c>
      <c r="G1975" s="1" t="s">
        <v>56</v>
      </c>
      <c r="H1975" s="1" t="s">
        <v>158</v>
      </c>
      <c r="I1975" s="1" t="s">
        <v>1096</v>
      </c>
      <c r="J1975" s="1">
        <v>2.8960000000000004</v>
      </c>
      <c r="K1975" s="1">
        <f>Aya_Gomaa[[#This Row],[Quantity]]*150</f>
        <v>300</v>
      </c>
      <c r="L1975" s="1">
        <v>2</v>
      </c>
      <c r="M1975" s="1">
        <v>0.2</v>
      </c>
      <c r="N1975" s="2">
        <v>0.4705999999999998</v>
      </c>
      <c r="O1975" s="2">
        <f>Aya_Gomaa[[#This Row],[Profit]]-(Aya_Gomaa[[#This Row],[Profit]]*Aya_Gomaa[[#This Row],[Discount]])</f>
        <v>0.37647999999999981</v>
      </c>
      <c r="P1975" s="1">
        <f>Aya_Gomaa[[#This Row],[Quantity]]*150</f>
        <v>300</v>
      </c>
      <c r="R197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76" spans="1:18" x14ac:dyDescent="0.3">
      <c r="A1976" s="1">
        <v>1975</v>
      </c>
      <c r="B1976" s="1" t="s">
        <v>59</v>
      </c>
      <c r="C1976" s="1" t="s">
        <v>43</v>
      </c>
      <c r="D1976" s="1" t="s">
        <v>172</v>
      </c>
      <c r="E1976" s="1" t="s">
        <v>134</v>
      </c>
      <c r="F1976" s="1" t="s">
        <v>90</v>
      </c>
      <c r="G1976" s="1" t="s">
        <v>78</v>
      </c>
      <c r="H1976" s="1" t="s">
        <v>113</v>
      </c>
      <c r="I1976" s="1" t="s">
        <v>1575</v>
      </c>
      <c r="J1976" s="1">
        <v>35.016000000000005</v>
      </c>
      <c r="K1976" s="1">
        <f>Aya_Gomaa[[#This Row],[Quantity]]*150</f>
        <v>450</v>
      </c>
      <c r="L1976" s="1">
        <v>3</v>
      </c>
      <c r="M1976" s="1">
        <v>0.2</v>
      </c>
      <c r="N1976" s="2">
        <v>-2.188500000000003</v>
      </c>
      <c r="O1976" s="2">
        <f>Aya_Gomaa[[#This Row],[Profit]]-(Aya_Gomaa[[#This Row],[Profit]]*Aya_Gomaa[[#This Row],[Discount]])</f>
        <v>-1.7508000000000024</v>
      </c>
      <c r="P1976" s="1">
        <f>Aya_Gomaa[[#This Row],[Quantity]]*150</f>
        <v>450</v>
      </c>
      <c r="R197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77" spans="1:18" x14ac:dyDescent="0.3">
      <c r="A1977" s="1">
        <v>1976</v>
      </c>
      <c r="B1977" s="1" t="s">
        <v>42</v>
      </c>
      <c r="C1977" s="1" t="s">
        <v>52</v>
      </c>
      <c r="D1977" s="1" t="s">
        <v>704</v>
      </c>
      <c r="E1977" s="1" t="s">
        <v>194</v>
      </c>
      <c r="F1977" s="1" t="s">
        <v>46</v>
      </c>
      <c r="G1977" s="1" t="s">
        <v>56</v>
      </c>
      <c r="H1977" s="1" t="s">
        <v>64</v>
      </c>
      <c r="I1977" s="1" t="s">
        <v>364</v>
      </c>
      <c r="J1977" s="1">
        <v>275.96999999999997</v>
      </c>
      <c r="K1977" s="1">
        <f>Aya_Gomaa[[#This Row],[Quantity]]*150</f>
        <v>450</v>
      </c>
      <c r="L1977" s="1">
        <v>3</v>
      </c>
      <c r="M1977" s="1">
        <v>0</v>
      </c>
      <c r="N1977" s="2">
        <v>11.038799999999981</v>
      </c>
      <c r="O1977" s="2">
        <f>Aya_Gomaa[[#This Row],[Profit]]-(Aya_Gomaa[[#This Row],[Profit]]*Aya_Gomaa[[#This Row],[Discount]])</f>
        <v>11.038799999999981</v>
      </c>
      <c r="P1977" s="1">
        <f>Aya_Gomaa[[#This Row],[Quantity]]*150</f>
        <v>450</v>
      </c>
      <c r="R197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78" spans="1:18" x14ac:dyDescent="0.3">
      <c r="A1978" s="1">
        <v>1977</v>
      </c>
      <c r="B1978" s="1" t="s">
        <v>42</v>
      </c>
      <c r="C1978" s="1" t="s">
        <v>52</v>
      </c>
      <c r="D1978" s="1" t="s">
        <v>704</v>
      </c>
      <c r="E1978" s="1" t="s">
        <v>194</v>
      </c>
      <c r="F1978" s="1" t="s">
        <v>46</v>
      </c>
      <c r="G1978" s="1" t="s">
        <v>78</v>
      </c>
      <c r="H1978" s="1" t="s">
        <v>71</v>
      </c>
      <c r="I1978" s="1" t="s">
        <v>1576</v>
      </c>
      <c r="J1978" s="1">
        <v>1394.95</v>
      </c>
      <c r="K1978" s="1">
        <f>Aya_Gomaa[[#This Row],[Quantity]]*150</f>
        <v>750</v>
      </c>
      <c r="L1978" s="1">
        <v>5</v>
      </c>
      <c r="M1978" s="1">
        <v>0</v>
      </c>
      <c r="N1978" s="2">
        <v>362.68699999999995</v>
      </c>
      <c r="O1978" s="2">
        <f>Aya_Gomaa[[#This Row],[Profit]]-(Aya_Gomaa[[#This Row],[Profit]]*Aya_Gomaa[[#This Row],[Discount]])</f>
        <v>362.68699999999995</v>
      </c>
      <c r="P1978" s="1">
        <f>Aya_Gomaa[[#This Row],[Quantity]]*150</f>
        <v>750</v>
      </c>
      <c r="R197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79" spans="1:18" x14ac:dyDescent="0.3">
      <c r="A1979" s="1">
        <v>1978</v>
      </c>
      <c r="B1979" s="1" t="s">
        <v>42</v>
      </c>
      <c r="C1979" s="1" t="s">
        <v>52</v>
      </c>
      <c r="D1979" s="1" t="s">
        <v>704</v>
      </c>
      <c r="E1979" s="1" t="s">
        <v>194</v>
      </c>
      <c r="F1979" s="1" t="s">
        <v>46</v>
      </c>
      <c r="G1979" s="1" t="s">
        <v>47</v>
      </c>
      <c r="H1979" s="1" t="s">
        <v>50</v>
      </c>
      <c r="I1979" s="1" t="s">
        <v>1577</v>
      </c>
      <c r="J1979" s="1">
        <v>545.88</v>
      </c>
      <c r="K1979" s="1">
        <f>Aya_Gomaa[[#This Row],[Quantity]]*150</f>
        <v>900</v>
      </c>
      <c r="L1979" s="1">
        <v>6</v>
      </c>
      <c r="M1979" s="1">
        <v>0</v>
      </c>
      <c r="N1979" s="2">
        <v>70.964399999999983</v>
      </c>
      <c r="O1979" s="2">
        <f>Aya_Gomaa[[#This Row],[Profit]]-(Aya_Gomaa[[#This Row],[Profit]]*Aya_Gomaa[[#This Row],[Discount]])</f>
        <v>70.964399999999983</v>
      </c>
      <c r="P1979" s="1">
        <f>Aya_Gomaa[[#This Row],[Quantity]]*150</f>
        <v>900</v>
      </c>
      <c r="R197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80" spans="1:18" x14ac:dyDescent="0.3">
      <c r="A1980" s="1">
        <v>1979</v>
      </c>
      <c r="B1980" s="1" t="s">
        <v>59</v>
      </c>
      <c r="C1980" s="1" t="s">
        <v>43</v>
      </c>
      <c r="D1980" s="1" t="s">
        <v>748</v>
      </c>
      <c r="E1980" s="1" t="s">
        <v>216</v>
      </c>
      <c r="F1980" s="1" t="s">
        <v>55</v>
      </c>
      <c r="G1980" s="1" t="s">
        <v>56</v>
      </c>
      <c r="H1980" s="1" t="s">
        <v>68</v>
      </c>
      <c r="I1980" s="1" t="s">
        <v>1578</v>
      </c>
      <c r="J1980" s="1">
        <v>5.2480000000000002</v>
      </c>
      <c r="K1980" s="1">
        <f>Aya_Gomaa[[#This Row],[Quantity]]*150</f>
        <v>300</v>
      </c>
      <c r="L1980" s="1">
        <v>2</v>
      </c>
      <c r="M1980" s="1">
        <v>0.2</v>
      </c>
      <c r="N1980" s="2">
        <v>0.59039999999999915</v>
      </c>
      <c r="O1980" s="2">
        <f>Aya_Gomaa[[#This Row],[Profit]]-(Aya_Gomaa[[#This Row],[Profit]]*Aya_Gomaa[[#This Row],[Discount]])</f>
        <v>0.4723199999999993</v>
      </c>
      <c r="P1980" s="1">
        <f>Aya_Gomaa[[#This Row],[Quantity]]*150</f>
        <v>300</v>
      </c>
      <c r="R198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81" spans="1:18" x14ac:dyDescent="0.3">
      <c r="A1981" s="1">
        <v>1980</v>
      </c>
      <c r="B1981" s="1" t="s">
        <v>523</v>
      </c>
      <c r="C1981" s="1" t="s">
        <v>43</v>
      </c>
      <c r="D1981" s="1" t="s">
        <v>1329</v>
      </c>
      <c r="E1981" s="1" t="s">
        <v>175</v>
      </c>
      <c r="F1981" s="1" t="s">
        <v>55</v>
      </c>
      <c r="G1981" s="1" t="s">
        <v>47</v>
      </c>
      <c r="H1981" s="1" t="s">
        <v>50</v>
      </c>
      <c r="I1981" s="1" t="s">
        <v>470</v>
      </c>
      <c r="J1981" s="1">
        <v>933.53600000000006</v>
      </c>
      <c r="K1981" s="1">
        <f>Aya_Gomaa[[#This Row],[Quantity]]*150</f>
        <v>600</v>
      </c>
      <c r="L1981" s="1">
        <v>4</v>
      </c>
      <c r="M1981" s="1">
        <v>0.2</v>
      </c>
      <c r="N1981" s="2">
        <v>105.02279999999996</v>
      </c>
      <c r="O1981" s="2">
        <f>Aya_Gomaa[[#This Row],[Profit]]-(Aya_Gomaa[[#This Row],[Profit]]*Aya_Gomaa[[#This Row],[Discount]])</f>
        <v>84.018239999999963</v>
      </c>
      <c r="P1981" s="1">
        <f>Aya_Gomaa[[#This Row],[Quantity]]*150</f>
        <v>600</v>
      </c>
      <c r="R198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82" spans="1:18" x14ac:dyDescent="0.3">
      <c r="A1982" s="1">
        <v>1981</v>
      </c>
      <c r="B1982" s="1" t="s">
        <v>523</v>
      </c>
      <c r="C1982" s="1" t="s">
        <v>43</v>
      </c>
      <c r="D1982" s="1" t="s">
        <v>1329</v>
      </c>
      <c r="E1982" s="1" t="s">
        <v>175</v>
      </c>
      <c r="F1982" s="1" t="s">
        <v>55</v>
      </c>
      <c r="G1982" s="1" t="s">
        <v>56</v>
      </c>
      <c r="H1982" s="1" t="s">
        <v>64</v>
      </c>
      <c r="I1982" s="1" t="s">
        <v>405</v>
      </c>
      <c r="J1982" s="1">
        <v>42.975999999999999</v>
      </c>
      <c r="K1982" s="1">
        <f>Aya_Gomaa[[#This Row],[Quantity]]*150</f>
        <v>600</v>
      </c>
      <c r="L1982" s="1">
        <v>4</v>
      </c>
      <c r="M1982" s="1">
        <v>0.2</v>
      </c>
      <c r="N1982" s="2">
        <v>4.2976000000000028</v>
      </c>
      <c r="O1982" s="2">
        <f>Aya_Gomaa[[#This Row],[Profit]]-(Aya_Gomaa[[#This Row],[Profit]]*Aya_Gomaa[[#This Row],[Discount]])</f>
        <v>3.438080000000002</v>
      </c>
      <c r="P1982" s="1">
        <f>Aya_Gomaa[[#This Row],[Quantity]]*150</f>
        <v>600</v>
      </c>
      <c r="R198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83" spans="1:18" x14ac:dyDescent="0.3">
      <c r="A1983" s="1">
        <v>1982</v>
      </c>
      <c r="B1983" s="1" t="s">
        <v>42</v>
      </c>
      <c r="C1983" s="1" t="s">
        <v>52</v>
      </c>
      <c r="D1983" s="1" t="s">
        <v>242</v>
      </c>
      <c r="E1983" s="1" t="s">
        <v>517</v>
      </c>
      <c r="F1983" s="1" t="s">
        <v>46</v>
      </c>
      <c r="G1983" s="1" t="s">
        <v>56</v>
      </c>
      <c r="H1983" s="1" t="s">
        <v>73</v>
      </c>
      <c r="I1983" s="1" t="s">
        <v>884</v>
      </c>
      <c r="J1983" s="1">
        <v>3.76</v>
      </c>
      <c r="K1983" s="1">
        <f>Aya_Gomaa[[#This Row],[Quantity]]*150</f>
        <v>300</v>
      </c>
      <c r="L1983" s="1">
        <v>2</v>
      </c>
      <c r="M1983" s="1">
        <v>0</v>
      </c>
      <c r="N1983" s="2">
        <v>1.8047999999999997</v>
      </c>
      <c r="O1983" s="2">
        <f>Aya_Gomaa[[#This Row],[Profit]]-(Aya_Gomaa[[#This Row],[Profit]]*Aya_Gomaa[[#This Row],[Discount]])</f>
        <v>1.8047999999999997</v>
      </c>
      <c r="P1983" s="1">
        <f>Aya_Gomaa[[#This Row],[Quantity]]*150</f>
        <v>300</v>
      </c>
      <c r="R198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84" spans="1:18" x14ac:dyDescent="0.3">
      <c r="A1984" s="1">
        <v>1983</v>
      </c>
      <c r="B1984" s="1" t="s">
        <v>59</v>
      </c>
      <c r="C1984" s="1" t="s">
        <v>43</v>
      </c>
      <c r="D1984" s="1" t="s">
        <v>1579</v>
      </c>
      <c r="E1984" s="1" t="s">
        <v>297</v>
      </c>
      <c r="F1984" s="1" t="s">
        <v>90</v>
      </c>
      <c r="G1984" s="1" t="s">
        <v>78</v>
      </c>
      <c r="H1984" s="1" t="s">
        <v>71</v>
      </c>
      <c r="I1984" s="1" t="s">
        <v>1580</v>
      </c>
      <c r="J1984" s="1">
        <v>479.96</v>
      </c>
      <c r="K1984" s="1">
        <f>Aya_Gomaa[[#This Row],[Quantity]]*150</f>
        <v>600</v>
      </c>
      <c r="L1984" s="1">
        <v>4</v>
      </c>
      <c r="M1984" s="1">
        <v>0</v>
      </c>
      <c r="N1984" s="2">
        <v>134.3888</v>
      </c>
      <c r="O1984" s="2">
        <f>Aya_Gomaa[[#This Row],[Profit]]-(Aya_Gomaa[[#This Row],[Profit]]*Aya_Gomaa[[#This Row],[Discount]])</f>
        <v>134.3888</v>
      </c>
      <c r="P1984" s="1">
        <f>Aya_Gomaa[[#This Row],[Quantity]]*150</f>
        <v>600</v>
      </c>
      <c r="R198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85" spans="1:18" x14ac:dyDescent="0.3">
      <c r="A1985" s="1">
        <v>1984</v>
      </c>
      <c r="B1985" s="1" t="s">
        <v>42</v>
      </c>
      <c r="C1985" s="1" t="s">
        <v>52</v>
      </c>
      <c r="D1985" s="1" t="s">
        <v>415</v>
      </c>
      <c r="E1985" s="1" t="s">
        <v>54</v>
      </c>
      <c r="F1985" s="1" t="s">
        <v>55</v>
      </c>
      <c r="G1985" s="1" t="s">
        <v>56</v>
      </c>
      <c r="H1985" s="1" t="s">
        <v>75</v>
      </c>
      <c r="I1985" s="1" t="s">
        <v>919</v>
      </c>
      <c r="J1985" s="1">
        <v>320.88</v>
      </c>
      <c r="K1985" s="1">
        <f>Aya_Gomaa[[#This Row],[Quantity]]*150</f>
        <v>900</v>
      </c>
      <c r="L1985" s="1">
        <v>6</v>
      </c>
      <c r="M1985" s="1">
        <v>0</v>
      </c>
      <c r="N1985" s="2">
        <v>93.055199999999957</v>
      </c>
      <c r="O1985" s="2">
        <f>Aya_Gomaa[[#This Row],[Profit]]-(Aya_Gomaa[[#This Row],[Profit]]*Aya_Gomaa[[#This Row],[Discount]])</f>
        <v>93.055199999999957</v>
      </c>
      <c r="P1985" s="1">
        <f>Aya_Gomaa[[#This Row],[Quantity]]*150</f>
        <v>900</v>
      </c>
      <c r="R198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86" spans="1:18" x14ac:dyDescent="0.3">
      <c r="A1986" s="1">
        <v>1985</v>
      </c>
      <c r="B1986" s="1" t="s">
        <v>42</v>
      </c>
      <c r="C1986" s="1" t="s">
        <v>52</v>
      </c>
      <c r="D1986" s="1" t="s">
        <v>415</v>
      </c>
      <c r="E1986" s="1" t="s">
        <v>54</v>
      </c>
      <c r="F1986" s="1" t="s">
        <v>55</v>
      </c>
      <c r="G1986" s="1" t="s">
        <v>47</v>
      </c>
      <c r="H1986" s="1" t="s">
        <v>66</v>
      </c>
      <c r="I1986" s="1" t="s">
        <v>394</v>
      </c>
      <c r="J1986" s="1">
        <v>23.88</v>
      </c>
      <c r="K1986" s="1">
        <f>Aya_Gomaa[[#This Row],[Quantity]]*150</f>
        <v>450</v>
      </c>
      <c r="L1986" s="1">
        <v>3</v>
      </c>
      <c r="M1986" s="1">
        <v>0</v>
      </c>
      <c r="N1986" s="2">
        <v>10.507200000000001</v>
      </c>
      <c r="O1986" s="2">
        <f>Aya_Gomaa[[#This Row],[Profit]]-(Aya_Gomaa[[#This Row],[Profit]]*Aya_Gomaa[[#This Row],[Discount]])</f>
        <v>10.507200000000001</v>
      </c>
      <c r="P1986" s="1">
        <f>Aya_Gomaa[[#This Row],[Quantity]]*150</f>
        <v>450</v>
      </c>
      <c r="R198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87" spans="1:18" x14ac:dyDescent="0.3">
      <c r="A1987" s="1">
        <v>1986</v>
      </c>
      <c r="B1987" s="1" t="s">
        <v>42</v>
      </c>
      <c r="C1987" s="1" t="s">
        <v>52</v>
      </c>
      <c r="D1987" s="1" t="s">
        <v>415</v>
      </c>
      <c r="E1987" s="1" t="s">
        <v>54</v>
      </c>
      <c r="F1987" s="1" t="s">
        <v>55</v>
      </c>
      <c r="G1987" s="1" t="s">
        <v>56</v>
      </c>
      <c r="H1987" s="1" t="s">
        <v>82</v>
      </c>
      <c r="I1987" s="1" t="s">
        <v>1412</v>
      </c>
      <c r="J1987" s="1">
        <v>26.76</v>
      </c>
      <c r="K1987" s="1">
        <f>Aya_Gomaa[[#This Row],[Quantity]]*150</f>
        <v>600</v>
      </c>
      <c r="L1987" s="1">
        <v>4</v>
      </c>
      <c r="M1987" s="1">
        <v>0</v>
      </c>
      <c r="N1987" s="2">
        <v>12.3096</v>
      </c>
      <c r="O1987" s="2">
        <f>Aya_Gomaa[[#This Row],[Profit]]-(Aya_Gomaa[[#This Row],[Profit]]*Aya_Gomaa[[#This Row],[Discount]])</f>
        <v>12.3096</v>
      </c>
      <c r="P1987" s="1">
        <f>Aya_Gomaa[[#This Row],[Quantity]]*150</f>
        <v>600</v>
      </c>
      <c r="R198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88" spans="1:18" x14ac:dyDescent="0.3">
      <c r="A1988" s="1">
        <v>1987</v>
      </c>
      <c r="B1988" s="1" t="s">
        <v>125</v>
      </c>
      <c r="C1988" s="1" t="s">
        <v>43</v>
      </c>
      <c r="D1988" s="1" t="s">
        <v>242</v>
      </c>
      <c r="E1988" s="1" t="s">
        <v>243</v>
      </c>
      <c r="F1988" s="1" t="s">
        <v>109</v>
      </c>
      <c r="G1988" s="1" t="s">
        <v>78</v>
      </c>
      <c r="H1988" s="1" t="s">
        <v>497</v>
      </c>
      <c r="I1988" s="1" t="s">
        <v>498</v>
      </c>
      <c r="J1988" s="1">
        <v>1439.9759999999999</v>
      </c>
      <c r="K1988" s="1">
        <f>Aya_Gomaa[[#This Row],[Quantity]]*150</f>
        <v>600</v>
      </c>
      <c r="L1988" s="1">
        <v>4</v>
      </c>
      <c r="M1988" s="1">
        <v>0.4</v>
      </c>
      <c r="N1988" s="2">
        <v>191.99680000000001</v>
      </c>
      <c r="O1988" s="2">
        <f>Aya_Gomaa[[#This Row],[Profit]]-(Aya_Gomaa[[#This Row],[Profit]]*Aya_Gomaa[[#This Row],[Discount]])</f>
        <v>115.19808</v>
      </c>
      <c r="P1988" s="1">
        <f>Aya_Gomaa[[#This Row],[Quantity]]*150</f>
        <v>600</v>
      </c>
      <c r="R198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89" spans="1:18" x14ac:dyDescent="0.3">
      <c r="A1989" s="1">
        <v>1988</v>
      </c>
      <c r="B1989" s="1" t="s">
        <v>59</v>
      </c>
      <c r="C1989" s="1" t="s">
        <v>43</v>
      </c>
      <c r="D1989" s="1" t="s">
        <v>178</v>
      </c>
      <c r="E1989" s="1" t="s">
        <v>279</v>
      </c>
      <c r="F1989" s="1" t="s">
        <v>90</v>
      </c>
      <c r="G1989" s="1" t="s">
        <v>56</v>
      </c>
      <c r="H1989" s="1" t="s">
        <v>73</v>
      </c>
      <c r="I1989" s="1" t="s">
        <v>1581</v>
      </c>
      <c r="J1989" s="1">
        <v>17.22</v>
      </c>
      <c r="K1989" s="1">
        <f>Aya_Gomaa[[#This Row],[Quantity]]*150</f>
        <v>450</v>
      </c>
      <c r="L1989" s="1">
        <v>3</v>
      </c>
      <c r="M1989" s="1">
        <v>0</v>
      </c>
      <c r="N1989" s="2">
        <v>7.9212000000000007</v>
      </c>
      <c r="O1989" s="2">
        <f>Aya_Gomaa[[#This Row],[Profit]]-(Aya_Gomaa[[#This Row],[Profit]]*Aya_Gomaa[[#This Row],[Discount]])</f>
        <v>7.9212000000000007</v>
      </c>
      <c r="P1989" s="1">
        <f>Aya_Gomaa[[#This Row],[Quantity]]*150</f>
        <v>450</v>
      </c>
      <c r="R198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90" spans="1:18" x14ac:dyDescent="0.3">
      <c r="A1990" s="1">
        <v>1989</v>
      </c>
      <c r="B1990" s="1" t="s">
        <v>59</v>
      </c>
      <c r="C1990" s="1" t="s">
        <v>43</v>
      </c>
      <c r="D1990" s="1" t="s">
        <v>178</v>
      </c>
      <c r="E1990" s="1" t="s">
        <v>279</v>
      </c>
      <c r="F1990" s="1" t="s">
        <v>90</v>
      </c>
      <c r="G1990" s="1" t="s">
        <v>47</v>
      </c>
      <c r="H1990" s="1" t="s">
        <v>62</v>
      </c>
      <c r="I1990" s="1" t="s">
        <v>1582</v>
      </c>
      <c r="J1990" s="1">
        <v>1024.3800000000001</v>
      </c>
      <c r="K1990" s="1">
        <f>Aya_Gomaa[[#This Row],[Quantity]]*150</f>
        <v>1050</v>
      </c>
      <c r="L1990" s="1">
        <v>7</v>
      </c>
      <c r="M1990" s="1">
        <v>0</v>
      </c>
      <c r="N1990" s="2">
        <v>215.11979999999994</v>
      </c>
      <c r="O1990" s="2">
        <f>Aya_Gomaa[[#This Row],[Profit]]-(Aya_Gomaa[[#This Row],[Profit]]*Aya_Gomaa[[#This Row],[Discount]])</f>
        <v>215.11979999999994</v>
      </c>
      <c r="P1990" s="1">
        <f>Aya_Gomaa[[#This Row],[Quantity]]*150</f>
        <v>1050</v>
      </c>
      <c r="R199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91" spans="1:18" x14ac:dyDescent="0.3">
      <c r="A1991" s="1">
        <v>1990</v>
      </c>
      <c r="B1991" s="1" t="s">
        <v>59</v>
      </c>
      <c r="C1991" s="1" t="s">
        <v>43</v>
      </c>
      <c r="D1991" s="1" t="s">
        <v>178</v>
      </c>
      <c r="E1991" s="1" t="s">
        <v>279</v>
      </c>
      <c r="F1991" s="1" t="s">
        <v>90</v>
      </c>
      <c r="G1991" s="1" t="s">
        <v>56</v>
      </c>
      <c r="H1991" s="1" t="s">
        <v>118</v>
      </c>
      <c r="I1991" s="1" t="s">
        <v>1040</v>
      </c>
      <c r="J1991" s="1">
        <v>26.22</v>
      </c>
      <c r="K1991" s="1">
        <f>Aya_Gomaa[[#This Row],[Quantity]]*150</f>
        <v>450</v>
      </c>
      <c r="L1991" s="1">
        <v>3</v>
      </c>
      <c r="M1991" s="1">
        <v>0</v>
      </c>
      <c r="N1991" s="2">
        <v>12.323399999999999</v>
      </c>
      <c r="O1991" s="2">
        <f>Aya_Gomaa[[#This Row],[Profit]]-(Aya_Gomaa[[#This Row],[Profit]]*Aya_Gomaa[[#This Row],[Discount]])</f>
        <v>12.323399999999999</v>
      </c>
      <c r="P1991" s="1">
        <f>Aya_Gomaa[[#This Row],[Quantity]]*150</f>
        <v>450</v>
      </c>
      <c r="R1991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92" spans="1:18" x14ac:dyDescent="0.3">
      <c r="A1992" s="1">
        <v>1991</v>
      </c>
      <c r="B1992" s="1" t="s">
        <v>59</v>
      </c>
      <c r="C1992" s="1" t="s">
        <v>43</v>
      </c>
      <c r="D1992" s="1" t="s">
        <v>178</v>
      </c>
      <c r="E1992" s="1" t="s">
        <v>279</v>
      </c>
      <c r="F1992" s="1" t="s">
        <v>90</v>
      </c>
      <c r="G1992" s="1" t="s">
        <v>56</v>
      </c>
      <c r="H1992" s="1" t="s">
        <v>82</v>
      </c>
      <c r="I1992" s="1" t="s">
        <v>1583</v>
      </c>
      <c r="J1992" s="1">
        <v>17.34</v>
      </c>
      <c r="K1992" s="1">
        <f>Aya_Gomaa[[#This Row],[Quantity]]*150</f>
        <v>450</v>
      </c>
      <c r="L1992" s="1">
        <v>3</v>
      </c>
      <c r="M1992" s="1">
        <v>0</v>
      </c>
      <c r="N1992" s="2">
        <v>8.4966000000000008</v>
      </c>
      <c r="O1992" s="2">
        <f>Aya_Gomaa[[#This Row],[Profit]]-(Aya_Gomaa[[#This Row],[Profit]]*Aya_Gomaa[[#This Row],[Discount]])</f>
        <v>8.4966000000000008</v>
      </c>
      <c r="P1992" s="1">
        <f>Aya_Gomaa[[#This Row],[Quantity]]*150</f>
        <v>450</v>
      </c>
      <c r="R1992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93" spans="1:18" x14ac:dyDescent="0.3">
      <c r="A1993" s="1">
        <v>1992</v>
      </c>
      <c r="B1993" s="1" t="s">
        <v>59</v>
      </c>
      <c r="C1993" s="1" t="s">
        <v>43</v>
      </c>
      <c r="D1993" s="1" t="s">
        <v>107</v>
      </c>
      <c r="E1993" s="1" t="s">
        <v>108</v>
      </c>
      <c r="F1993" s="1" t="s">
        <v>109</v>
      </c>
      <c r="G1993" s="1" t="s">
        <v>56</v>
      </c>
      <c r="H1993" s="1" t="s">
        <v>73</v>
      </c>
      <c r="I1993" s="1" t="s">
        <v>1237</v>
      </c>
      <c r="J1993" s="1">
        <v>4.9560000000000004</v>
      </c>
      <c r="K1993" s="1">
        <f>Aya_Gomaa[[#This Row],[Quantity]]*150</f>
        <v>600</v>
      </c>
      <c r="L1993" s="1">
        <v>4</v>
      </c>
      <c r="M1993" s="1">
        <v>0.7</v>
      </c>
      <c r="N1993" s="2">
        <v>-3.7995999999999981</v>
      </c>
      <c r="O1993" s="2">
        <f>Aya_Gomaa[[#This Row],[Profit]]-(Aya_Gomaa[[#This Row],[Profit]]*Aya_Gomaa[[#This Row],[Discount]])</f>
        <v>-1.1398799999999998</v>
      </c>
      <c r="P1993" s="1">
        <f>Aya_Gomaa[[#This Row],[Quantity]]*150</f>
        <v>600</v>
      </c>
      <c r="R1993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94" spans="1:18" x14ac:dyDescent="0.3">
      <c r="A1994" s="1">
        <v>1993</v>
      </c>
      <c r="B1994" s="1" t="s">
        <v>59</v>
      </c>
      <c r="C1994" s="1" t="s">
        <v>87</v>
      </c>
      <c r="D1994" s="1" t="s">
        <v>178</v>
      </c>
      <c r="E1994" s="1" t="s">
        <v>216</v>
      </c>
      <c r="F1994" s="1" t="s">
        <v>55</v>
      </c>
      <c r="G1994" s="1" t="s">
        <v>56</v>
      </c>
      <c r="H1994" s="1" t="s">
        <v>57</v>
      </c>
      <c r="I1994" s="1" t="s">
        <v>653</v>
      </c>
      <c r="J1994" s="1">
        <v>71.040000000000006</v>
      </c>
      <c r="K1994" s="1">
        <f>Aya_Gomaa[[#This Row],[Quantity]]*150</f>
        <v>900</v>
      </c>
      <c r="L1994" s="1">
        <v>6</v>
      </c>
      <c r="M1994" s="1">
        <v>0.2</v>
      </c>
      <c r="N1994" s="2">
        <v>26.640000000000004</v>
      </c>
      <c r="O1994" s="2">
        <f>Aya_Gomaa[[#This Row],[Profit]]-(Aya_Gomaa[[#This Row],[Profit]]*Aya_Gomaa[[#This Row],[Discount]])</f>
        <v>21.312000000000005</v>
      </c>
      <c r="P1994" s="1">
        <f>Aya_Gomaa[[#This Row],[Quantity]]*150</f>
        <v>900</v>
      </c>
      <c r="R1994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95" spans="1:18" x14ac:dyDescent="0.3">
      <c r="A1995" s="1">
        <v>1994</v>
      </c>
      <c r="B1995" s="1" t="s">
        <v>59</v>
      </c>
      <c r="C1995" s="1" t="s">
        <v>87</v>
      </c>
      <c r="D1995" s="1" t="s">
        <v>178</v>
      </c>
      <c r="E1995" s="1" t="s">
        <v>216</v>
      </c>
      <c r="F1995" s="1" t="s">
        <v>55</v>
      </c>
      <c r="G1995" s="1" t="s">
        <v>56</v>
      </c>
      <c r="H1995" s="1" t="s">
        <v>68</v>
      </c>
      <c r="I1995" s="1" t="s">
        <v>1584</v>
      </c>
      <c r="J1995" s="1">
        <v>5.3440000000000003</v>
      </c>
      <c r="K1995" s="1">
        <f>Aya_Gomaa[[#This Row],[Quantity]]*150</f>
        <v>300</v>
      </c>
      <c r="L1995" s="1">
        <v>2</v>
      </c>
      <c r="M1995" s="1">
        <v>0.2</v>
      </c>
      <c r="N1995" s="2">
        <v>0.73479999999999923</v>
      </c>
      <c r="O1995" s="2">
        <f>Aya_Gomaa[[#This Row],[Profit]]-(Aya_Gomaa[[#This Row],[Profit]]*Aya_Gomaa[[#This Row],[Discount]])</f>
        <v>0.58783999999999936</v>
      </c>
      <c r="P1995" s="1">
        <f>Aya_Gomaa[[#This Row],[Quantity]]*150</f>
        <v>300</v>
      </c>
      <c r="R1995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96" spans="1:18" x14ac:dyDescent="0.3">
      <c r="A1996" s="1">
        <v>1995</v>
      </c>
      <c r="B1996" s="1" t="s">
        <v>59</v>
      </c>
      <c r="C1996" s="1" t="s">
        <v>87</v>
      </c>
      <c r="D1996" s="1" t="s">
        <v>178</v>
      </c>
      <c r="E1996" s="1" t="s">
        <v>216</v>
      </c>
      <c r="F1996" s="1" t="s">
        <v>55</v>
      </c>
      <c r="G1996" s="1" t="s">
        <v>56</v>
      </c>
      <c r="H1996" s="1" t="s">
        <v>158</v>
      </c>
      <c r="I1996" s="1" t="s">
        <v>1585</v>
      </c>
      <c r="J1996" s="1">
        <v>11.304</v>
      </c>
      <c r="K1996" s="1">
        <f>Aya_Gomaa[[#This Row],[Quantity]]*150</f>
        <v>450</v>
      </c>
      <c r="L1996" s="1">
        <v>3</v>
      </c>
      <c r="M1996" s="1">
        <v>0.2</v>
      </c>
      <c r="N1996" s="2">
        <v>-2.1194999999999999</v>
      </c>
      <c r="O1996" s="2">
        <f>Aya_Gomaa[[#This Row],[Profit]]-(Aya_Gomaa[[#This Row],[Profit]]*Aya_Gomaa[[#This Row],[Discount]])</f>
        <v>-1.6956</v>
      </c>
      <c r="P1996" s="1">
        <f>Aya_Gomaa[[#This Row],[Quantity]]*150</f>
        <v>450</v>
      </c>
      <c r="R1996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97" spans="1:18" x14ac:dyDescent="0.3">
      <c r="A1997" s="1">
        <v>1996</v>
      </c>
      <c r="B1997" s="1" t="s">
        <v>42</v>
      </c>
      <c r="C1997" s="1" t="s">
        <v>43</v>
      </c>
      <c r="D1997" s="1" t="s">
        <v>123</v>
      </c>
      <c r="E1997" s="1" t="s">
        <v>89</v>
      </c>
      <c r="F1997" s="1" t="s">
        <v>90</v>
      </c>
      <c r="G1997" s="1" t="s">
        <v>56</v>
      </c>
      <c r="H1997" s="1" t="s">
        <v>75</v>
      </c>
      <c r="I1997" s="1" t="s">
        <v>1586</v>
      </c>
      <c r="J1997" s="1">
        <v>294.61999999999995</v>
      </c>
      <c r="K1997" s="1">
        <f>Aya_Gomaa[[#This Row],[Quantity]]*150</f>
        <v>750</v>
      </c>
      <c r="L1997" s="1">
        <v>5</v>
      </c>
      <c r="M1997" s="1">
        <v>0.8</v>
      </c>
      <c r="N1997" s="2">
        <v>-766.01199999999994</v>
      </c>
      <c r="O1997" s="2">
        <f>Aya_Gomaa[[#This Row],[Profit]]-(Aya_Gomaa[[#This Row],[Profit]]*Aya_Gomaa[[#This Row],[Discount]])</f>
        <v>-153.20240000000001</v>
      </c>
      <c r="P1997" s="1">
        <f>Aya_Gomaa[[#This Row],[Quantity]]*150</f>
        <v>750</v>
      </c>
      <c r="R1997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98" spans="1:18" x14ac:dyDescent="0.3">
      <c r="A1998" s="1">
        <v>1997</v>
      </c>
      <c r="B1998" s="1" t="s">
        <v>42</v>
      </c>
      <c r="C1998" s="1" t="s">
        <v>43</v>
      </c>
      <c r="D1998" s="1" t="s">
        <v>123</v>
      </c>
      <c r="E1998" s="1" t="s">
        <v>89</v>
      </c>
      <c r="F1998" s="1" t="s">
        <v>90</v>
      </c>
      <c r="G1998" s="1" t="s">
        <v>47</v>
      </c>
      <c r="H1998" s="1" t="s">
        <v>66</v>
      </c>
      <c r="I1998" s="1" t="s">
        <v>731</v>
      </c>
      <c r="J1998" s="1">
        <v>8.7520000000000007</v>
      </c>
      <c r="K1998" s="1">
        <f>Aya_Gomaa[[#This Row],[Quantity]]*150</f>
        <v>600</v>
      </c>
      <c r="L1998" s="1">
        <v>4</v>
      </c>
      <c r="M1998" s="1">
        <v>0.6</v>
      </c>
      <c r="N1998" s="2">
        <v>-3.719599999999998</v>
      </c>
      <c r="O1998" s="2">
        <f>Aya_Gomaa[[#This Row],[Profit]]-(Aya_Gomaa[[#This Row],[Profit]]*Aya_Gomaa[[#This Row],[Discount]])</f>
        <v>-1.4878399999999994</v>
      </c>
      <c r="P1998" s="1">
        <f>Aya_Gomaa[[#This Row],[Quantity]]*150</f>
        <v>600</v>
      </c>
      <c r="R1998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1999" spans="1:18" x14ac:dyDescent="0.3">
      <c r="A1999" s="1">
        <v>1998</v>
      </c>
      <c r="B1999" s="1" t="s">
        <v>125</v>
      </c>
      <c r="C1999" s="1" t="s">
        <v>52</v>
      </c>
      <c r="D1999" s="1" t="s">
        <v>1587</v>
      </c>
      <c r="E1999" s="1" t="s">
        <v>179</v>
      </c>
      <c r="F1999" s="1" t="s">
        <v>46</v>
      </c>
      <c r="G1999" s="1" t="s">
        <v>56</v>
      </c>
      <c r="H1999" s="1" t="s">
        <v>57</v>
      </c>
      <c r="I1999" s="1" t="s">
        <v>793</v>
      </c>
      <c r="J1999" s="1">
        <v>15</v>
      </c>
      <c r="K1999" s="1">
        <f>Aya_Gomaa[[#This Row],[Quantity]]*150</f>
        <v>600</v>
      </c>
      <c r="L1999" s="1">
        <v>4</v>
      </c>
      <c r="M1999" s="1">
        <v>0</v>
      </c>
      <c r="N1999" s="2">
        <v>7.1999999999999993</v>
      </c>
      <c r="O1999" s="2">
        <f>Aya_Gomaa[[#This Row],[Profit]]-(Aya_Gomaa[[#This Row],[Profit]]*Aya_Gomaa[[#This Row],[Discount]])</f>
        <v>7.1999999999999993</v>
      </c>
      <c r="P1999" s="1">
        <f>Aya_Gomaa[[#This Row],[Quantity]]*150</f>
        <v>600</v>
      </c>
      <c r="R1999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  <row r="2000" spans="1:18" x14ac:dyDescent="0.3">
      <c r="A2000" s="1">
        <v>1999</v>
      </c>
      <c r="B2000" s="1" t="s">
        <v>125</v>
      </c>
      <c r="C2000" s="1" t="s">
        <v>52</v>
      </c>
      <c r="D2000" s="1" t="s">
        <v>1587</v>
      </c>
      <c r="E2000" s="1" t="s">
        <v>179</v>
      </c>
      <c r="F2000" s="1" t="s">
        <v>46</v>
      </c>
      <c r="G2000" s="1" t="s">
        <v>78</v>
      </c>
      <c r="H2000" s="1" t="s">
        <v>71</v>
      </c>
      <c r="I2000" s="1" t="s">
        <v>488</v>
      </c>
      <c r="J2000" s="1">
        <v>161.61000000000001</v>
      </c>
      <c r="K2000" s="1">
        <f>Aya_Gomaa[[#This Row],[Quantity]]*150</f>
        <v>150</v>
      </c>
      <c r="L2000" s="1">
        <v>1</v>
      </c>
      <c r="M2000" s="1">
        <v>0</v>
      </c>
      <c r="N2000" s="2">
        <v>42.018600000000006</v>
      </c>
      <c r="O2000" s="2">
        <f>Aya_Gomaa[[#This Row],[Profit]]-(Aya_Gomaa[[#This Row],[Profit]]*Aya_Gomaa[[#This Row],[Discount]])</f>
        <v>42.018600000000006</v>
      </c>
      <c r="P2000" s="1">
        <f>Aya_Gomaa[[#This Row],[Quantity]]*150</f>
        <v>150</v>
      </c>
      <c r="R2000" s="1" t="e">
        <f ca="1">IFS(Aya_Gomaa[[#This Row],[Newsales]]&gt;=2000,"A",Aya_Gomaa[[#This Row],[Newsales]]&gt;=1000,"B",Aya_Gomaa[[#This Row],[Newsales]]&gt;=500,"C",Aya_Gomaa[[#This Row],[Newsales]]&gt;=100,"D",Aya_Gomaa[[#This Row],[Newsales]]&lt;100,"E")</f>
        <v>#NAME?</v>
      </c>
    </row>
  </sheetData>
  <mergeCells count="1">
    <mergeCell ref="S14:X14"/>
  </mergeCells>
  <conditionalFormatting sqref="N2:O2000">
    <cfRule type="expression" dxfId="1" priority="2">
      <formula>"if($m2)&gt;1500"</formula>
    </cfRule>
  </conditionalFormatting>
  <conditionalFormatting sqref="L1:L1048576">
    <cfRule type="top10" dxfId="0" priority="1" rank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Data!J2:K2</xm:f>
              <xm:sqref>Q2</xm:sqref>
            </x14:sparkline>
            <x14:sparkline>
              <xm:f>Data!J3:K3</xm:f>
              <xm:sqref>Q3</xm:sqref>
            </x14:sparkline>
            <x14:sparkline>
              <xm:f>Data!J4:K4</xm:f>
              <xm:sqref>Q4</xm:sqref>
            </x14:sparkline>
            <x14:sparkline>
              <xm:f>Data!J5:K5</xm:f>
              <xm:sqref>Q5</xm:sqref>
            </x14:sparkline>
            <x14:sparkline>
              <xm:f>Data!J6:K6</xm:f>
              <xm:sqref>Q6</xm:sqref>
            </x14:sparkline>
            <x14:sparkline>
              <xm:f>Data!J7:K7</xm:f>
              <xm:sqref>Q7</xm:sqref>
            </x14:sparkline>
            <x14:sparkline>
              <xm:f>Data!J8:K8</xm:f>
              <xm:sqref>Q8</xm:sqref>
            </x14:sparkline>
            <x14:sparkline>
              <xm:f>Data!J9:K9</xm:f>
              <xm:sqref>Q9</xm:sqref>
            </x14:sparkline>
            <x14:sparkline>
              <xm:f>Data!J10:K10</xm:f>
              <xm:sqref>Q10</xm:sqref>
            </x14:sparkline>
            <x14:sparkline>
              <xm:f>Data!J11:K11</xm:f>
              <xm:sqref>Q11</xm:sqref>
            </x14:sparkline>
            <x14:sparkline>
              <xm:f>Data!J12:K12</xm:f>
              <xm:sqref>Q12</xm:sqref>
            </x14:sparkline>
            <x14:sparkline>
              <xm:f>Data!J13:K13</xm:f>
              <xm:sqref>Q13</xm:sqref>
            </x14:sparkline>
            <x14:sparkline>
              <xm:f>Data!J14:K14</xm:f>
              <xm:sqref>Q14</xm:sqref>
            </x14:sparkline>
            <x14:sparkline>
              <xm:f>Data!J15:K15</xm:f>
              <xm:sqref>Q15</xm:sqref>
            </x14:sparkline>
            <x14:sparkline>
              <xm:f>Data!J16:K16</xm:f>
              <xm:sqref>Q16</xm:sqref>
            </x14:sparkline>
            <x14:sparkline>
              <xm:f>Data!J17:K17</xm:f>
              <xm:sqref>Q17</xm:sqref>
            </x14:sparkline>
            <x14:sparkline>
              <xm:f>Data!J18:K18</xm:f>
              <xm:sqref>Q18</xm:sqref>
            </x14:sparkline>
            <x14:sparkline>
              <xm:f>Data!J19:K19</xm:f>
              <xm:sqref>Q19</xm:sqref>
            </x14:sparkline>
            <x14:sparkline>
              <xm:f>Data!J20:K20</xm:f>
              <xm:sqref>Q20</xm:sqref>
            </x14:sparkline>
            <x14:sparkline>
              <xm:f>Data!J21:K21</xm:f>
              <xm:sqref>Q21</xm:sqref>
            </x14:sparkline>
            <x14:sparkline>
              <xm:f>Data!J22:K22</xm:f>
              <xm:sqref>Q22</xm:sqref>
            </x14:sparkline>
            <x14:sparkline>
              <xm:f>Data!J23:K23</xm:f>
              <xm:sqref>Q23</xm:sqref>
            </x14:sparkline>
            <x14:sparkline>
              <xm:f>Data!J24:K24</xm:f>
              <xm:sqref>Q24</xm:sqref>
            </x14:sparkline>
            <x14:sparkline>
              <xm:f>Data!J25:K25</xm:f>
              <xm:sqref>Q25</xm:sqref>
            </x14:sparkline>
            <x14:sparkline>
              <xm:f>Data!J26:K26</xm:f>
              <xm:sqref>Q26</xm:sqref>
            </x14:sparkline>
            <x14:sparkline>
              <xm:f>Data!J27:K27</xm:f>
              <xm:sqref>Q27</xm:sqref>
            </x14:sparkline>
            <x14:sparkline>
              <xm:f>Data!J28:K28</xm:f>
              <xm:sqref>Q28</xm:sqref>
            </x14:sparkline>
            <x14:sparkline>
              <xm:f>Data!J29:K29</xm:f>
              <xm:sqref>Q29</xm:sqref>
            </x14:sparkline>
            <x14:sparkline>
              <xm:f>Data!J30:K30</xm:f>
              <xm:sqref>Q30</xm:sqref>
            </x14:sparkline>
            <x14:sparkline>
              <xm:f>Data!J31:K31</xm:f>
              <xm:sqref>Q31</xm:sqref>
            </x14:sparkline>
            <x14:sparkline>
              <xm:f>Data!J32:K32</xm:f>
              <xm:sqref>Q32</xm:sqref>
            </x14:sparkline>
            <x14:sparkline>
              <xm:f>Data!J33:K33</xm:f>
              <xm:sqref>Q33</xm:sqref>
            </x14:sparkline>
            <x14:sparkline>
              <xm:f>Data!J34:K34</xm:f>
              <xm:sqref>Q34</xm:sqref>
            </x14:sparkline>
            <x14:sparkline>
              <xm:f>Data!J35:K35</xm:f>
              <xm:sqref>Q35</xm:sqref>
            </x14:sparkline>
            <x14:sparkline>
              <xm:f>Data!J36:K36</xm:f>
              <xm:sqref>Q36</xm:sqref>
            </x14:sparkline>
            <x14:sparkline>
              <xm:f>Data!J37:K37</xm:f>
              <xm:sqref>Q37</xm:sqref>
            </x14:sparkline>
            <x14:sparkline>
              <xm:f>Data!J38:K38</xm:f>
              <xm:sqref>Q38</xm:sqref>
            </x14:sparkline>
            <x14:sparkline>
              <xm:f>Data!J39:K39</xm:f>
              <xm:sqref>Q39</xm:sqref>
            </x14:sparkline>
            <x14:sparkline>
              <xm:f>Data!J40:K40</xm:f>
              <xm:sqref>Q40</xm:sqref>
            </x14:sparkline>
            <x14:sparkline>
              <xm:f>Data!J41:K41</xm:f>
              <xm:sqref>Q41</xm:sqref>
            </x14:sparkline>
            <x14:sparkline>
              <xm:f>Data!J42:K42</xm:f>
              <xm:sqref>Q42</xm:sqref>
            </x14:sparkline>
            <x14:sparkline>
              <xm:f>Data!J43:K43</xm:f>
              <xm:sqref>Q43</xm:sqref>
            </x14:sparkline>
            <x14:sparkline>
              <xm:f>Data!J44:K44</xm:f>
              <xm:sqref>Q44</xm:sqref>
            </x14:sparkline>
            <x14:sparkline>
              <xm:f>Data!J45:K45</xm:f>
              <xm:sqref>Q45</xm:sqref>
            </x14:sparkline>
            <x14:sparkline>
              <xm:f>Data!J46:K46</xm:f>
              <xm:sqref>Q46</xm:sqref>
            </x14:sparkline>
            <x14:sparkline>
              <xm:f>Data!J47:K47</xm:f>
              <xm:sqref>Q47</xm:sqref>
            </x14:sparkline>
            <x14:sparkline>
              <xm:f>Data!J48:K48</xm:f>
              <xm:sqref>Q48</xm:sqref>
            </x14:sparkline>
            <x14:sparkline>
              <xm:f>Data!J49:K49</xm:f>
              <xm:sqref>Q49</xm:sqref>
            </x14:sparkline>
            <x14:sparkline>
              <xm:f>Data!J50:K50</xm:f>
              <xm:sqref>Q50</xm:sqref>
            </x14:sparkline>
            <x14:sparkline>
              <xm:f>Data!J51:K51</xm:f>
              <xm:sqref>Q51</xm:sqref>
            </x14:sparkline>
            <x14:sparkline>
              <xm:f>Data!J52:K52</xm:f>
              <xm:sqref>Q52</xm:sqref>
            </x14:sparkline>
            <x14:sparkline>
              <xm:f>Data!J53:K53</xm:f>
              <xm:sqref>Q53</xm:sqref>
            </x14:sparkline>
            <x14:sparkline>
              <xm:f>Data!J54:K54</xm:f>
              <xm:sqref>Q54</xm:sqref>
            </x14:sparkline>
            <x14:sparkline>
              <xm:f>Data!J55:K55</xm:f>
              <xm:sqref>Q55</xm:sqref>
            </x14:sparkline>
            <x14:sparkline>
              <xm:f>Data!J56:K56</xm:f>
              <xm:sqref>Q56</xm:sqref>
            </x14:sparkline>
            <x14:sparkline>
              <xm:f>Data!J57:K57</xm:f>
              <xm:sqref>Q57</xm:sqref>
            </x14:sparkline>
            <x14:sparkline>
              <xm:f>Data!J58:K58</xm:f>
              <xm:sqref>Q58</xm:sqref>
            </x14:sparkline>
            <x14:sparkline>
              <xm:f>Data!J59:K59</xm:f>
              <xm:sqref>Q59</xm:sqref>
            </x14:sparkline>
            <x14:sparkline>
              <xm:f>Data!J60:K60</xm:f>
              <xm:sqref>Q60</xm:sqref>
            </x14:sparkline>
            <x14:sparkline>
              <xm:f>Data!J61:K61</xm:f>
              <xm:sqref>Q61</xm:sqref>
            </x14:sparkline>
            <x14:sparkline>
              <xm:f>Data!J62:K62</xm:f>
              <xm:sqref>Q62</xm:sqref>
            </x14:sparkline>
            <x14:sparkline>
              <xm:f>Data!J63:K63</xm:f>
              <xm:sqref>Q63</xm:sqref>
            </x14:sparkline>
            <x14:sparkline>
              <xm:f>Data!J64:K64</xm:f>
              <xm:sqref>Q64</xm:sqref>
            </x14:sparkline>
            <x14:sparkline>
              <xm:f>Data!J65:K65</xm:f>
              <xm:sqref>Q65</xm:sqref>
            </x14:sparkline>
            <x14:sparkline>
              <xm:f>Data!J66:K66</xm:f>
              <xm:sqref>Q66</xm:sqref>
            </x14:sparkline>
            <x14:sparkline>
              <xm:f>Data!J67:K67</xm:f>
              <xm:sqref>Q67</xm:sqref>
            </x14:sparkline>
            <x14:sparkline>
              <xm:f>Data!J68:K68</xm:f>
              <xm:sqref>Q68</xm:sqref>
            </x14:sparkline>
            <x14:sparkline>
              <xm:f>Data!J69:K69</xm:f>
              <xm:sqref>Q69</xm:sqref>
            </x14:sparkline>
            <x14:sparkline>
              <xm:f>Data!J70:K70</xm:f>
              <xm:sqref>Q70</xm:sqref>
            </x14:sparkline>
            <x14:sparkline>
              <xm:f>Data!J71:K71</xm:f>
              <xm:sqref>Q71</xm:sqref>
            </x14:sparkline>
            <x14:sparkline>
              <xm:f>Data!J72:K72</xm:f>
              <xm:sqref>Q72</xm:sqref>
            </x14:sparkline>
            <x14:sparkline>
              <xm:f>Data!J73:K73</xm:f>
              <xm:sqref>Q73</xm:sqref>
            </x14:sparkline>
            <x14:sparkline>
              <xm:f>Data!J74:K74</xm:f>
              <xm:sqref>Q74</xm:sqref>
            </x14:sparkline>
            <x14:sparkline>
              <xm:f>Data!J75:K75</xm:f>
              <xm:sqref>Q75</xm:sqref>
            </x14:sparkline>
            <x14:sparkline>
              <xm:f>Data!J76:K76</xm:f>
              <xm:sqref>Q76</xm:sqref>
            </x14:sparkline>
            <x14:sparkline>
              <xm:f>Data!J77:K77</xm:f>
              <xm:sqref>Q77</xm:sqref>
            </x14:sparkline>
            <x14:sparkline>
              <xm:f>Data!J78:K78</xm:f>
              <xm:sqref>Q78</xm:sqref>
            </x14:sparkline>
            <x14:sparkline>
              <xm:f>Data!J79:K79</xm:f>
              <xm:sqref>Q79</xm:sqref>
            </x14:sparkline>
            <x14:sparkline>
              <xm:f>Data!J80:K80</xm:f>
              <xm:sqref>Q80</xm:sqref>
            </x14:sparkline>
            <x14:sparkline>
              <xm:f>Data!J81:K81</xm:f>
              <xm:sqref>Q81</xm:sqref>
            </x14:sparkline>
            <x14:sparkline>
              <xm:f>Data!J82:K82</xm:f>
              <xm:sqref>Q82</xm:sqref>
            </x14:sparkline>
            <x14:sparkline>
              <xm:f>Data!J83:K83</xm:f>
              <xm:sqref>Q83</xm:sqref>
            </x14:sparkline>
            <x14:sparkline>
              <xm:f>Data!J84:K84</xm:f>
              <xm:sqref>Q84</xm:sqref>
            </x14:sparkline>
            <x14:sparkline>
              <xm:f>Data!J85:K85</xm:f>
              <xm:sqref>Q85</xm:sqref>
            </x14:sparkline>
            <x14:sparkline>
              <xm:f>Data!J86:K86</xm:f>
              <xm:sqref>Q86</xm:sqref>
            </x14:sparkline>
            <x14:sparkline>
              <xm:f>Data!J87:K87</xm:f>
              <xm:sqref>Q87</xm:sqref>
            </x14:sparkline>
            <x14:sparkline>
              <xm:f>Data!J88:K88</xm:f>
              <xm:sqref>Q88</xm:sqref>
            </x14:sparkline>
            <x14:sparkline>
              <xm:f>Data!J89:K89</xm:f>
              <xm:sqref>Q89</xm:sqref>
            </x14:sparkline>
            <x14:sparkline>
              <xm:f>Data!J90:K90</xm:f>
              <xm:sqref>Q90</xm:sqref>
            </x14:sparkline>
            <x14:sparkline>
              <xm:f>Data!J91:K91</xm:f>
              <xm:sqref>Q91</xm:sqref>
            </x14:sparkline>
            <x14:sparkline>
              <xm:f>Data!J92:K92</xm:f>
              <xm:sqref>Q92</xm:sqref>
            </x14:sparkline>
            <x14:sparkline>
              <xm:f>Data!J93:K93</xm:f>
              <xm:sqref>Q93</xm:sqref>
            </x14:sparkline>
            <x14:sparkline>
              <xm:f>Data!J94:K94</xm:f>
              <xm:sqref>Q94</xm:sqref>
            </x14:sparkline>
            <x14:sparkline>
              <xm:f>Data!J95:K95</xm:f>
              <xm:sqref>Q95</xm:sqref>
            </x14:sparkline>
            <x14:sparkline>
              <xm:f>Data!J96:K96</xm:f>
              <xm:sqref>Q96</xm:sqref>
            </x14:sparkline>
            <x14:sparkline>
              <xm:f>Data!J97:K97</xm:f>
              <xm:sqref>Q97</xm:sqref>
            </x14:sparkline>
            <x14:sparkline>
              <xm:f>Data!J98:K98</xm:f>
              <xm:sqref>Q98</xm:sqref>
            </x14:sparkline>
            <x14:sparkline>
              <xm:f>Data!J99:K99</xm:f>
              <xm:sqref>Q99</xm:sqref>
            </x14:sparkline>
            <x14:sparkline>
              <xm:f>Data!J100:K100</xm:f>
              <xm:sqref>Q100</xm:sqref>
            </x14:sparkline>
            <x14:sparkline>
              <xm:f>Data!J101:K101</xm:f>
              <xm:sqref>Q101</xm:sqref>
            </x14:sparkline>
            <x14:sparkline>
              <xm:f>Data!J102:K102</xm:f>
              <xm:sqref>Q102</xm:sqref>
            </x14:sparkline>
            <x14:sparkline>
              <xm:f>Data!J103:K103</xm:f>
              <xm:sqref>Q103</xm:sqref>
            </x14:sparkline>
            <x14:sparkline>
              <xm:f>Data!J104:K104</xm:f>
              <xm:sqref>Q104</xm:sqref>
            </x14:sparkline>
            <x14:sparkline>
              <xm:f>Data!J105:K105</xm:f>
              <xm:sqref>Q105</xm:sqref>
            </x14:sparkline>
            <x14:sparkline>
              <xm:f>Data!J106:K106</xm:f>
              <xm:sqref>Q106</xm:sqref>
            </x14:sparkline>
            <x14:sparkline>
              <xm:f>Data!J107:K107</xm:f>
              <xm:sqref>Q107</xm:sqref>
            </x14:sparkline>
            <x14:sparkline>
              <xm:f>Data!J108:K108</xm:f>
              <xm:sqref>Q108</xm:sqref>
            </x14:sparkline>
            <x14:sparkline>
              <xm:f>Data!J109:K109</xm:f>
              <xm:sqref>Q109</xm:sqref>
            </x14:sparkline>
            <x14:sparkline>
              <xm:f>Data!J110:K110</xm:f>
              <xm:sqref>Q110</xm:sqref>
            </x14:sparkline>
            <x14:sparkline>
              <xm:f>Data!J111:K111</xm:f>
              <xm:sqref>Q111</xm:sqref>
            </x14:sparkline>
            <x14:sparkline>
              <xm:f>Data!J112:K112</xm:f>
              <xm:sqref>Q112</xm:sqref>
            </x14:sparkline>
            <x14:sparkline>
              <xm:f>Data!J113:K113</xm:f>
              <xm:sqref>Q113</xm:sqref>
            </x14:sparkline>
            <x14:sparkline>
              <xm:f>Data!J114:K114</xm:f>
              <xm:sqref>Q114</xm:sqref>
            </x14:sparkline>
            <x14:sparkline>
              <xm:f>Data!J115:K115</xm:f>
              <xm:sqref>Q115</xm:sqref>
            </x14:sparkline>
            <x14:sparkline>
              <xm:f>Data!J116:K116</xm:f>
              <xm:sqref>Q116</xm:sqref>
            </x14:sparkline>
            <x14:sparkline>
              <xm:f>Data!J117:K117</xm:f>
              <xm:sqref>Q117</xm:sqref>
            </x14:sparkline>
            <x14:sparkline>
              <xm:f>Data!J118:K118</xm:f>
              <xm:sqref>Q118</xm:sqref>
            </x14:sparkline>
            <x14:sparkline>
              <xm:f>Data!J119:K119</xm:f>
              <xm:sqref>Q119</xm:sqref>
            </x14:sparkline>
            <x14:sparkline>
              <xm:f>Data!J120:K120</xm:f>
              <xm:sqref>Q120</xm:sqref>
            </x14:sparkline>
            <x14:sparkline>
              <xm:f>Data!J121:K121</xm:f>
              <xm:sqref>Q121</xm:sqref>
            </x14:sparkline>
            <x14:sparkline>
              <xm:f>Data!J122:K122</xm:f>
              <xm:sqref>Q122</xm:sqref>
            </x14:sparkline>
            <x14:sparkline>
              <xm:f>Data!J123:K123</xm:f>
              <xm:sqref>Q123</xm:sqref>
            </x14:sparkline>
            <x14:sparkline>
              <xm:f>Data!J124:K124</xm:f>
              <xm:sqref>Q124</xm:sqref>
            </x14:sparkline>
            <x14:sparkline>
              <xm:f>Data!J125:K125</xm:f>
              <xm:sqref>Q125</xm:sqref>
            </x14:sparkline>
            <x14:sparkline>
              <xm:f>Data!J126:K126</xm:f>
              <xm:sqref>Q126</xm:sqref>
            </x14:sparkline>
            <x14:sparkline>
              <xm:f>Data!J127:K127</xm:f>
              <xm:sqref>Q127</xm:sqref>
            </x14:sparkline>
            <x14:sparkline>
              <xm:f>Data!J128:K128</xm:f>
              <xm:sqref>Q128</xm:sqref>
            </x14:sparkline>
            <x14:sparkline>
              <xm:f>Data!J129:K129</xm:f>
              <xm:sqref>Q129</xm:sqref>
            </x14:sparkline>
            <x14:sparkline>
              <xm:f>Data!J130:K130</xm:f>
              <xm:sqref>Q130</xm:sqref>
            </x14:sparkline>
            <x14:sparkline>
              <xm:f>Data!J131:K131</xm:f>
              <xm:sqref>Q131</xm:sqref>
            </x14:sparkline>
            <x14:sparkline>
              <xm:f>Data!J132:K132</xm:f>
              <xm:sqref>Q132</xm:sqref>
            </x14:sparkline>
            <x14:sparkline>
              <xm:f>Data!J133:K133</xm:f>
              <xm:sqref>Q133</xm:sqref>
            </x14:sparkline>
            <x14:sparkline>
              <xm:f>Data!J134:K134</xm:f>
              <xm:sqref>Q134</xm:sqref>
            </x14:sparkline>
            <x14:sparkline>
              <xm:f>Data!J135:K135</xm:f>
              <xm:sqref>Q135</xm:sqref>
            </x14:sparkline>
            <x14:sparkline>
              <xm:f>Data!J136:K136</xm:f>
              <xm:sqref>Q136</xm:sqref>
            </x14:sparkline>
            <x14:sparkline>
              <xm:f>Data!J137:K137</xm:f>
              <xm:sqref>Q137</xm:sqref>
            </x14:sparkline>
            <x14:sparkline>
              <xm:f>Data!J138:K138</xm:f>
              <xm:sqref>Q138</xm:sqref>
            </x14:sparkline>
            <x14:sparkline>
              <xm:f>Data!J139:K139</xm:f>
              <xm:sqref>Q139</xm:sqref>
            </x14:sparkline>
            <x14:sparkline>
              <xm:f>Data!J140:K140</xm:f>
              <xm:sqref>Q140</xm:sqref>
            </x14:sparkline>
            <x14:sparkline>
              <xm:f>Data!J141:K141</xm:f>
              <xm:sqref>Q141</xm:sqref>
            </x14:sparkline>
            <x14:sparkline>
              <xm:f>Data!J142:K142</xm:f>
              <xm:sqref>Q142</xm:sqref>
            </x14:sparkline>
            <x14:sparkline>
              <xm:f>Data!J143:K143</xm:f>
              <xm:sqref>Q143</xm:sqref>
            </x14:sparkline>
            <x14:sparkline>
              <xm:f>Data!J144:K144</xm:f>
              <xm:sqref>Q144</xm:sqref>
            </x14:sparkline>
            <x14:sparkline>
              <xm:f>Data!J145:K145</xm:f>
              <xm:sqref>Q145</xm:sqref>
            </x14:sparkline>
            <x14:sparkline>
              <xm:f>Data!J146:K146</xm:f>
              <xm:sqref>Q146</xm:sqref>
            </x14:sparkline>
            <x14:sparkline>
              <xm:f>Data!J147:K147</xm:f>
              <xm:sqref>Q147</xm:sqref>
            </x14:sparkline>
            <x14:sparkline>
              <xm:f>Data!J148:K148</xm:f>
              <xm:sqref>Q148</xm:sqref>
            </x14:sparkline>
            <x14:sparkline>
              <xm:f>Data!J149:K149</xm:f>
              <xm:sqref>Q149</xm:sqref>
            </x14:sparkline>
            <x14:sparkline>
              <xm:f>Data!J150:K150</xm:f>
              <xm:sqref>Q150</xm:sqref>
            </x14:sparkline>
            <x14:sparkline>
              <xm:f>Data!J151:K151</xm:f>
              <xm:sqref>Q151</xm:sqref>
            </x14:sparkline>
            <x14:sparkline>
              <xm:f>Data!J152:K152</xm:f>
              <xm:sqref>Q152</xm:sqref>
            </x14:sparkline>
            <x14:sparkline>
              <xm:f>Data!J153:K153</xm:f>
              <xm:sqref>Q153</xm:sqref>
            </x14:sparkline>
            <x14:sparkline>
              <xm:f>Data!J154:K154</xm:f>
              <xm:sqref>Q154</xm:sqref>
            </x14:sparkline>
            <x14:sparkline>
              <xm:f>Data!J155:K155</xm:f>
              <xm:sqref>Q155</xm:sqref>
            </x14:sparkline>
            <x14:sparkline>
              <xm:f>Data!J156:K156</xm:f>
              <xm:sqref>Q156</xm:sqref>
            </x14:sparkline>
            <x14:sparkline>
              <xm:f>Data!J157:K157</xm:f>
              <xm:sqref>Q157</xm:sqref>
            </x14:sparkline>
            <x14:sparkline>
              <xm:f>Data!J158:K158</xm:f>
              <xm:sqref>Q158</xm:sqref>
            </x14:sparkline>
            <x14:sparkline>
              <xm:f>Data!J159:K159</xm:f>
              <xm:sqref>Q159</xm:sqref>
            </x14:sparkline>
            <x14:sparkline>
              <xm:f>Data!J160:K160</xm:f>
              <xm:sqref>Q160</xm:sqref>
            </x14:sparkline>
            <x14:sparkline>
              <xm:f>Data!J161:K161</xm:f>
              <xm:sqref>Q161</xm:sqref>
            </x14:sparkline>
            <x14:sparkline>
              <xm:f>Data!J162:K162</xm:f>
              <xm:sqref>Q162</xm:sqref>
            </x14:sparkline>
            <x14:sparkline>
              <xm:f>Data!J163:K163</xm:f>
              <xm:sqref>Q163</xm:sqref>
            </x14:sparkline>
            <x14:sparkline>
              <xm:f>Data!J164:K164</xm:f>
              <xm:sqref>Q164</xm:sqref>
            </x14:sparkline>
            <x14:sparkline>
              <xm:f>Data!J165:K165</xm:f>
              <xm:sqref>Q165</xm:sqref>
            </x14:sparkline>
            <x14:sparkline>
              <xm:f>Data!J166:K166</xm:f>
              <xm:sqref>Q166</xm:sqref>
            </x14:sparkline>
            <x14:sparkline>
              <xm:f>Data!J167:K167</xm:f>
              <xm:sqref>Q167</xm:sqref>
            </x14:sparkline>
            <x14:sparkline>
              <xm:f>Data!J168:K168</xm:f>
              <xm:sqref>Q168</xm:sqref>
            </x14:sparkline>
            <x14:sparkline>
              <xm:f>Data!J169:K169</xm:f>
              <xm:sqref>Q169</xm:sqref>
            </x14:sparkline>
            <x14:sparkline>
              <xm:f>Data!J170:K170</xm:f>
              <xm:sqref>Q170</xm:sqref>
            </x14:sparkline>
            <x14:sparkline>
              <xm:f>Data!J171:K171</xm:f>
              <xm:sqref>Q171</xm:sqref>
            </x14:sparkline>
            <x14:sparkline>
              <xm:f>Data!J172:K172</xm:f>
              <xm:sqref>Q172</xm:sqref>
            </x14:sparkline>
            <x14:sparkline>
              <xm:f>Data!J173:K173</xm:f>
              <xm:sqref>Q173</xm:sqref>
            </x14:sparkline>
            <x14:sparkline>
              <xm:f>Data!J174:K174</xm:f>
              <xm:sqref>Q174</xm:sqref>
            </x14:sparkline>
            <x14:sparkline>
              <xm:f>Data!J175:K175</xm:f>
              <xm:sqref>Q175</xm:sqref>
            </x14:sparkline>
            <x14:sparkline>
              <xm:f>Data!J176:K176</xm:f>
              <xm:sqref>Q176</xm:sqref>
            </x14:sparkline>
            <x14:sparkline>
              <xm:f>Data!J177:K177</xm:f>
              <xm:sqref>Q177</xm:sqref>
            </x14:sparkline>
            <x14:sparkline>
              <xm:f>Data!J178:K178</xm:f>
              <xm:sqref>Q178</xm:sqref>
            </x14:sparkline>
            <x14:sparkline>
              <xm:f>Data!J179:K179</xm:f>
              <xm:sqref>Q179</xm:sqref>
            </x14:sparkline>
            <x14:sparkline>
              <xm:f>Data!J180:K180</xm:f>
              <xm:sqref>Q180</xm:sqref>
            </x14:sparkline>
            <x14:sparkline>
              <xm:f>Data!J181:K181</xm:f>
              <xm:sqref>Q181</xm:sqref>
            </x14:sparkline>
            <x14:sparkline>
              <xm:f>Data!J182:K182</xm:f>
              <xm:sqref>Q182</xm:sqref>
            </x14:sparkline>
            <x14:sparkline>
              <xm:f>Data!J183:K183</xm:f>
              <xm:sqref>Q183</xm:sqref>
            </x14:sparkline>
            <x14:sparkline>
              <xm:f>Data!J184:K184</xm:f>
              <xm:sqref>Q184</xm:sqref>
            </x14:sparkline>
            <x14:sparkline>
              <xm:f>Data!J185:K185</xm:f>
              <xm:sqref>Q185</xm:sqref>
            </x14:sparkline>
            <x14:sparkline>
              <xm:f>Data!J186:K186</xm:f>
              <xm:sqref>Q186</xm:sqref>
            </x14:sparkline>
            <x14:sparkline>
              <xm:f>Data!J187:K187</xm:f>
              <xm:sqref>Q187</xm:sqref>
            </x14:sparkline>
            <x14:sparkline>
              <xm:f>Data!J188:K188</xm:f>
              <xm:sqref>Q188</xm:sqref>
            </x14:sparkline>
            <x14:sparkline>
              <xm:f>Data!J189:K189</xm:f>
              <xm:sqref>Q189</xm:sqref>
            </x14:sparkline>
            <x14:sparkline>
              <xm:f>Data!J190:K190</xm:f>
              <xm:sqref>Q190</xm:sqref>
            </x14:sparkline>
            <x14:sparkline>
              <xm:f>Data!J191:K191</xm:f>
              <xm:sqref>Q191</xm:sqref>
            </x14:sparkline>
            <x14:sparkline>
              <xm:f>Data!J192:K192</xm:f>
              <xm:sqref>Q192</xm:sqref>
            </x14:sparkline>
            <x14:sparkline>
              <xm:f>Data!J193:K193</xm:f>
              <xm:sqref>Q193</xm:sqref>
            </x14:sparkline>
            <x14:sparkline>
              <xm:f>Data!J194:K194</xm:f>
              <xm:sqref>Q194</xm:sqref>
            </x14:sparkline>
            <x14:sparkline>
              <xm:f>Data!J195:K195</xm:f>
              <xm:sqref>Q195</xm:sqref>
            </x14:sparkline>
            <x14:sparkline>
              <xm:f>Data!J196:K196</xm:f>
              <xm:sqref>Q196</xm:sqref>
            </x14:sparkline>
            <x14:sparkline>
              <xm:f>Data!J197:K197</xm:f>
              <xm:sqref>Q197</xm:sqref>
            </x14:sparkline>
            <x14:sparkline>
              <xm:f>Data!J198:K198</xm:f>
              <xm:sqref>Q198</xm:sqref>
            </x14:sparkline>
            <x14:sparkline>
              <xm:f>Data!J199:K199</xm:f>
              <xm:sqref>Q199</xm:sqref>
            </x14:sparkline>
            <x14:sparkline>
              <xm:f>Data!J200:K200</xm:f>
              <xm:sqref>Q200</xm:sqref>
            </x14:sparkline>
            <x14:sparkline>
              <xm:f>Data!J201:K201</xm:f>
              <xm:sqref>Q201</xm:sqref>
            </x14:sparkline>
            <x14:sparkline>
              <xm:f>Data!J202:K202</xm:f>
              <xm:sqref>Q202</xm:sqref>
            </x14:sparkline>
            <x14:sparkline>
              <xm:f>Data!J203:K203</xm:f>
              <xm:sqref>Q203</xm:sqref>
            </x14:sparkline>
            <x14:sparkline>
              <xm:f>Data!J204:K204</xm:f>
              <xm:sqref>Q204</xm:sqref>
            </x14:sparkline>
            <x14:sparkline>
              <xm:f>Data!J205:K205</xm:f>
              <xm:sqref>Q205</xm:sqref>
            </x14:sparkline>
            <x14:sparkline>
              <xm:f>Data!J206:K206</xm:f>
              <xm:sqref>Q206</xm:sqref>
            </x14:sparkline>
            <x14:sparkline>
              <xm:f>Data!J207:K207</xm:f>
              <xm:sqref>Q207</xm:sqref>
            </x14:sparkline>
            <x14:sparkline>
              <xm:f>Data!J208:K208</xm:f>
              <xm:sqref>Q208</xm:sqref>
            </x14:sparkline>
            <x14:sparkline>
              <xm:f>Data!J209:K209</xm:f>
              <xm:sqref>Q209</xm:sqref>
            </x14:sparkline>
            <x14:sparkline>
              <xm:f>Data!J210:K210</xm:f>
              <xm:sqref>Q210</xm:sqref>
            </x14:sparkline>
            <x14:sparkline>
              <xm:f>Data!J211:K211</xm:f>
              <xm:sqref>Q211</xm:sqref>
            </x14:sparkline>
            <x14:sparkline>
              <xm:f>Data!J212:K212</xm:f>
              <xm:sqref>Q212</xm:sqref>
            </x14:sparkline>
            <x14:sparkline>
              <xm:f>Data!J213:K213</xm:f>
              <xm:sqref>Q213</xm:sqref>
            </x14:sparkline>
            <x14:sparkline>
              <xm:f>Data!J214:K214</xm:f>
              <xm:sqref>Q214</xm:sqref>
            </x14:sparkline>
            <x14:sparkline>
              <xm:f>Data!J215:K215</xm:f>
              <xm:sqref>Q215</xm:sqref>
            </x14:sparkline>
            <x14:sparkline>
              <xm:f>Data!J216:K216</xm:f>
              <xm:sqref>Q216</xm:sqref>
            </x14:sparkline>
            <x14:sparkline>
              <xm:f>Data!J217:K217</xm:f>
              <xm:sqref>Q217</xm:sqref>
            </x14:sparkline>
            <x14:sparkline>
              <xm:f>Data!J218:K218</xm:f>
              <xm:sqref>Q218</xm:sqref>
            </x14:sparkline>
            <x14:sparkline>
              <xm:f>Data!J219:K219</xm:f>
              <xm:sqref>Q219</xm:sqref>
            </x14:sparkline>
            <x14:sparkline>
              <xm:f>Data!J220:K220</xm:f>
              <xm:sqref>Q220</xm:sqref>
            </x14:sparkline>
            <x14:sparkline>
              <xm:f>Data!J221:K221</xm:f>
              <xm:sqref>Q221</xm:sqref>
            </x14:sparkline>
            <x14:sparkline>
              <xm:f>Data!J222:K222</xm:f>
              <xm:sqref>Q222</xm:sqref>
            </x14:sparkline>
            <x14:sparkline>
              <xm:f>Data!J223:K223</xm:f>
              <xm:sqref>Q223</xm:sqref>
            </x14:sparkline>
            <x14:sparkline>
              <xm:f>Data!J224:K224</xm:f>
              <xm:sqref>Q224</xm:sqref>
            </x14:sparkline>
            <x14:sparkline>
              <xm:f>Data!J225:K225</xm:f>
              <xm:sqref>Q225</xm:sqref>
            </x14:sparkline>
            <x14:sparkline>
              <xm:f>Data!J226:K226</xm:f>
              <xm:sqref>Q226</xm:sqref>
            </x14:sparkline>
            <x14:sparkline>
              <xm:f>Data!J227:K227</xm:f>
              <xm:sqref>Q227</xm:sqref>
            </x14:sparkline>
            <x14:sparkline>
              <xm:f>Data!J228:K228</xm:f>
              <xm:sqref>Q228</xm:sqref>
            </x14:sparkline>
            <x14:sparkline>
              <xm:f>Data!J229:K229</xm:f>
              <xm:sqref>Q229</xm:sqref>
            </x14:sparkline>
            <x14:sparkline>
              <xm:f>Data!J230:K230</xm:f>
              <xm:sqref>Q230</xm:sqref>
            </x14:sparkline>
            <x14:sparkline>
              <xm:f>Data!J231:K231</xm:f>
              <xm:sqref>Q231</xm:sqref>
            </x14:sparkline>
            <x14:sparkline>
              <xm:f>Data!J232:K232</xm:f>
              <xm:sqref>Q232</xm:sqref>
            </x14:sparkline>
            <x14:sparkline>
              <xm:f>Data!J233:K233</xm:f>
              <xm:sqref>Q233</xm:sqref>
            </x14:sparkline>
            <x14:sparkline>
              <xm:f>Data!J234:K234</xm:f>
              <xm:sqref>Q234</xm:sqref>
            </x14:sparkline>
            <x14:sparkline>
              <xm:f>Data!J235:K235</xm:f>
              <xm:sqref>Q235</xm:sqref>
            </x14:sparkline>
            <x14:sparkline>
              <xm:f>Data!J236:K236</xm:f>
              <xm:sqref>Q236</xm:sqref>
            </x14:sparkline>
            <x14:sparkline>
              <xm:f>Data!J237:K237</xm:f>
              <xm:sqref>Q237</xm:sqref>
            </x14:sparkline>
            <x14:sparkline>
              <xm:f>Data!J238:K238</xm:f>
              <xm:sqref>Q238</xm:sqref>
            </x14:sparkline>
            <x14:sparkline>
              <xm:f>Data!J239:K239</xm:f>
              <xm:sqref>Q239</xm:sqref>
            </x14:sparkline>
            <x14:sparkline>
              <xm:f>Data!J240:K240</xm:f>
              <xm:sqref>Q240</xm:sqref>
            </x14:sparkline>
            <x14:sparkline>
              <xm:f>Data!J241:K241</xm:f>
              <xm:sqref>Q241</xm:sqref>
            </x14:sparkline>
            <x14:sparkline>
              <xm:f>Data!J242:K242</xm:f>
              <xm:sqref>Q242</xm:sqref>
            </x14:sparkline>
            <x14:sparkline>
              <xm:f>Data!J243:K243</xm:f>
              <xm:sqref>Q243</xm:sqref>
            </x14:sparkline>
            <x14:sparkline>
              <xm:f>Data!J244:K244</xm:f>
              <xm:sqref>Q244</xm:sqref>
            </x14:sparkline>
            <x14:sparkline>
              <xm:f>Data!J245:K245</xm:f>
              <xm:sqref>Q245</xm:sqref>
            </x14:sparkline>
            <x14:sparkline>
              <xm:f>Data!J246:K246</xm:f>
              <xm:sqref>Q246</xm:sqref>
            </x14:sparkline>
            <x14:sparkline>
              <xm:f>Data!J247:K247</xm:f>
              <xm:sqref>Q247</xm:sqref>
            </x14:sparkline>
            <x14:sparkline>
              <xm:f>Data!J248:K248</xm:f>
              <xm:sqref>Q248</xm:sqref>
            </x14:sparkline>
            <x14:sparkline>
              <xm:f>Data!J249:K249</xm:f>
              <xm:sqref>Q249</xm:sqref>
            </x14:sparkline>
            <x14:sparkline>
              <xm:f>Data!J250:K250</xm:f>
              <xm:sqref>Q250</xm:sqref>
            </x14:sparkline>
            <x14:sparkline>
              <xm:f>Data!J251:K251</xm:f>
              <xm:sqref>Q251</xm:sqref>
            </x14:sparkline>
            <x14:sparkline>
              <xm:f>Data!J252:K252</xm:f>
              <xm:sqref>Q252</xm:sqref>
            </x14:sparkline>
            <x14:sparkline>
              <xm:f>Data!J253:K253</xm:f>
              <xm:sqref>Q253</xm:sqref>
            </x14:sparkline>
            <x14:sparkline>
              <xm:f>Data!J254:K254</xm:f>
              <xm:sqref>Q254</xm:sqref>
            </x14:sparkline>
            <x14:sparkline>
              <xm:f>Data!J255:K255</xm:f>
              <xm:sqref>Q255</xm:sqref>
            </x14:sparkline>
            <x14:sparkline>
              <xm:f>Data!J256:K256</xm:f>
              <xm:sqref>Q256</xm:sqref>
            </x14:sparkline>
            <x14:sparkline>
              <xm:f>Data!J257:K257</xm:f>
              <xm:sqref>Q257</xm:sqref>
            </x14:sparkline>
            <x14:sparkline>
              <xm:f>Data!J258:K258</xm:f>
              <xm:sqref>Q258</xm:sqref>
            </x14:sparkline>
            <x14:sparkline>
              <xm:f>Data!J259:K259</xm:f>
              <xm:sqref>Q259</xm:sqref>
            </x14:sparkline>
            <x14:sparkline>
              <xm:f>Data!J260:K260</xm:f>
              <xm:sqref>Q260</xm:sqref>
            </x14:sparkline>
            <x14:sparkline>
              <xm:f>Data!J261:K261</xm:f>
              <xm:sqref>Q261</xm:sqref>
            </x14:sparkline>
            <x14:sparkline>
              <xm:f>Data!J262:K262</xm:f>
              <xm:sqref>Q262</xm:sqref>
            </x14:sparkline>
            <x14:sparkline>
              <xm:f>Data!J263:K263</xm:f>
              <xm:sqref>Q263</xm:sqref>
            </x14:sparkline>
            <x14:sparkline>
              <xm:f>Data!J264:K264</xm:f>
              <xm:sqref>Q264</xm:sqref>
            </x14:sparkline>
            <x14:sparkline>
              <xm:f>Data!J265:K265</xm:f>
              <xm:sqref>Q265</xm:sqref>
            </x14:sparkline>
            <x14:sparkline>
              <xm:f>Data!J266:K266</xm:f>
              <xm:sqref>Q266</xm:sqref>
            </x14:sparkline>
            <x14:sparkline>
              <xm:f>Data!J267:K267</xm:f>
              <xm:sqref>Q267</xm:sqref>
            </x14:sparkline>
            <x14:sparkline>
              <xm:f>Data!J268:K268</xm:f>
              <xm:sqref>Q268</xm:sqref>
            </x14:sparkline>
            <x14:sparkline>
              <xm:f>Data!J269:K269</xm:f>
              <xm:sqref>Q269</xm:sqref>
            </x14:sparkline>
            <x14:sparkline>
              <xm:f>Data!J270:K270</xm:f>
              <xm:sqref>Q270</xm:sqref>
            </x14:sparkline>
            <x14:sparkline>
              <xm:f>Data!J271:K271</xm:f>
              <xm:sqref>Q271</xm:sqref>
            </x14:sparkline>
            <x14:sparkline>
              <xm:f>Data!J272:K272</xm:f>
              <xm:sqref>Q272</xm:sqref>
            </x14:sparkline>
            <x14:sparkline>
              <xm:f>Data!J273:K273</xm:f>
              <xm:sqref>Q273</xm:sqref>
            </x14:sparkline>
            <x14:sparkline>
              <xm:f>Data!J274:K274</xm:f>
              <xm:sqref>Q274</xm:sqref>
            </x14:sparkline>
            <x14:sparkline>
              <xm:f>Data!J275:K275</xm:f>
              <xm:sqref>Q275</xm:sqref>
            </x14:sparkline>
            <x14:sparkline>
              <xm:f>Data!J276:K276</xm:f>
              <xm:sqref>Q276</xm:sqref>
            </x14:sparkline>
            <x14:sparkline>
              <xm:f>Data!J277:K277</xm:f>
              <xm:sqref>Q277</xm:sqref>
            </x14:sparkline>
            <x14:sparkline>
              <xm:f>Data!J278:K278</xm:f>
              <xm:sqref>Q278</xm:sqref>
            </x14:sparkline>
            <x14:sparkline>
              <xm:f>Data!J279:K279</xm:f>
              <xm:sqref>Q279</xm:sqref>
            </x14:sparkline>
            <x14:sparkline>
              <xm:f>Data!J280:K280</xm:f>
              <xm:sqref>Q280</xm:sqref>
            </x14:sparkline>
            <x14:sparkline>
              <xm:f>Data!J281:K281</xm:f>
              <xm:sqref>Q281</xm:sqref>
            </x14:sparkline>
            <x14:sparkline>
              <xm:f>Data!J282:K282</xm:f>
              <xm:sqref>Q282</xm:sqref>
            </x14:sparkline>
            <x14:sparkline>
              <xm:f>Data!J283:K283</xm:f>
              <xm:sqref>Q283</xm:sqref>
            </x14:sparkline>
            <x14:sparkline>
              <xm:f>Data!J284:K284</xm:f>
              <xm:sqref>Q284</xm:sqref>
            </x14:sparkline>
            <x14:sparkline>
              <xm:f>Data!J285:K285</xm:f>
              <xm:sqref>Q285</xm:sqref>
            </x14:sparkline>
            <x14:sparkline>
              <xm:f>Data!J286:K286</xm:f>
              <xm:sqref>Q286</xm:sqref>
            </x14:sparkline>
            <x14:sparkline>
              <xm:f>Data!J287:K287</xm:f>
              <xm:sqref>Q287</xm:sqref>
            </x14:sparkline>
            <x14:sparkline>
              <xm:f>Data!J288:K288</xm:f>
              <xm:sqref>Q288</xm:sqref>
            </x14:sparkline>
            <x14:sparkline>
              <xm:f>Data!J289:K289</xm:f>
              <xm:sqref>Q289</xm:sqref>
            </x14:sparkline>
            <x14:sparkline>
              <xm:f>Data!J290:K290</xm:f>
              <xm:sqref>Q290</xm:sqref>
            </x14:sparkline>
            <x14:sparkline>
              <xm:f>Data!J291:K291</xm:f>
              <xm:sqref>Q291</xm:sqref>
            </x14:sparkline>
            <x14:sparkline>
              <xm:f>Data!J292:K292</xm:f>
              <xm:sqref>Q292</xm:sqref>
            </x14:sparkline>
            <x14:sparkline>
              <xm:f>Data!J293:K293</xm:f>
              <xm:sqref>Q293</xm:sqref>
            </x14:sparkline>
            <x14:sparkline>
              <xm:f>Data!J294:K294</xm:f>
              <xm:sqref>Q294</xm:sqref>
            </x14:sparkline>
            <x14:sparkline>
              <xm:f>Data!J295:K295</xm:f>
              <xm:sqref>Q295</xm:sqref>
            </x14:sparkline>
            <x14:sparkline>
              <xm:f>Data!J296:K296</xm:f>
              <xm:sqref>Q296</xm:sqref>
            </x14:sparkline>
            <x14:sparkline>
              <xm:f>Data!J297:K297</xm:f>
              <xm:sqref>Q297</xm:sqref>
            </x14:sparkline>
            <x14:sparkline>
              <xm:f>Data!J298:K298</xm:f>
              <xm:sqref>Q298</xm:sqref>
            </x14:sparkline>
            <x14:sparkline>
              <xm:f>Data!J299:K299</xm:f>
              <xm:sqref>Q299</xm:sqref>
            </x14:sparkline>
            <x14:sparkline>
              <xm:f>Data!J300:K300</xm:f>
              <xm:sqref>Q300</xm:sqref>
            </x14:sparkline>
            <x14:sparkline>
              <xm:f>Data!J301:K301</xm:f>
              <xm:sqref>Q301</xm:sqref>
            </x14:sparkline>
            <x14:sparkline>
              <xm:f>Data!J302:K302</xm:f>
              <xm:sqref>Q302</xm:sqref>
            </x14:sparkline>
            <x14:sparkline>
              <xm:f>Data!J303:K303</xm:f>
              <xm:sqref>Q303</xm:sqref>
            </x14:sparkline>
            <x14:sparkline>
              <xm:f>Data!J304:K304</xm:f>
              <xm:sqref>Q304</xm:sqref>
            </x14:sparkline>
            <x14:sparkline>
              <xm:f>Data!J305:K305</xm:f>
              <xm:sqref>Q305</xm:sqref>
            </x14:sparkline>
            <x14:sparkline>
              <xm:f>Data!J306:K306</xm:f>
              <xm:sqref>Q306</xm:sqref>
            </x14:sparkline>
            <x14:sparkline>
              <xm:f>Data!J307:K307</xm:f>
              <xm:sqref>Q307</xm:sqref>
            </x14:sparkline>
            <x14:sparkline>
              <xm:f>Data!J308:K308</xm:f>
              <xm:sqref>Q308</xm:sqref>
            </x14:sparkline>
            <x14:sparkline>
              <xm:f>Data!J309:K309</xm:f>
              <xm:sqref>Q309</xm:sqref>
            </x14:sparkline>
            <x14:sparkline>
              <xm:f>Data!J310:K310</xm:f>
              <xm:sqref>Q310</xm:sqref>
            </x14:sparkline>
            <x14:sparkline>
              <xm:f>Data!J311:K311</xm:f>
              <xm:sqref>Q311</xm:sqref>
            </x14:sparkline>
            <x14:sparkline>
              <xm:f>Data!J312:K312</xm:f>
              <xm:sqref>Q312</xm:sqref>
            </x14:sparkline>
            <x14:sparkline>
              <xm:f>Data!J313:K313</xm:f>
              <xm:sqref>Q313</xm:sqref>
            </x14:sparkline>
            <x14:sparkline>
              <xm:f>Data!J314:K314</xm:f>
              <xm:sqref>Q314</xm:sqref>
            </x14:sparkline>
            <x14:sparkline>
              <xm:f>Data!J315:K315</xm:f>
              <xm:sqref>Q315</xm:sqref>
            </x14:sparkline>
            <x14:sparkline>
              <xm:f>Data!J316:K316</xm:f>
              <xm:sqref>Q316</xm:sqref>
            </x14:sparkline>
            <x14:sparkline>
              <xm:f>Data!J317:K317</xm:f>
              <xm:sqref>Q317</xm:sqref>
            </x14:sparkline>
            <x14:sparkline>
              <xm:f>Data!J318:K318</xm:f>
              <xm:sqref>Q318</xm:sqref>
            </x14:sparkline>
            <x14:sparkline>
              <xm:f>Data!J319:K319</xm:f>
              <xm:sqref>Q319</xm:sqref>
            </x14:sparkline>
            <x14:sparkline>
              <xm:f>Data!J320:K320</xm:f>
              <xm:sqref>Q320</xm:sqref>
            </x14:sparkline>
            <x14:sparkline>
              <xm:f>Data!J321:K321</xm:f>
              <xm:sqref>Q321</xm:sqref>
            </x14:sparkline>
            <x14:sparkline>
              <xm:f>Data!J322:K322</xm:f>
              <xm:sqref>Q322</xm:sqref>
            </x14:sparkline>
            <x14:sparkline>
              <xm:f>Data!J323:K323</xm:f>
              <xm:sqref>Q323</xm:sqref>
            </x14:sparkline>
            <x14:sparkline>
              <xm:f>Data!J324:K324</xm:f>
              <xm:sqref>Q324</xm:sqref>
            </x14:sparkline>
            <x14:sparkline>
              <xm:f>Data!J325:K325</xm:f>
              <xm:sqref>Q325</xm:sqref>
            </x14:sparkline>
            <x14:sparkline>
              <xm:f>Data!J326:K326</xm:f>
              <xm:sqref>Q326</xm:sqref>
            </x14:sparkline>
            <x14:sparkline>
              <xm:f>Data!J327:K327</xm:f>
              <xm:sqref>Q327</xm:sqref>
            </x14:sparkline>
            <x14:sparkline>
              <xm:f>Data!J328:K328</xm:f>
              <xm:sqref>Q328</xm:sqref>
            </x14:sparkline>
            <x14:sparkline>
              <xm:f>Data!J329:K329</xm:f>
              <xm:sqref>Q329</xm:sqref>
            </x14:sparkline>
            <x14:sparkline>
              <xm:f>Data!J330:K330</xm:f>
              <xm:sqref>Q330</xm:sqref>
            </x14:sparkline>
            <x14:sparkline>
              <xm:f>Data!J331:K331</xm:f>
              <xm:sqref>Q331</xm:sqref>
            </x14:sparkline>
            <x14:sparkline>
              <xm:f>Data!J332:K332</xm:f>
              <xm:sqref>Q332</xm:sqref>
            </x14:sparkline>
            <x14:sparkline>
              <xm:f>Data!J333:K333</xm:f>
              <xm:sqref>Q333</xm:sqref>
            </x14:sparkline>
            <x14:sparkline>
              <xm:f>Data!J334:K334</xm:f>
              <xm:sqref>Q334</xm:sqref>
            </x14:sparkline>
            <x14:sparkline>
              <xm:f>Data!J335:K335</xm:f>
              <xm:sqref>Q335</xm:sqref>
            </x14:sparkline>
            <x14:sparkline>
              <xm:f>Data!J336:K336</xm:f>
              <xm:sqref>Q336</xm:sqref>
            </x14:sparkline>
            <x14:sparkline>
              <xm:f>Data!J337:K337</xm:f>
              <xm:sqref>Q337</xm:sqref>
            </x14:sparkline>
            <x14:sparkline>
              <xm:f>Data!J338:K338</xm:f>
              <xm:sqref>Q338</xm:sqref>
            </x14:sparkline>
            <x14:sparkline>
              <xm:f>Data!J339:K339</xm:f>
              <xm:sqref>Q339</xm:sqref>
            </x14:sparkline>
            <x14:sparkline>
              <xm:f>Data!J340:K340</xm:f>
              <xm:sqref>Q340</xm:sqref>
            </x14:sparkline>
            <x14:sparkline>
              <xm:f>Data!J341:K341</xm:f>
              <xm:sqref>Q341</xm:sqref>
            </x14:sparkline>
            <x14:sparkline>
              <xm:f>Data!J342:K342</xm:f>
              <xm:sqref>Q342</xm:sqref>
            </x14:sparkline>
            <x14:sparkline>
              <xm:f>Data!J343:K343</xm:f>
              <xm:sqref>Q343</xm:sqref>
            </x14:sparkline>
            <x14:sparkline>
              <xm:f>Data!J344:K344</xm:f>
              <xm:sqref>Q344</xm:sqref>
            </x14:sparkline>
            <x14:sparkline>
              <xm:f>Data!J345:K345</xm:f>
              <xm:sqref>Q345</xm:sqref>
            </x14:sparkline>
            <x14:sparkline>
              <xm:f>Data!J346:K346</xm:f>
              <xm:sqref>Q346</xm:sqref>
            </x14:sparkline>
            <x14:sparkline>
              <xm:f>Data!J347:K347</xm:f>
              <xm:sqref>Q347</xm:sqref>
            </x14:sparkline>
            <x14:sparkline>
              <xm:f>Data!J348:K348</xm:f>
              <xm:sqref>Q348</xm:sqref>
            </x14:sparkline>
            <x14:sparkline>
              <xm:f>Data!J349:K349</xm:f>
              <xm:sqref>Q349</xm:sqref>
            </x14:sparkline>
            <x14:sparkline>
              <xm:f>Data!J350:K350</xm:f>
              <xm:sqref>Q350</xm:sqref>
            </x14:sparkline>
            <x14:sparkline>
              <xm:f>Data!J351:K351</xm:f>
              <xm:sqref>Q351</xm:sqref>
            </x14:sparkline>
            <x14:sparkline>
              <xm:f>Data!J352:K352</xm:f>
              <xm:sqref>Q352</xm:sqref>
            </x14:sparkline>
            <x14:sparkline>
              <xm:f>Data!J353:K353</xm:f>
              <xm:sqref>Q353</xm:sqref>
            </x14:sparkline>
            <x14:sparkline>
              <xm:f>Data!J354:K354</xm:f>
              <xm:sqref>Q354</xm:sqref>
            </x14:sparkline>
            <x14:sparkline>
              <xm:f>Data!J355:K355</xm:f>
              <xm:sqref>Q355</xm:sqref>
            </x14:sparkline>
            <x14:sparkline>
              <xm:f>Data!J356:K356</xm:f>
              <xm:sqref>Q356</xm:sqref>
            </x14:sparkline>
            <x14:sparkline>
              <xm:f>Data!J357:K357</xm:f>
              <xm:sqref>Q357</xm:sqref>
            </x14:sparkline>
            <x14:sparkline>
              <xm:f>Data!J358:K358</xm:f>
              <xm:sqref>Q358</xm:sqref>
            </x14:sparkline>
            <x14:sparkline>
              <xm:f>Data!J359:K359</xm:f>
              <xm:sqref>Q359</xm:sqref>
            </x14:sparkline>
            <x14:sparkline>
              <xm:f>Data!J360:K360</xm:f>
              <xm:sqref>Q360</xm:sqref>
            </x14:sparkline>
            <x14:sparkline>
              <xm:f>Data!J361:K361</xm:f>
              <xm:sqref>Q361</xm:sqref>
            </x14:sparkline>
            <x14:sparkline>
              <xm:f>Data!J362:K362</xm:f>
              <xm:sqref>Q362</xm:sqref>
            </x14:sparkline>
            <x14:sparkline>
              <xm:f>Data!J363:K363</xm:f>
              <xm:sqref>Q363</xm:sqref>
            </x14:sparkline>
            <x14:sparkline>
              <xm:f>Data!J364:K364</xm:f>
              <xm:sqref>Q364</xm:sqref>
            </x14:sparkline>
            <x14:sparkline>
              <xm:f>Data!J365:K365</xm:f>
              <xm:sqref>Q365</xm:sqref>
            </x14:sparkline>
            <x14:sparkline>
              <xm:f>Data!J366:K366</xm:f>
              <xm:sqref>Q366</xm:sqref>
            </x14:sparkline>
            <x14:sparkline>
              <xm:f>Data!J367:K367</xm:f>
              <xm:sqref>Q367</xm:sqref>
            </x14:sparkline>
            <x14:sparkline>
              <xm:f>Data!J368:K368</xm:f>
              <xm:sqref>Q368</xm:sqref>
            </x14:sparkline>
            <x14:sparkline>
              <xm:f>Data!J369:K369</xm:f>
              <xm:sqref>Q369</xm:sqref>
            </x14:sparkline>
            <x14:sparkline>
              <xm:f>Data!J370:K370</xm:f>
              <xm:sqref>Q370</xm:sqref>
            </x14:sparkline>
            <x14:sparkline>
              <xm:f>Data!J371:K371</xm:f>
              <xm:sqref>Q371</xm:sqref>
            </x14:sparkline>
            <x14:sparkline>
              <xm:f>Data!J372:K372</xm:f>
              <xm:sqref>Q372</xm:sqref>
            </x14:sparkline>
            <x14:sparkline>
              <xm:f>Data!J373:K373</xm:f>
              <xm:sqref>Q373</xm:sqref>
            </x14:sparkline>
            <x14:sparkline>
              <xm:f>Data!J374:K374</xm:f>
              <xm:sqref>Q374</xm:sqref>
            </x14:sparkline>
            <x14:sparkline>
              <xm:f>Data!J375:K375</xm:f>
              <xm:sqref>Q375</xm:sqref>
            </x14:sparkline>
            <x14:sparkline>
              <xm:f>Data!J376:K376</xm:f>
              <xm:sqref>Q376</xm:sqref>
            </x14:sparkline>
            <x14:sparkline>
              <xm:f>Data!J377:K377</xm:f>
              <xm:sqref>Q377</xm:sqref>
            </x14:sparkline>
            <x14:sparkline>
              <xm:f>Data!J378:K378</xm:f>
              <xm:sqref>Q378</xm:sqref>
            </x14:sparkline>
            <x14:sparkline>
              <xm:f>Data!J379:K379</xm:f>
              <xm:sqref>Q379</xm:sqref>
            </x14:sparkline>
            <x14:sparkline>
              <xm:f>Data!J380:K380</xm:f>
              <xm:sqref>Q380</xm:sqref>
            </x14:sparkline>
            <x14:sparkline>
              <xm:f>Data!J381:K381</xm:f>
              <xm:sqref>Q381</xm:sqref>
            </x14:sparkline>
            <x14:sparkline>
              <xm:f>Data!J382:K382</xm:f>
              <xm:sqref>Q382</xm:sqref>
            </x14:sparkline>
            <x14:sparkline>
              <xm:f>Data!J383:K383</xm:f>
              <xm:sqref>Q383</xm:sqref>
            </x14:sparkline>
            <x14:sparkline>
              <xm:f>Data!J384:K384</xm:f>
              <xm:sqref>Q384</xm:sqref>
            </x14:sparkline>
            <x14:sparkline>
              <xm:f>Data!J385:K385</xm:f>
              <xm:sqref>Q385</xm:sqref>
            </x14:sparkline>
            <x14:sparkline>
              <xm:f>Data!J386:K386</xm:f>
              <xm:sqref>Q386</xm:sqref>
            </x14:sparkline>
            <x14:sparkline>
              <xm:f>Data!J387:K387</xm:f>
              <xm:sqref>Q387</xm:sqref>
            </x14:sparkline>
            <x14:sparkline>
              <xm:f>Data!J388:K388</xm:f>
              <xm:sqref>Q388</xm:sqref>
            </x14:sparkline>
            <x14:sparkline>
              <xm:f>Data!J389:K389</xm:f>
              <xm:sqref>Q389</xm:sqref>
            </x14:sparkline>
            <x14:sparkline>
              <xm:f>Data!J390:K390</xm:f>
              <xm:sqref>Q390</xm:sqref>
            </x14:sparkline>
            <x14:sparkline>
              <xm:f>Data!J391:K391</xm:f>
              <xm:sqref>Q391</xm:sqref>
            </x14:sparkline>
            <x14:sparkline>
              <xm:f>Data!J392:K392</xm:f>
              <xm:sqref>Q392</xm:sqref>
            </x14:sparkline>
            <x14:sparkline>
              <xm:f>Data!J393:K393</xm:f>
              <xm:sqref>Q393</xm:sqref>
            </x14:sparkline>
            <x14:sparkline>
              <xm:f>Data!J394:K394</xm:f>
              <xm:sqref>Q394</xm:sqref>
            </x14:sparkline>
            <x14:sparkline>
              <xm:f>Data!J395:K395</xm:f>
              <xm:sqref>Q395</xm:sqref>
            </x14:sparkline>
            <x14:sparkline>
              <xm:f>Data!J396:K396</xm:f>
              <xm:sqref>Q396</xm:sqref>
            </x14:sparkline>
            <x14:sparkline>
              <xm:f>Data!J397:K397</xm:f>
              <xm:sqref>Q397</xm:sqref>
            </x14:sparkline>
            <x14:sparkline>
              <xm:f>Data!J398:K398</xm:f>
              <xm:sqref>Q398</xm:sqref>
            </x14:sparkline>
            <x14:sparkline>
              <xm:f>Data!J399:K399</xm:f>
              <xm:sqref>Q399</xm:sqref>
            </x14:sparkline>
            <x14:sparkline>
              <xm:f>Data!J400:K400</xm:f>
              <xm:sqref>Q400</xm:sqref>
            </x14:sparkline>
            <x14:sparkline>
              <xm:f>Data!J401:K401</xm:f>
              <xm:sqref>Q401</xm:sqref>
            </x14:sparkline>
            <x14:sparkline>
              <xm:f>Data!J402:K402</xm:f>
              <xm:sqref>Q402</xm:sqref>
            </x14:sparkline>
            <x14:sparkline>
              <xm:f>Data!J403:K403</xm:f>
              <xm:sqref>Q403</xm:sqref>
            </x14:sparkline>
            <x14:sparkline>
              <xm:f>Data!J404:K404</xm:f>
              <xm:sqref>Q404</xm:sqref>
            </x14:sparkline>
            <x14:sparkline>
              <xm:f>Data!J405:K405</xm:f>
              <xm:sqref>Q405</xm:sqref>
            </x14:sparkline>
            <x14:sparkline>
              <xm:f>Data!J406:K406</xm:f>
              <xm:sqref>Q406</xm:sqref>
            </x14:sparkline>
            <x14:sparkline>
              <xm:f>Data!J407:K407</xm:f>
              <xm:sqref>Q407</xm:sqref>
            </x14:sparkline>
            <x14:sparkline>
              <xm:f>Data!J408:K408</xm:f>
              <xm:sqref>Q408</xm:sqref>
            </x14:sparkline>
            <x14:sparkline>
              <xm:f>Data!J409:K409</xm:f>
              <xm:sqref>Q409</xm:sqref>
            </x14:sparkline>
            <x14:sparkline>
              <xm:f>Data!J410:K410</xm:f>
              <xm:sqref>Q410</xm:sqref>
            </x14:sparkline>
            <x14:sparkline>
              <xm:f>Data!J411:K411</xm:f>
              <xm:sqref>Q411</xm:sqref>
            </x14:sparkline>
            <x14:sparkline>
              <xm:f>Data!J412:K412</xm:f>
              <xm:sqref>Q412</xm:sqref>
            </x14:sparkline>
            <x14:sparkline>
              <xm:f>Data!J413:K413</xm:f>
              <xm:sqref>Q413</xm:sqref>
            </x14:sparkline>
            <x14:sparkline>
              <xm:f>Data!J414:K414</xm:f>
              <xm:sqref>Q414</xm:sqref>
            </x14:sparkline>
            <x14:sparkline>
              <xm:f>Data!J415:K415</xm:f>
              <xm:sqref>Q415</xm:sqref>
            </x14:sparkline>
            <x14:sparkline>
              <xm:f>Data!J416:K416</xm:f>
              <xm:sqref>Q416</xm:sqref>
            </x14:sparkline>
            <x14:sparkline>
              <xm:f>Data!J417:K417</xm:f>
              <xm:sqref>Q417</xm:sqref>
            </x14:sparkline>
            <x14:sparkline>
              <xm:f>Data!J418:K418</xm:f>
              <xm:sqref>Q418</xm:sqref>
            </x14:sparkline>
            <x14:sparkline>
              <xm:f>Data!J419:K419</xm:f>
              <xm:sqref>Q419</xm:sqref>
            </x14:sparkline>
            <x14:sparkline>
              <xm:f>Data!J420:K420</xm:f>
              <xm:sqref>Q420</xm:sqref>
            </x14:sparkline>
            <x14:sparkline>
              <xm:f>Data!J421:K421</xm:f>
              <xm:sqref>Q421</xm:sqref>
            </x14:sparkline>
            <x14:sparkline>
              <xm:f>Data!J422:K422</xm:f>
              <xm:sqref>Q422</xm:sqref>
            </x14:sparkline>
            <x14:sparkline>
              <xm:f>Data!J423:K423</xm:f>
              <xm:sqref>Q423</xm:sqref>
            </x14:sparkline>
            <x14:sparkline>
              <xm:f>Data!J424:K424</xm:f>
              <xm:sqref>Q424</xm:sqref>
            </x14:sparkline>
            <x14:sparkline>
              <xm:f>Data!J425:K425</xm:f>
              <xm:sqref>Q425</xm:sqref>
            </x14:sparkline>
            <x14:sparkline>
              <xm:f>Data!J426:K426</xm:f>
              <xm:sqref>Q426</xm:sqref>
            </x14:sparkline>
            <x14:sparkline>
              <xm:f>Data!J427:K427</xm:f>
              <xm:sqref>Q427</xm:sqref>
            </x14:sparkline>
            <x14:sparkline>
              <xm:f>Data!J428:K428</xm:f>
              <xm:sqref>Q428</xm:sqref>
            </x14:sparkline>
            <x14:sparkline>
              <xm:f>Data!J429:K429</xm:f>
              <xm:sqref>Q429</xm:sqref>
            </x14:sparkline>
            <x14:sparkline>
              <xm:f>Data!J430:K430</xm:f>
              <xm:sqref>Q430</xm:sqref>
            </x14:sparkline>
            <x14:sparkline>
              <xm:f>Data!J431:K431</xm:f>
              <xm:sqref>Q431</xm:sqref>
            </x14:sparkline>
            <x14:sparkline>
              <xm:f>Data!J432:K432</xm:f>
              <xm:sqref>Q432</xm:sqref>
            </x14:sparkline>
            <x14:sparkline>
              <xm:f>Data!J433:K433</xm:f>
              <xm:sqref>Q433</xm:sqref>
            </x14:sparkline>
            <x14:sparkline>
              <xm:f>Data!J434:K434</xm:f>
              <xm:sqref>Q434</xm:sqref>
            </x14:sparkline>
            <x14:sparkline>
              <xm:f>Data!J435:K435</xm:f>
              <xm:sqref>Q435</xm:sqref>
            </x14:sparkline>
            <x14:sparkline>
              <xm:f>Data!J436:K436</xm:f>
              <xm:sqref>Q436</xm:sqref>
            </x14:sparkline>
            <x14:sparkline>
              <xm:f>Data!J437:K437</xm:f>
              <xm:sqref>Q437</xm:sqref>
            </x14:sparkline>
            <x14:sparkline>
              <xm:f>Data!J438:K438</xm:f>
              <xm:sqref>Q438</xm:sqref>
            </x14:sparkline>
            <x14:sparkline>
              <xm:f>Data!J439:K439</xm:f>
              <xm:sqref>Q439</xm:sqref>
            </x14:sparkline>
            <x14:sparkline>
              <xm:f>Data!J440:K440</xm:f>
              <xm:sqref>Q440</xm:sqref>
            </x14:sparkline>
            <x14:sparkline>
              <xm:f>Data!J441:K441</xm:f>
              <xm:sqref>Q441</xm:sqref>
            </x14:sparkline>
            <x14:sparkline>
              <xm:f>Data!J442:K442</xm:f>
              <xm:sqref>Q442</xm:sqref>
            </x14:sparkline>
            <x14:sparkline>
              <xm:f>Data!J443:K443</xm:f>
              <xm:sqref>Q443</xm:sqref>
            </x14:sparkline>
            <x14:sparkline>
              <xm:f>Data!J444:K444</xm:f>
              <xm:sqref>Q444</xm:sqref>
            </x14:sparkline>
            <x14:sparkline>
              <xm:f>Data!J445:K445</xm:f>
              <xm:sqref>Q445</xm:sqref>
            </x14:sparkline>
            <x14:sparkline>
              <xm:f>Data!J446:K446</xm:f>
              <xm:sqref>Q446</xm:sqref>
            </x14:sparkline>
            <x14:sparkline>
              <xm:f>Data!J447:K447</xm:f>
              <xm:sqref>Q447</xm:sqref>
            </x14:sparkline>
            <x14:sparkline>
              <xm:f>Data!J448:K448</xm:f>
              <xm:sqref>Q448</xm:sqref>
            </x14:sparkline>
            <x14:sparkline>
              <xm:f>Data!J449:K449</xm:f>
              <xm:sqref>Q449</xm:sqref>
            </x14:sparkline>
            <x14:sparkline>
              <xm:f>Data!J450:K450</xm:f>
              <xm:sqref>Q450</xm:sqref>
            </x14:sparkline>
            <x14:sparkline>
              <xm:f>Data!J451:K451</xm:f>
              <xm:sqref>Q451</xm:sqref>
            </x14:sparkline>
            <x14:sparkline>
              <xm:f>Data!J452:K452</xm:f>
              <xm:sqref>Q452</xm:sqref>
            </x14:sparkline>
            <x14:sparkline>
              <xm:f>Data!J453:K453</xm:f>
              <xm:sqref>Q453</xm:sqref>
            </x14:sparkline>
            <x14:sparkline>
              <xm:f>Data!J454:K454</xm:f>
              <xm:sqref>Q454</xm:sqref>
            </x14:sparkline>
            <x14:sparkline>
              <xm:f>Data!J455:K455</xm:f>
              <xm:sqref>Q455</xm:sqref>
            </x14:sparkline>
            <x14:sparkline>
              <xm:f>Data!J456:K456</xm:f>
              <xm:sqref>Q456</xm:sqref>
            </x14:sparkline>
            <x14:sparkline>
              <xm:f>Data!J457:K457</xm:f>
              <xm:sqref>Q457</xm:sqref>
            </x14:sparkline>
            <x14:sparkline>
              <xm:f>Data!J458:K458</xm:f>
              <xm:sqref>Q458</xm:sqref>
            </x14:sparkline>
            <x14:sparkline>
              <xm:f>Data!J459:K459</xm:f>
              <xm:sqref>Q459</xm:sqref>
            </x14:sparkline>
            <x14:sparkline>
              <xm:f>Data!J460:K460</xm:f>
              <xm:sqref>Q460</xm:sqref>
            </x14:sparkline>
            <x14:sparkline>
              <xm:f>Data!J461:K461</xm:f>
              <xm:sqref>Q461</xm:sqref>
            </x14:sparkline>
            <x14:sparkline>
              <xm:f>Data!J462:K462</xm:f>
              <xm:sqref>Q462</xm:sqref>
            </x14:sparkline>
            <x14:sparkline>
              <xm:f>Data!J463:K463</xm:f>
              <xm:sqref>Q463</xm:sqref>
            </x14:sparkline>
            <x14:sparkline>
              <xm:f>Data!J464:K464</xm:f>
              <xm:sqref>Q464</xm:sqref>
            </x14:sparkline>
            <x14:sparkline>
              <xm:f>Data!J465:K465</xm:f>
              <xm:sqref>Q465</xm:sqref>
            </x14:sparkline>
            <x14:sparkline>
              <xm:f>Data!J466:K466</xm:f>
              <xm:sqref>Q466</xm:sqref>
            </x14:sparkline>
            <x14:sparkline>
              <xm:f>Data!J467:K467</xm:f>
              <xm:sqref>Q467</xm:sqref>
            </x14:sparkline>
            <x14:sparkline>
              <xm:f>Data!J468:K468</xm:f>
              <xm:sqref>Q468</xm:sqref>
            </x14:sparkline>
            <x14:sparkline>
              <xm:f>Data!J469:K469</xm:f>
              <xm:sqref>Q469</xm:sqref>
            </x14:sparkline>
            <x14:sparkline>
              <xm:f>Data!J470:K470</xm:f>
              <xm:sqref>Q470</xm:sqref>
            </x14:sparkline>
            <x14:sparkline>
              <xm:f>Data!J471:K471</xm:f>
              <xm:sqref>Q471</xm:sqref>
            </x14:sparkline>
            <x14:sparkline>
              <xm:f>Data!J472:K472</xm:f>
              <xm:sqref>Q472</xm:sqref>
            </x14:sparkline>
            <x14:sparkline>
              <xm:f>Data!J473:K473</xm:f>
              <xm:sqref>Q473</xm:sqref>
            </x14:sparkline>
            <x14:sparkline>
              <xm:f>Data!J474:K474</xm:f>
              <xm:sqref>Q474</xm:sqref>
            </x14:sparkline>
            <x14:sparkline>
              <xm:f>Data!J475:K475</xm:f>
              <xm:sqref>Q475</xm:sqref>
            </x14:sparkline>
            <x14:sparkline>
              <xm:f>Data!J476:K476</xm:f>
              <xm:sqref>Q476</xm:sqref>
            </x14:sparkline>
            <x14:sparkline>
              <xm:f>Data!J477:K477</xm:f>
              <xm:sqref>Q477</xm:sqref>
            </x14:sparkline>
            <x14:sparkline>
              <xm:f>Data!J478:K478</xm:f>
              <xm:sqref>Q478</xm:sqref>
            </x14:sparkline>
            <x14:sparkline>
              <xm:f>Data!J479:K479</xm:f>
              <xm:sqref>Q479</xm:sqref>
            </x14:sparkline>
            <x14:sparkline>
              <xm:f>Data!J480:K480</xm:f>
              <xm:sqref>Q480</xm:sqref>
            </x14:sparkline>
            <x14:sparkline>
              <xm:f>Data!J481:K481</xm:f>
              <xm:sqref>Q481</xm:sqref>
            </x14:sparkline>
            <x14:sparkline>
              <xm:f>Data!J482:K482</xm:f>
              <xm:sqref>Q482</xm:sqref>
            </x14:sparkline>
            <x14:sparkline>
              <xm:f>Data!J483:K483</xm:f>
              <xm:sqref>Q483</xm:sqref>
            </x14:sparkline>
            <x14:sparkline>
              <xm:f>Data!J484:K484</xm:f>
              <xm:sqref>Q484</xm:sqref>
            </x14:sparkline>
            <x14:sparkline>
              <xm:f>Data!J485:K485</xm:f>
              <xm:sqref>Q485</xm:sqref>
            </x14:sparkline>
            <x14:sparkline>
              <xm:f>Data!J486:K486</xm:f>
              <xm:sqref>Q486</xm:sqref>
            </x14:sparkline>
            <x14:sparkline>
              <xm:f>Data!J487:K487</xm:f>
              <xm:sqref>Q487</xm:sqref>
            </x14:sparkline>
            <x14:sparkline>
              <xm:f>Data!J488:K488</xm:f>
              <xm:sqref>Q488</xm:sqref>
            </x14:sparkline>
            <x14:sparkline>
              <xm:f>Data!J489:K489</xm:f>
              <xm:sqref>Q489</xm:sqref>
            </x14:sparkline>
            <x14:sparkline>
              <xm:f>Data!J490:K490</xm:f>
              <xm:sqref>Q490</xm:sqref>
            </x14:sparkline>
            <x14:sparkline>
              <xm:f>Data!J491:K491</xm:f>
              <xm:sqref>Q491</xm:sqref>
            </x14:sparkline>
            <x14:sparkline>
              <xm:f>Data!J492:K492</xm:f>
              <xm:sqref>Q492</xm:sqref>
            </x14:sparkline>
            <x14:sparkline>
              <xm:f>Data!J493:K493</xm:f>
              <xm:sqref>Q493</xm:sqref>
            </x14:sparkline>
            <x14:sparkline>
              <xm:f>Data!J494:K494</xm:f>
              <xm:sqref>Q494</xm:sqref>
            </x14:sparkline>
            <x14:sparkline>
              <xm:f>Data!J495:K495</xm:f>
              <xm:sqref>Q495</xm:sqref>
            </x14:sparkline>
            <x14:sparkline>
              <xm:f>Data!J496:K496</xm:f>
              <xm:sqref>Q496</xm:sqref>
            </x14:sparkline>
            <x14:sparkline>
              <xm:f>Data!J497:K497</xm:f>
              <xm:sqref>Q497</xm:sqref>
            </x14:sparkline>
            <x14:sparkline>
              <xm:f>Data!J498:K498</xm:f>
              <xm:sqref>Q498</xm:sqref>
            </x14:sparkline>
            <x14:sparkline>
              <xm:f>Data!J499:K499</xm:f>
              <xm:sqref>Q499</xm:sqref>
            </x14:sparkline>
            <x14:sparkline>
              <xm:f>Data!J500:K500</xm:f>
              <xm:sqref>Q500</xm:sqref>
            </x14:sparkline>
            <x14:sparkline>
              <xm:f>Data!J501:K501</xm:f>
              <xm:sqref>Q501</xm:sqref>
            </x14:sparkline>
            <x14:sparkline>
              <xm:f>Data!J502:K502</xm:f>
              <xm:sqref>Q502</xm:sqref>
            </x14:sparkline>
            <x14:sparkline>
              <xm:f>Data!J503:K503</xm:f>
              <xm:sqref>Q503</xm:sqref>
            </x14:sparkline>
            <x14:sparkline>
              <xm:f>Data!J504:K504</xm:f>
              <xm:sqref>Q504</xm:sqref>
            </x14:sparkline>
            <x14:sparkline>
              <xm:f>Data!J505:K505</xm:f>
              <xm:sqref>Q505</xm:sqref>
            </x14:sparkline>
            <x14:sparkline>
              <xm:f>Data!J506:K506</xm:f>
              <xm:sqref>Q506</xm:sqref>
            </x14:sparkline>
            <x14:sparkline>
              <xm:f>Data!J507:K507</xm:f>
              <xm:sqref>Q507</xm:sqref>
            </x14:sparkline>
            <x14:sparkline>
              <xm:f>Data!J508:K508</xm:f>
              <xm:sqref>Q508</xm:sqref>
            </x14:sparkline>
            <x14:sparkline>
              <xm:f>Data!J509:K509</xm:f>
              <xm:sqref>Q509</xm:sqref>
            </x14:sparkline>
            <x14:sparkline>
              <xm:f>Data!J510:K510</xm:f>
              <xm:sqref>Q510</xm:sqref>
            </x14:sparkline>
            <x14:sparkline>
              <xm:f>Data!J511:K511</xm:f>
              <xm:sqref>Q511</xm:sqref>
            </x14:sparkline>
            <x14:sparkline>
              <xm:f>Data!J512:K512</xm:f>
              <xm:sqref>Q512</xm:sqref>
            </x14:sparkline>
            <x14:sparkline>
              <xm:f>Data!J513:K513</xm:f>
              <xm:sqref>Q513</xm:sqref>
            </x14:sparkline>
            <x14:sparkline>
              <xm:f>Data!J514:K514</xm:f>
              <xm:sqref>Q514</xm:sqref>
            </x14:sparkline>
            <x14:sparkline>
              <xm:f>Data!J515:K515</xm:f>
              <xm:sqref>Q515</xm:sqref>
            </x14:sparkline>
            <x14:sparkline>
              <xm:f>Data!J516:K516</xm:f>
              <xm:sqref>Q516</xm:sqref>
            </x14:sparkline>
            <x14:sparkline>
              <xm:f>Data!J517:K517</xm:f>
              <xm:sqref>Q517</xm:sqref>
            </x14:sparkline>
            <x14:sparkline>
              <xm:f>Data!J518:K518</xm:f>
              <xm:sqref>Q518</xm:sqref>
            </x14:sparkline>
            <x14:sparkline>
              <xm:f>Data!J519:K519</xm:f>
              <xm:sqref>Q519</xm:sqref>
            </x14:sparkline>
            <x14:sparkline>
              <xm:f>Data!J520:K520</xm:f>
              <xm:sqref>Q520</xm:sqref>
            </x14:sparkline>
            <x14:sparkline>
              <xm:f>Data!J521:K521</xm:f>
              <xm:sqref>Q521</xm:sqref>
            </x14:sparkline>
            <x14:sparkline>
              <xm:f>Data!J522:K522</xm:f>
              <xm:sqref>Q522</xm:sqref>
            </x14:sparkline>
            <x14:sparkline>
              <xm:f>Data!J523:K523</xm:f>
              <xm:sqref>Q523</xm:sqref>
            </x14:sparkline>
            <x14:sparkline>
              <xm:f>Data!J524:K524</xm:f>
              <xm:sqref>Q524</xm:sqref>
            </x14:sparkline>
            <x14:sparkline>
              <xm:f>Data!J525:K525</xm:f>
              <xm:sqref>Q525</xm:sqref>
            </x14:sparkline>
            <x14:sparkline>
              <xm:f>Data!J526:K526</xm:f>
              <xm:sqref>Q526</xm:sqref>
            </x14:sparkline>
            <x14:sparkline>
              <xm:f>Data!J527:K527</xm:f>
              <xm:sqref>Q527</xm:sqref>
            </x14:sparkline>
            <x14:sparkline>
              <xm:f>Data!J528:K528</xm:f>
              <xm:sqref>Q528</xm:sqref>
            </x14:sparkline>
            <x14:sparkline>
              <xm:f>Data!J529:K529</xm:f>
              <xm:sqref>Q529</xm:sqref>
            </x14:sparkline>
            <x14:sparkline>
              <xm:f>Data!J530:K530</xm:f>
              <xm:sqref>Q530</xm:sqref>
            </x14:sparkline>
            <x14:sparkline>
              <xm:f>Data!J531:K531</xm:f>
              <xm:sqref>Q531</xm:sqref>
            </x14:sparkline>
            <x14:sparkline>
              <xm:f>Data!J532:K532</xm:f>
              <xm:sqref>Q532</xm:sqref>
            </x14:sparkline>
            <x14:sparkline>
              <xm:f>Data!J533:K533</xm:f>
              <xm:sqref>Q533</xm:sqref>
            </x14:sparkline>
            <x14:sparkline>
              <xm:f>Data!J534:K534</xm:f>
              <xm:sqref>Q534</xm:sqref>
            </x14:sparkline>
            <x14:sparkline>
              <xm:f>Data!J535:K535</xm:f>
              <xm:sqref>Q535</xm:sqref>
            </x14:sparkline>
            <x14:sparkline>
              <xm:f>Data!J536:K536</xm:f>
              <xm:sqref>Q536</xm:sqref>
            </x14:sparkline>
            <x14:sparkline>
              <xm:f>Data!J537:K537</xm:f>
              <xm:sqref>Q537</xm:sqref>
            </x14:sparkline>
            <x14:sparkline>
              <xm:f>Data!J538:K538</xm:f>
              <xm:sqref>Q538</xm:sqref>
            </x14:sparkline>
            <x14:sparkline>
              <xm:f>Data!J539:K539</xm:f>
              <xm:sqref>Q539</xm:sqref>
            </x14:sparkline>
            <x14:sparkline>
              <xm:f>Data!J540:K540</xm:f>
              <xm:sqref>Q540</xm:sqref>
            </x14:sparkline>
            <x14:sparkline>
              <xm:f>Data!J541:K541</xm:f>
              <xm:sqref>Q541</xm:sqref>
            </x14:sparkline>
            <x14:sparkline>
              <xm:f>Data!J542:K542</xm:f>
              <xm:sqref>Q542</xm:sqref>
            </x14:sparkline>
            <x14:sparkline>
              <xm:f>Data!J543:K543</xm:f>
              <xm:sqref>Q543</xm:sqref>
            </x14:sparkline>
            <x14:sparkline>
              <xm:f>Data!J544:K544</xm:f>
              <xm:sqref>Q544</xm:sqref>
            </x14:sparkline>
            <x14:sparkline>
              <xm:f>Data!J545:K545</xm:f>
              <xm:sqref>Q545</xm:sqref>
            </x14:sparkline>
            <x14:sparkline>
              <xm:f>Data!J546:K546</xm:f>
              <xm:sqref>Q546</xm:sqref>
            </x14:sparkline>
            <x14:sparkline>
              <xm:f>Data!J547:K547</xm:f>
              <xm:sqref>Q547</xm:sqref>
            </x14:sparkline>
            <x14:sparkline>
              <xm:f>Data!J548:K548</xm:f>
              <xm:sqref>Q548</xm:sqref>
            </x14:sparkline>
            <x14:sparkline>
              <xm:f>Data!J549:K549</xm:f>
              <xm:sqref>Q549</xm:sqref>
            </x14:sparkline>
            <x14:sparkline>
              <xm:f>Data!J550:K550</xm:f>
              <xm:sqref>Q550</xm:sqref>
            </x14:sparkline>
            <x14:sparkline>
              <xm:f>Data!J551:K551</xm:f>
              <xm:sqref>Q551</xm:sqref>
            </x14:sparkline>
            <x14:sparkline>
              <xm:f>Data!J552:K552</xm:f>
              <xm:sqref>Q552</xm:sqref>
            </x14:sparkline>
            <x14:sparkline>
              <xm:f>Data!J553:K553</xm:f>
              <xm:sqref>Q553</xm:sqref>
            </x14:sparkline>
            <x14:sparkline>
              <xm:f>Data!J554:K554</xm:f>
              <xm:sqref>Q554</xm:sqref>
            </x14:sparkline>
            <x14:sparkline>
              <xm:f>Data!J555:K555</xm:f>
              <xm:sqref>Q555</xm:sqref>
            </x14:sparkline>
            <x14:sparkline>
              <xm:f>Data!J556:K556</xm:f>
              <xm:sqref>Q556</xm:sqref>
            </x14:sparkline>
            <x14:sparkline>
              <xm:f>Data!J557:K557</xm:f>
              <xm:sqref>Q557</xm:sqref>
            </x14:sparkline>
            <x14:sparkline>
              <xm:f>Data!J558:K558</xm:f>
              <xm:sqref>Q558</xm:sqref>
            </x14:sparkline>
            <x14:sparkline>
              <xm:f>Data!J559:K559</xm:f>
              <xm:sqref>Q559</xm:sqref>
            </x14:sparkline>
            <x14:sparkline>
              <xm:f>Data!J560:K560</xm:f>
              <xm:sqref>Q560</xm:sqref>
            </x14:sparkline>
            <x14:sparkline>
              <xm:f>Data!J561:K561</xm:f>
              <xm:sqref>Q561</xm:sqref>
            </x14:sparkline>
            <x14:sparkline>
              <xm:f>Data!J562:K562</xm:f>
              <xm:sqref>Q562</xm:sqref>
            </x14:sparkline>
            <x14:sparkline>
              <xm:f>Data!J563:K563</xm:f>
              <xm:sqref>Q563</xm:sqref>
            </x14:sparkline>
            <x14:sparkline>
              <xm:f>Data!J564:K564</xm:f>
              <xm:sqref>Q564</xm:sqref>
            </x14:sparkline>
            <x14:sparkline>
              <xm:f>Data!J565:K565</xm:f>
              <xm:sqref>Q565</xm:sqref>
            </x14:sparkline>
            <x14:sparkline>
              <xm:f>Data!J566:K566</xm:f>
              <xm:sqref>Q566</xm:sqref>
            </x14:sparkline>
            <x14:sparkline>
              <xm:f>Data!J567:K567</xm:f>
              <xm:sqref>Q567</xm:sqref>
            </x14:sparkline>
            <x14:sparkline>
              <xm:f>Data!J568:K568</xm:f>
              <xm:sqref>Q568</xm:sqref>
            </x14:sparkline>
            <x14:sparkline>
              <xm:f>Data!J569:K569</xm:f>
              <xm:sqref>Q569</xm:sqref>
            </x14:sparkline>
            <x14:sparkline>
              <xm:f>Data!J570:K570</xm:f>
              <xm:sqref>Q570</xm:sqref>
            </x14:sparkline>
            <x14:sparkline>
              <xm:f>Data!J571:K571</xm:f>
              <xm:sqref>Q571</xm:sqref>
            </x14:sparkline>
            <x14:sparkline>
              <xm:f>Data!J572:K572</xm:f>
              <xm:sqref>Q572</xm:sqref>
            </x14:sparkline>
            <x14:sparkline>
              <xm:f>Data!J573:K573</xm:f>
              <xm:sqref>Q573</xm:sqref>
            </x14:sparkline>
            <x14:sparkline>
              <xm:f>Data!J574:K574</xm:f>
              <xm:sqref>Q574</xm:sqref>
            </x14:sparkline>
            <x14:sparkline>
              <xm:f>Data!J575:K575</xm:f>
              <xm:sqref>Q575</xm:sqref>
            </x14:sparkline>
            <x14:sparkline>
              <xm:f>Data!J576:K576</xm:f>
              <xm:sqref>Q576</xm:sqref>
            </x14:sparkline>
            <x14:sparkline>
              <xm:f>Data!J577:K577</xm:f>
              <xm:sqref>Q577</xm:sqref>
            </x14:sparkline>
            <x14:sparkline>
              <xm:f>Data!J578:K578</xm:f>
              <xm:sqref>Q578</xm:sqref>
            </x14:sparkline>
            <x14:sparkline>
              <xm:f>Data!J579:K579</xm:f>
              <xm:sqref>Q579</xm:sqref>
            </x14:sparkline>
            <x14:sparkline>
              <xm:f>Data!J580:K580</xm:f>
              <xm:sqref>Q580</xm:sqref>
            </x14:sparkline>
            <x14:sparkline>
              <xm:f>Data!J581:K581</xm:f>
              <xm:sqref>Q581</xm:sqref>
            </x14:sparkline>
            <x14:sparkline>
              <xm:f>Data!J582:K582</xm:f>
              <xm:sqref>Q582</xm:sqref>
            </x14:sparkline>
            <x14:sparkline>
              <xm:f>Data!J583:K583</xm:f>
              <xm:sqref>Q583</xm:sqref>
            </x14:sparkline>
            <x14:sparkline>
              <xm:f>Data!J584:K584</xm:f>
              <xm:sqref>Q584</xm:sqref>
            </x14:sparkline>
            <x14:sparkline>
              <xm:f>Data!J585:K585</xm:f>
              <xm:sqref>Q585</xm:sqref>
            </x14:sparkline>
            <x14:sparkline>
              <xm:f>Data!J586:K586</xm:f>
              <xm:sqref>Q586</xm:sqref>
            </x14:sparkline>
            <x14:sparkline>
              <xm:f>Data!J587:K587</xm:f>
              <xm:sqref>Q587</xm:sqref>
            </x14:sparkline>
            <x14:sparkline>
              <xm:f>Data!J588:K588</xm:f>
              <xm:sqref>Q588</xm:sqref>
            </x14:sparkline>
            <x14:sparkline>
              <xm:f>Data!J589:K589</xm:f>
              <xm:sqref>Q589</xm:sqref>
            </x14:sparkline>
            <x14:sparkline>
              <xm:f>Data!J590:K590</xm:f>
              <xm:sqref>Q590</xm:sqref>
            </x14:sparkline>
            <x14:sparkline>
              <xm:f>Data!J591:K591</xm:f>
              <xm:sqref>Q591</xm:sqref>
            </x14:sparkline>
            <x14:sparkline>
              <xm:f>Data!J592:K592</xm:f>
              <xm:sqref>Q592</xm:sqref>
            </x14:sparkline>
            <x14:sparkline>
              <xm:f>Data!J593:K593</xm:f>
              <xm:sqref>Q593</xm:sqref>
            </x14:sparkline>
            <x14:sparkline>
              <xm:f>Data!J594:K594</xm:f>
              <xm:sqref>Q594</xm:sqref>
            </x14:sparkline>
            <x14:sparkline>
              <xm:f>Data!J595:K595</xm:f>
              <xm:sqref>Q595</xm:sqref>
            </x14:sparkline>
            <x14:sparkline>
              <xm:f>Data!J596:K596</xm:f>
              <xm:sqref>Q596</xm:sqref>
            </x14:sparkline>
            <x14:sparkline>
              <xm:f>Data!J597:K597</xm:f>
              <xm:sqref>Q597</xm:sqref>
            </x14:sparkline>
            <x14:sparkline>
              <xm:f>Data!J598:K598</xm:f>
              <xm:sqref>Q598</xm:sqref>
            </x14:sparkline>
            <x14:sparkline>
              <xm:f>Data!J599:K599</xm:f>
              <xm:sqref>Q599</xm:sqref>
            </x14:sparkline>
            <x14:sparkline>
              <xm:f>Data!J600:K600</xm:f>
              <xm:sqref>Q600</xm:sqref>
            </x14:sparkline>
            <x14:sparkline>
              <xm:f>Data!J601:K601</xm:f>
              <xm:sqref>Q601</xm:sqref>
            </x14:sparkline>
            <x14:sparkline>
              <xm:f>Data!J602:K602</xm:f>
              <xm:sqref>Q602</xm:sqref>
            </x14:sparkline>
            <x14:sparkline>
              <xm:f>Data!J603:K603</xm:f>
              <xm:sqref>Q603</xm:sqref>
            </x14:sparkline>
            <x14:sparkline>
              <xm:f>Data!J604:K604</xm:f>
              <xm:sqref>Q604</xm:sqref>
            </x14:sparkline>
            <x14:sparkline>
              <xm:f>Data!J605:K605</xm:f>
              <xm:sqref>Q605</xm:sqref>
            </x14:sparkline>
            <x14:sparkline>
              <xm:f>Data!J606:K606</xm:f>
              <xm:sqref>Q606</xm:sqref>
            </x14:sparkline>
            <x14:sparkline>
              <xm:f>Data!J607:K607</xm:f>
              <xm:sqref>Q607</xm:sqref>
            </x14:sparkline>
            <x14:sparkline>
              <xm:f>Data!J608:K608</xm:f>
              <xm:sqref>Q608</xm:sqref>
            </x14:sparkline>
            <x14:sparkline>
              <xm:f>Data!J609:K609</xm:f>
              <xm:sqref>Q609</xm:sqref>
            </x14:sparkline>
            <x14:sparkline>
              <xm:f>Data!J610:K610</xm:f>
              <xm:sqref>Q610</xm:sqref>
            </x14:sparkline>
            <x14:sparkline>
              <xm:f>Data!J611:K611</xm:f>
              <xm:sqref>Q611</xm:sqref>
            </x14:sparkline>
            <x14:sparkline>
              <xm:f>Data!J612:K612</xm:f>
              <xm:sqref>Q612</xm:sqref>
            </x14:sparkline>
            <x14:sparkline>
              <xm:f>Data!J613:K613</xm:f>
              <xm:sqref>Q613</xm:sqref>
            </x14:sparkline>
            <x14:sparkline>
              <xm:f>Data!J614:K614</xm:f>
              <xm:sqref>Q614</xm:sqref>
            </x14:sparkline>
            <x14:sparkline>
              <xm:f>Data!J615:K615</xm:f>
              <xm:sqref>Q615</xm:sqref>
            </x14:sparkline>
            <x14:sparkline>
              <xm:f>Data!J616:K616</xm:f>
              <xm:sqref>Q616</xm:sqref>
            </x14:sparkline>
            <x14:sparkline>
              <xm:f>Data!J617:K617</xm:f>
              <xm:sqref>Q617</xm:sqref>
            </x14:sparkline>
            <x14:sparkline>
              <xm:f>Data!J618:K618</xm:f>
              <xm:sqref>Q618</xm:sqref>
            </x14:sparkline>
            <x14:sparkline>
              <xm:f>Data!J619:K619</xm:f>
              <xm:sqref>Q619</xm:sqref>
            </x14:sparkline>
            <x14:sparkline>
              <xm:f>Data!J620:K620</xm:f>
              <xm:sqref>Q620</xm:sqref>
            </x14:sparkline>
            <x14:sparkline>
              <xm:f>Data!J621:K621</xm:f>
              <xm:sqref>Q621</xm:sqref>
            </x14:sparkline>
            <x14:sparkline>
              <xm:f>Data!J622:K622</xm:f>
              <xm:sqref>Q622</xm:sqref>
            </x14:sparkline>
            <x14:sparkline>
              <xm:f>Data!J623:K623</xm:f>
              <xm:sqref>Q623</xm:sqref>
            </x14:sparkline>
            <x14:sparkline>
              <xm:f>Data!J624:K624</xm:f>
              <xm:sqref>Q624</xm:sqref>
            </x14:sparkline>
            <x14:sparkline>
              <xm:f>Data!J625:K625</xm:f>
              <xm:sqref>Q625</xm:sqref>
            </x14:sparkline>
            <x14:sparkline>
              <xm:f>Data!J626:K626</xm:f>
              <xm:sqref>Q626</xm:sqref>
            </x14:sparkline>
            <x14:sparkline>
              <xm:f>Data!J627:K627</xm:f>
              <xm:sqref>Q627</xm:sqref>
            </x14:sparkline>
            <x14:sparkline>
              <xm:f>Data!J628:K628</xm:f>
              <xm:sqref>Q628</xm:sqref>
            </x14:sparkline>
            <x14:sparkline>
              <xm:f>Data!J629:K629</xm:f>
              <xm:sqref>Q629</xm:sqref>
            </x14:sparkline>
            <x14:sparkline>
              <xm:f>Data!J630:K630</xm:f>
              <xm:sqref>Q630</xm:sqref>
            </x14:sparkline>
            <x14:sparkline>
              <xm:f>Data!J631:K631</xm:f>
              <xm:sqref>Q631</xm:sqref>
            </x14:sparkline>
            <x14:sparkline>
              <xm:f>Data!J632:K632</xm:f>
              <xm:sqref>Q632</xm:sqref>
            </x14:sparkline>
            <x14:sparkline>
              <xm:f>Data!J633:K633</xm:f>
              <xm:sqref>Q633</xm:sqref>
            </x14:sparkline>
            <x14:sparkline>
              <xm:f>Data!J634:K634</xm:f>
              <xm:sqref>Q634</xm:sqref>
            </x14:sparkline>
            <x14:sparkline>
              <xm:f>Data!J635:K635</xm:f>
              <xm:sqref>Q635</xm:sqref>
            </x14:sparkline>
            <x14:sparkline>
              <xm:f>Data!J636:K636</xm:f>
              <xm:sqref>Q636</xm:sqref>
            </x14:sparkline>
            <x14:sparkline>
              <xm:f>Data!J637:K637</xm:f>
              <xm:sqref>Q637</xm:sqref>
            </x14:sparkline>
            <x14:sparkline>
              <xm:f>Data!J638:K638</xm:f>
              <xm:sqref>Q638</xm:sqref>
            </x14:sparkline>
            <x14:sparkline>
              <xm:f>Data!J639:K639</xm:f>
              <xm:sqref>Q639</xm:sqref>
            </x14:sparkline>
            <x14:sparkline>
              <xm:f>Data!J640:K640</xm:f>
              <xm:sqref>Q640</xm:sqref>
            </x14:sparkline>
            <x14:sparkline>
              <xm:f>Data!J641:K641</xm:f>
              <xm:sqref>Q641</xm:sqref>
            </x14:sparkline>
            <x14:sparkline>
              <xm:f>Data!J642:K642</xm:f>
              <xm:sqref>Q642</xm:sqref>
            </x14:sparkline>
            <x14:sparkline>
              <xm:f>Data!J643:K643</xm:f>
              <xm:sqref>Q643</xm:sqref>
            </x14:sparkline>
            <x14:sparkline>
              <xm:f>Data!J644:K644</xm:f>
              <xm:sqref>Q644</xm:sqref>
            </x14:sparkline>
            <x14:sparkline>
              <xm:f>Data!J645:K645</xm:f>
              <xm:sqref>Q645</xm:sqref>
            </x14:sparkline>
            <x14:sparkline>
              <xm:f>Data!J646:K646</xm:f>
              <xm:sqref>Q646</xm:sqref>
            </x14:sparkline>
            <x14:sparkline>
              <xm:f>Data!J647:K647</xm:f>
              <xm:sqref>Q647</xm:sqref>
            </x14:sparkline>
            <x14:sparkline>
              <xm:f>Data!J648:K648</xm:f>
              <xm:sqref>Q648</xm:sqref>
            </x14:sparkline>
            <x14:sparkline>
              <xm:f>Data!J649:K649</xm:f>
              <xm:sqref>Q649</xm:sqref>
            </x14:sparkline>
            <x14:sparkline>
              <xm:f>Data!J650:K650</xm:f>
              <xm:sqref>Q650</xm:sqref>
            </x14:sparkline>
            <x14:sparkline>
              <xm:f>Data!J651:K651</xm:f>
              <xm:sqref>Q651</xm:sqref>
            </x14:sparkline>
            <x14:sparkline>
              <xm:f>Data!J652:K652</xm:f>
              <xm:sqref>Q652</xm:sqref>
            </x14:sparkline>
            <x14:sparkline>
              <xm:f>Data!J653:K653</xm:f>
              <xm:sqref>Q653</xm:sqref>
            </x14:sparkline>
            <x14:sparkline>
              <xm:f>Data!J654:K654</xm:f>
              <xm:sqref>Q654</xm:sqref>
            </x14:sparkline>
            <x14:sparkline>
              <xm:f>Data!J655:K655</xm:f>
              <xm:sqref>Q655</xm:sqref>
            </x14:sparkline>
            <x14:sparkline>
              <xm:f>Data!J656:K656</xm:f>
              <xm:sqref>Q656</xm:sqref>
            </x14:sparkline>
            <x14:sparkline>
              <xm:f>Data!J657:K657</xm:f>
              <xm:sqref>Q657</xm:sqref>
            </x14:sparkline>
            <x14:sparkline>
              <xm:f>Data!J658:K658</xm:f>
              <xm:sqref>Q658</xm:sqref>
            </x14:sparkline>
            <x14:sparkline>
              <xm:f>Data!J659:K659</xm:f>
              <xm:sqref>Q659</xm:sqref>
            </x14:sparkline>
            <x14:sparkline>
              <xm:f>Data!J660:K660</xm:f>
              <xm:sqref>Q660</xm:sqref>
            </x14:sparkline>
            <x14:sparkline>
              <xm:f>Data!J661:K661</xm:f>
              <xm:sqref>Q661</xm:sqref>
            </x14:sparkline>
            <x14:sparkline>
              <xm:f>Data!J662:K662</xm:f>
              <xm:sqref>Q662</xm:sqref>
            </x14:sparkline>
            <x14:sparkline>
              <xm:f>Data!J663:K663</xm:f>
              <xm:sqref>Q663</xm:sqref>
            </x14:sparkline>
            <x14:sparkline>
              <xm:f>Data!J664:K664</xm:f>
              <xm:sqref>Q664</xm:sqref>
            </x14:sparkline>
            <x14:sparkline>
              <xm:f>Data!J665:K665</xm:f>
              <xm:sqref>Q665</xm:sqref>
            </x14:sparkline>
            <x14:sparkline>
              <xm:f>Data!J666:K666</xm:f>
              <xm:sqref>Q666</xm:sqref>
            </x14:sparkline>
            <x14:sparkline>
              <xm:f>Data!J667:K667</xm:f>
              <xm:sqref>Q667</xm:sqref>
            </x14:sparkline>
            <x14:sparkline>
              <xm:f>Data!J668:K668</xm:f>
              <xm:sqref>Q668</xm:sqref>
            </x14:sparkline>
            <x14:sparkline>
              <xm:f>Data!J669:K669</xm:f>
              <xm:sqref>Q669</xm:sqref>
            </x14:sparkline>
            <x14:sparkline>
              <xm:f>Data!J670:K670</xm:f>
              <xm:sqref>Q670</xm:sqref>
            </x14:sparkline>
            <x14:sparkline>
              <xm:f>Data!J671:K671</xm:f>
              <xm:sqref>Q671</xm:sqref>
            </x14:sparkline>
            <x14:sparkline>
              <xm:f>Data!J672:K672</xm:f>
              <xm:sqref>Q672</xm:sqref>
            </x14:sparkline>
            <x14:sparkline>
              <xm:f>Data!J673:K673</xm:f>
              <xm:sqref>Q673</xm:sqref>
            </x14:sparkline>
            <x14:sparkline>
              <xm:f>Data!J674:K674</xm:f>
              <xm:sqref>Q674</xm:sqref>
            </x14:sparkline>
            <x14:sparkline>
              <xm:f>Data!J675:K675</xm:f>
              <xm:sqref>Q675</xm:sqref>
            </x14:sparkline>
            <x14:sparkline>
              <xm:f>Data!J676:K676</xm:f>
              <xm:sqref>Q676</xm:sqref>
            </x14:sparkline>
            <x14:sparkline>
              <xm:f>Data!J677:K677</xm:f>
              <xm:sqref>Q677</xm:sqref>
            </x14:sparkline>
            <x14:sparkline>
              <xm:f>Data!J678:K678</xm:f>
              <xm:sqref>Q678</xm:sqref>
            </x14:sparkline>
            <x14:sparkline>
              <xm:f>Data!J679:K679</xm:f>
              <xm:sqref>Q679</xm:sqref>
            </x14:sparkline>
            <x14:sparkline>
              <xm:f>Data!J680:K680</xm:f>
              <xm:sqref>Q680</xm:sqref>
            </x14:sparkline>
            <x14:sparkline>
              <xm:f>Data!J681:K681</xm:f>
              <xm:sqref>Q681</xm:sqref>
            </x14:sparkline>
            <x14:sparkline>
              <xm:f>Data!J682:K682</xm:f>
              <xm:sqref>Q682</xm:sqref>
            </x14:sparkline>
            <x14:sparkline>
              <xm:f>Data!J683:K683</xm:f>
              <xm:sqref>Q683</xm:sqref>
            </x14:sparkline>
            <x14:sparkline>
              <xm:f>Data!J684:K684</xm:f>
              <xm:sqref>Q684</xm:sqref>
            </x14:sparkline>
            <x14:sparkline>
              <xm:f>Data!J685:K685</xm:f>
              <xm:sqref>Q685</xm:sqref>
            </x14:sparkline>
            <x14:sparkline>
              <xm:f>Data!J686:K686</xm:f>
              <xm:sqref>Q686</xm:sqref>
            </x14:sparkline>
            <x14:sparkline>
              <xm:f>Data!J687:K687</xm:f>
              <xm:sqref>Q687</xm:sqref>
            </x14:sparkline>
            <x14:sparkline>
              <xm:f>Data!J688:K688</xm:f>
              <xm:sqref>Q688</xm:sqref>
            </x14:sparkline>
            <x14:sparkline>
              <xm:f>Data!J689:K689</xm:f>
              <xm:sqref>Q689</xm:sqref>
            </x14:sparkline>
            <x14:sparkline>
              <xm:f>Data!J690:K690</xm:f>
              <xm:sqref>Q690</xm:sqref>
            </x14:sparkline>
            <x14:sparkline>
              <xm:f>Data!J691:K691</xm:f>
              <xm:sqref>Q691</xm:sqref>
            </x14:sparkline>
            <x14:sparkline>
              <xm:f>Data!J692:K692</xm:f>
              <xm:sqref>Q692</xm:sqref>
            </x14:sparkline>
            <x14:sparkline>
              <xm:f>Data!J693:K693</xm:f>
              <xm:sqref>Q693</xm:sqref>
            </x14:sparkline>
            <x14:sparkline>
              <xm:f>Data!J694:K694</xm:f>
              <xm:sqref>Q694</xm:sqref>
            </x14:sparkline>
            <x14:sparkline>
              <xm:f>Data!J695:K695</xm:f>
              <xm:sqref>Q695</xm:sqref>
            </x14:sparkline>
            <x14:sparkline>
              <xm:f>Data!J696:K696</xm:f>
              <xm:sqref>Q696</xm:sqref>
            </x14:sparkline>
            <x14:sparkline>
              <xm:f>Data!J697:K697</xm:f>
              <xm:sqref>Q697</xm:sqref>
            </x14:sparkline>
            <x14:sparkline>
              <xm:f>Data!J698:K698</xm:f>
              <xm:sqref>Q698</xm:sqref>
            </x14:sparkline>
            <x14:sparkline>
              <xm:f>Data!J699:K699</xm:f>
              <xm:sqref>Q699</xm:sqref>
            </x14:sparkline>
            <x14:sparkline>
              <xm:f>Data!J700:K700</xm:f>
              <xm:sqref>Q700</xm:sqref>
            </x14:sparkline>
            <x14:sparkline>
              <xm:f>Data!J701:K701</xm:f>
              <xm:sqref>Q701</xm:sqref>
            </x14:sparkline>
            <x14:sparkline>
              <xm:f>Data!J702:K702</xm:f>
              <xm:sqref>Q702</xm:sqref>
            </x14:sparkline>
            <x14:sparkline>
              <xm:f>Data!J703:K703</xm:f>
              <xm:sqref>Q703</xm:sqref>
            </x14:sparkline>
            <x14:sparkline>
              <xm:f>Data!J704:K704</xm:f>
              <xm:sqref>Q704</xm:sqref>
            </x14:sparkline>
            <x14:sparkline>
              <xm:f>Data!J705:K705</xm:f>
              <xm:sqref>Q705</xm:sqref>
            </x14:sparkline>
            <x14:sparkline>
              <xm:f>Data!J706:K706</xm:f>
              <xm:sqref>Q706</xm:sqref>
            </x14:sparkline>
            <x14:sparkline>
              <xm:f>Data!J707:K707</xm:f>
              <xm:sqref>Q707</xm:sqref>
            </x14:sparkline>
            <x14:sparkline>
              <xm:f>Data!J708:K708</xm:f>
              <xm:sqref>Q708</xm:sqref>
            </x14:sparkline>
            <x14:sparkline>
              <xm:f>Data!J709:K709</xm:f>
              <xm:sqref>Q709</xm:sqref>
            </x14:sparkline>
            <x14:sparkline>
              <xm:f>Data!J710:K710</xm:f>
              <xm:sqref>Q710</xm:sqref>
            </x14:sparkline>
            <x14:sparkline>
              <xm:f>Data!J711:K711</xm:f>
              <xm:sqref>Q711</xm:sqref>
            </x14:sparkline>
            <x14:sparkline>
              <xm:f>Data!J712:K712</xm:f>
              <xm:sqref>Q712</xm:sqref>
            </x14:sparkline>
            <x14:sparkline>
              <xm:f>Data!J713:K713</xm:f>
              <xm:sqref>Q713</xm:sqref>
            </x14:sparkline>
            <x14:sparkline>
              <xm:f>Data!J714:K714</xm:f>
              <xm:sqref>Q714</xm:sqref>
            </x14:sparkline>
            <x14:sparkline>
              <xm:f>Data!J715:K715</xm:f>
              <xm:sqref>Q715</xm:sqref>
            </x14:sparkline>
            <x14:sparkline>
              <xm:f>Data!J716:K716</xm:f>
              <xm:sqref>Q716</xm:sqref>
            </x14:sparkline>
            <x14:sparkline>
              <xm:f>Data!J717:K717</xm:f>
              <xm:sqref>Q717</xm:sqref>
            </x14:sparkline>
            <x14:sparkline>
              <xm:f>Data!J718:K718</xm:f>
              <xm:sqref>Q718</xm:sqref>
            </x14:sparkline>
            <x14:sparkline>
              <xm:f>Data!J719:K719</xm:f>
              <xm:sqref>Q719</xm:sqref>
            </x14:sparkline>
            <x14:sparkline>
              <xm:f>Data!J720:K720</xm:f>
              <xm:sqref>Q720</xm:sqref>
            </x14:sparkline>
            <x14:sparkline>
              <xm:f>Data!J721:K721</xm:f>
              <xm:sqref>Q721</xm:sqref>
            </x14:sparkline>
            <x14:sparkline>
              <xm:f>Data!J722:K722</xm:f>
              <xm:sqref>Q722</xm:sqref>
            </x14:sparkline>
            <x14:sparkline>
              <xm:f>Data!J723:K723</xm:f>
              <xm:sqref>Q723</xm:sqref>
            </x14:sparkline>
            <x14:sparkline>
              <xm:f>Data!J724:K724</xm:f>
              <xm:sqref>Q724</xm:sqref>
            </x14:sparkline>
            <x14:sparkline>
              <xm:f>Data!J725:K725</xm:f>
              <xm:sqref>Q725</xm:sqref>
            </x14:sparkline>
            <x14:sparkline>
              <xm:f>Data!J726:K726</xm:f>
              <xm:sqref>Q726</xm:sqref>
            </x14:sparkline>
            <x14:sparkline>
              <xm:f>Data!J727:K727</xm:f>
              <xm:sqref>Q727</xm:sqref>
            </x14:sparkline>
            <x14:sparkline>
              <xm:f>Data!J728:K728</xm:f>
              <xm:sqref>Q728</xm:sqref>
            </x14:sparkline>
            <x14:sparkline>
              <xm:f>Data!J729:K729</xm:f>
              <xm:sqref>Q729</xm:sqref>
            </x14:sparkline>
            <x14:sparkline>
              <xm:f>Data!J730:K730</xm:f>
              <xm:sqref>Q730</xm:sqref>
            </x14:sparkline>
            <x14:sparkline>
              <xm:f>Data!J731:K731</xm:f>
              <xm:sqref>Q731</xm:sqref>
            </x14:sparkline>
            <x14:sparkline>
              <xm:f>Data!J732:K732</xm:f>
              <xm:sqref>Q732</xm:sqref>
            </x14:sparkline>
            <x14:sparkline>
              <xm:f>Data!J733:K733</xm:f>
              <xm:sqref>Q733</xm:sqref>
            </x14:sparkline>
            <x14:sparkline>
              <xm:f>Data!J734:K734</xm:f>
              <xm:sqref>Q734</xm:sqref>
            </x14:sparkline>
            <x14:sparkline>
              <xm:f>Data!J735:K735</xm:f>
              <xm:sqref>Q735</xm:sqref>
            </x14:sparkline>
            <x14:sparkline>
              <xm:f>Data!J736:K736</xm:f>
              <xm:sqref>Q736</xm:sqref>
            </x14:sparkline>
            <x14:sparkline>
              <xm:f>Data!J737:K737</xm:f>
              <xm:sqref>Q737</xm:sqref>
            </x14:sparkline>
            <x14:sparkline>
              <xm:f>Data!J738:K738</xm:f>
              <xm:sqref>Q738</xm:sqref>
            </x14:sparkline>
            <x14:sparkline>
              <xm:f>Data!J739:K739</xm:f>
              <xm:sqref>Q739</xm:sqref>
            </x14:sparkline>
            <x14:sparkline>
              <xm:f>Data!J740:K740</xm:f>
              <xm:sqref>Q740</xm:sqref>
            </x14:sparkline>
            <x14:sparkline>
              <xm:f>Data!J741:K741</xm:f>
              <xm:sqref>Q741</xm:sqref>
            </x14:sparkline>
            <x14:sparkline>
              <xm:f>Data!J742:K742</xm:f>
              <xm:sqref>Q742</xm:sqref>
            </x14:sparkline>
            <x14:sparkline>
              <xm:f>Data!J743:K743</xm:f>
              <xm:sqref>Q743</xm:sqref>
            </x14:sparkline>
            <x14:sparkline>
              <xm:f>Data!J744:K744</xm:f>
              <xm:sqref>Q744</xm:sqref>
            </x14:sparkline>
            <x14:sparkline>
              <xm:f>Data!J745:K745</xm:f>
              <xm:sqref>Q745</xm:sqref>
            </x14:sparkline>
            <x14:sparkline>
              <xm:f>Data!J746:K746</xm:f>
              <xm:sqref>Q746</xm:sqref>
            </x14:sparkline>
            <x14:sparkline>
              <xm:f>Data!J747:K747</xm:f>
              <xm:sqref>Q747</xm:sqref>
            </x14:sparkline>
            <x14:sparkline>
              <xm:f>Data!J748:K748</xm:f>
              <xm:sqref>Q748</xm:sqref>
            </x14:sparkline>
            <x14:sparkline>
              <xm:f>Data!J749:K749</xm:f>
              <xm:sqref>Q749</xm:sqref>
            </x14:sparkline>
            <x14:sparkline>
              <xm:f>Data!J750:K750</xm:f>
              <xm:sqref>Q750</xm:sqref>
            </x14:sparkline>
            <x14:sparkline>
              <xm:f>Data!J751:K751</xm:f>
              <xm:sqref>Q751</xm:sqref>
            </x14:sparkline>
            <x14:sparkline>
              <xm:f>Data!J752:K752</xm:f>
              <xm:sqref>Q752</xm:sqref>
            </x14:sparkline>
            <x14:sparkline>
              <xm:f>Data!J753:K753</xm:f>
              <xm:sqref>Q753</xm:sqref>
            </x14:sparkline>
            <x14:sparkline>
              <xm:f>Data!J754:K754</xm:f>
              <xm:sqref>Q754</xm:sqref>
            </x14:sparkline>
            <x14:sparkline>
              <xm:f>Data!J755:K755</xm:f>
              <xm:sqref>Q755</xm:sqref>
            </x14:sparkline>
            <x14:sparkline>
              <xm:f>Data!J756:K756</xm:f>
              <xm:sqref>Q756</xm:sqref>
            </x14:sparkline>
            <x14:sparkline>
              <xm:f>Data!J757:K757</xm:f>
              <xm:sqref>Q757</xm:sqref>
            </x14:sparkline>
            <x14:sparkline>
              <xm:f>Data!J758:K758</xm:f>
              <xm:sqref>Q758</xm:sqref>
            </x14:sparkline>
            <x14:sparkline>
              <xm:f>Data!J759:K759</xm:f>
              <xm:sqref>Q759</xm:sqref>
            </x14:sparkline>
            <x14:sparkline>
              <xm:f>Data!J760:K760</xm:f>
              <xm:sqref>Q760</xm:sqref>
            </x14:sparkline>
            <x14:sparkline>
              <xm:f>Data!J761:K761</xm:f>
              <xm:sqref>Q761</xm:sqref>
            </x14:sparkline>
            <x14:sparkline>
              <xm:f>Data!J762:K762</xm:f>
              <xm:sqref>Q762</xm:sqref>
            </x14:sparkline>
            <x14:sparkline>
              <xm:f>Data!J763:K763</xm:f>
              <xm:sqref>Q763</xm:sqref>
            </x14:sparkline>
            <x14:sparkline>
              <xm:f>Data!J764:K764</xm:f>
              <xm:sqref>Q764</xm:sqref>
            </x14:sparkline>
            <x14:sparkline>
              <xm:f>Data!J765:K765</xm:f>
              <xm:sqref>Q765</xm:sqref>
            </x14:sparkline>
            <x14:sparkline>
              <xm:f>Data!J766:K766</xm:f>
              <xm:sqref>Q766</xm:sqref>
            </x14:sparkline>
            <x14:sparkline>
              <xm:f>Data!J767:K767</xm:f>
              <xm:sqref>Q767</xm:sqref>
            </x14:sparkline>
            <x14:sparkline>
              <xm:f>Data!J768:K768</xm:f>
              <xm:sqref>Q768</xm:sqref>
            </x14:sparkline>
            <x14:sparkline>
              <xm:f>Data!J769:K769</xm:f>
              <xm:sqref>Q769</xm:sqref>
            </x14:sparkline>
            <x14:sparkline>
              <xm:f>Data!J770:K770</xm:f>
              <xm:sqref>Q770</xm:sqref>
            </x14:sparkline>
            <x14:sparkline>
              <xm:f>Data!J771:K771</xm:f>
              <xm:sqref>Q771</xm:sqref>
            </x14:sparkline>
            <x14:sparkline>
              <xm:f>Data!J772:K772</xm:f>
              <xm:sqref>Q772</xm:sqref>
            </x14:sparkline>
            <x14:sparkline>
              <xm:f>Data!J773:K773</xm:f>
              <xm:sqref>Q773</xm:sqref>
            </x14:sparkline>
            <x14:sparkline>
              <xm:f>Data!J774:K774</xm:f>
              <xm:sqref>Q774</xm:sqref>
            </x14:sparkline>
            <x14:sparkline>
              <xm:f>Data!J775:K775</xm:f>
              <xm:sqref>Q775</xm:sqref>
            </x14:sparkline>
            <x14:sparkline>
              <xm:f>Data!J776:K776</xm:f>
              <xm:sqref>Q776</xm:sqref>
            </x14:sparkline>
            <x14:sparkline>
              <xm:f>Data!J777:K777</xm:f>
              <xm:sqref>Q777</xm:sqref>
            </x14:sparkline>
            <x14:sparkline>
              <xm:f>Data!J778:K778</xm:f>
              <xm:sqref>Q778</xm:sqref>
            </x14:sparkline>
            <x14:sparkline>
              <xm:f>Data!J779:K779</xm:f>
              <xm:sqref>Q779</xm:sqref>
            </x14:sparkline>
            <x14:sparkline>
              <xm:f>Data!J780:K780</xm:f>
              <xm:sqref>Q780</xm:sqref>
            </x14:sparkline>
            <x14:sparkline>
              <xm:f>Data!J781:K781</xm:f>
              <xm:sqref>Q781</xm:sqref>
            </x14:sparkline>
            <x14:sparkline>
              <xm:f>Data!J782:K782</xm:f>
              <xm:sqref>Q782</xm:sqref>
            </x14:sparkline>
            <x14:sparkline>
              <xm:f>Data!J783:K783</xm:f>
              <xm:sqref>Q783</xm:sqref>
            </x14:sparkline>
            <x14:sparkline>
              <xm:f>Data!J784:K784</xm:f>
              <xm:sqref>Q784</xm:sqref>
            </x14:sparkline>
            <x14:sparkline>
              <xm:f>Data!J785:K785</xm:f>
              <xm:sqref>Q785</xm:sqref>
            </x14:sparkline>
            <x14:sparkline>
              <xm:f>Data!J786:K786</xm:f>
              <xm:sqref>Q786</xm:sqref>
            </x14:sparkline>
            <x14:sparkline>
              <xm:f>Data!J787:K787</xm:f>
              <xm:sqref>Q787</xm:sqref>
            </x14:sparkline>
            <x14:sparkline>
              <xm:f>Data!J788:K788</xm:f>
              <xm:sqref>Q788</xm:sqref>
            </x14:sparkline>
            <x14:sparkline>
              <xm:f>Data!J789:K789</xm:f>
              <xm:sqref>Q789</xm:sqref>
            </x14:sparkline>
            <x14:sparkline>
              <xm:f>Data!J790:K790</xm:f>
              <xm:sqref>Q790</xm:sqref>
            </x14:sparkline>
            <x14:sparkline>
              <xm:f>Data!J791:K791</xm:f>
              <xm:sqref>Q791</xm:sqref>
            </x14:sparkline>
            <x14:sparkline>
              <xm:f>Data!J792:K792</xm:f>
              <xm:sqref>Q792</xm:sqref>
            </x14:sparkline>
            <x14:sparkline>
              <xm:f>Data!J793:K793</xm:f>
              <xm:sqref>Q793</xm:sqref>
            </x14:sparkline>
            <x14:sparkline>
              <xm:f>Data!J794:K794</xm:f>
              <xm:sqref>Q794</xm:sqref>
            </x14:sparkline>
            <x14:sparkline>
              <xm:f>Data!J795:K795</xm:f>
              <xm:sqref>Q795</xm:sqref>
            </x14:sparkline>
            <x14:sparkline>
              <xm:f>Data!J796:K796</xm:f>
              <xm:sqref>Q796</xm:sqref>
            </x14:sparkline>
            <x14:sparkline>
              <xm:f>Data!J797:K797</xm:f>
              <xm:sqref>Q797</xm:sqref>
            </x14:sparkline>
            <x14:sparkline>
              <xm:f>Data!J798:K798</xm:f>
              <xm:sqref>Q798</xm:sqref>
            </x14:sparkline>
            <x14:sparkline>
              <xm:f>Data!J799:K799</xm:f>
              <xm:sqref>Q799</xm:sqref>
            </x14:sparkline>
            <x14:sparkline>
              <xm:f>Data!J800:K800</xm:f>
              <xm:sqref>Q800</xm:sqref>
            </x14:sparkline>
            <x14:sparkline>
              <xm:f>Data!J801:K801</xm:f>
              <xm:sqref>Q801</xm:sqref>
            </x14:sparkline>
            <x14:sparkline>
              <xm:f>Data!J802:K802</xm:f>
              <xm:sqref>Q802</xm:sqref>
            </x14:sparkline>
            <x14:sparkline>
              <xm:f>Data!J803:K803</xm:f>
              <xm:sqref>Q803</xm:sqref>
            </x14:sparkline>
            <x14:sparkline>
              <xm:f>Data!J804:K804</xm:f>
              <xm:sqref>Q804</xm:sqref>
            </x14:sparkline>
            <x14:sparkline>
              <xm:f>Data!J805:K805</xm:f>
              <xm:sqref>Q805</xm:sqref>
            </x14:sparkline>
            <x14:sparkline>
              <xm:f>Data!J806:K806</xm:f>
              <xm:sqref>Q806</xm:sqref>
            </x14:sparkline>
            <x14:sparkline>
              <xm:f>Data!J807:K807</xm:f>
              <xm:sqref>Q807</xm:sqref>
            </x14:sparkline>
            <x14:sparkline>
              <xm:f>Data!J808:K808</xm:f>
              <xm:sqref>Q808</xm:sqref>
            </x14:sparkline>
            <x14:sparkline>
              <xm:f>Data!J809:K809</xm:f>
              <xm:sqref>Q809</xm:sqref>
            </x14:sparkline>
            <x14:sparkline>
              <xm:f>Data!J810:K810</xm:f>
              <xm:sqref>Q810</xm:sqref>
            </x14:sparkline>
            <x14:sparkline>
              <xm:f>Data!J811:K811</xm:f>
              <xm:sqref>Q811</xm:sqref>
            </x14:sparkline>
            <x14:sparkline>
              <xm:f>Data!J812:K812</xm:f>
              <xm:sqref>Q812</xm:sqref>
            </x14:sparkline>
            <x14:sparkline>
              <xm:f>Data!J813:K813</xm:f>
              <xm:sqref>Q813</xm:sqref>
            </x14:sparkline>
            <x14:sparkline>
              <xm:f>Data!J814:K814</xm:f>
              <xm:sqref>Q814</xm:sqref>
            </x14:sparkline>
            <x14:sparkline>
              <xm:f>Data!J815:K815</xm:f>
              <xm:sqref>Q815</xm:sqref>
            </x14:sparkline>
            <x14:sparkline>
              <xm:f>Data!J816:K816</xm:f>
              <xm:sqref>Q816</xm:sqref>
            </x14:sparkline>
            <x14:sparkline>
              <xm:f>Data!J817:K817</xm:f>
              <xm:sqref>Q817</xm:sqref>
            </x14:sparkline>
            <x14:sparkline>
              <xm:f>Data!J818:K818</xm:f>
              <xm:sqref>Q818</xm:sqref>
            </x14:sparkline>
            <x14:sparkline>
              <xm:f>Data!J819:K819</xm:f>
              <xm:sqref>Q819</xm:sqref>
            </x14:sparkline>
            <x14:sparkline>
              <xm:f>Data!J820:K820</xm:f>
              <xm:sqref>Q820</xm:sqref>
            </x14:sparkline>
            <x14:sparkline>
              <xm:f>Data!J821:K821</xm:f>
              <xm:sqref>Q821</xm:sqref>
            </x14:sparkline>
            <x14:sparkline>
              <xm:f>Data!J822:K822</xm:f>
              <xm:sqref>Q822</xm:sqref>
            </x14:sparkline>
            <x14:sparkline>
              <xm:f>Data!J823:K823</xm:f>
              <xm:sqref>Q823</xm:sqref>
            </x14:sparkline>
            <x14:sparkline>
              <xm:f>Data!J824:K824</xm:f>
              <xm:sqref>Q824</xm:sqref>
            </x14:sparkline>
            <x14:sparkline>
              <xm:f>Data!J825:K825</xm:f>
              <xm:sqref>Q825</xm:sqref>
            </x14:sparkline>
            <x14:sparkline>
              <xm:f>Data!J826:K826</xm:f>
              <xm:sqref>Q826</xm:sqref>
            </x14:sparkline>
            <x14:sparkline>
              <xm:f>Data!J827:K827</xm:f>
              <xm:sqref>Q827</xm:sqref>
            </x14:sparkline>
            <x14:sparkline>
              <xm:f>Data!J828:K828</xm:f>
              <xm:sqref>Q828</xm:sqref>
            </x14:sparkline>
            <x14:sparkline>
              <xm:f>Data!J829:K829</xm:f>
              <xm:sqref>Q829</xm:sqref>
            </x14:sparkline>
            <x14:sparkline>
              <xm:f>Data!J830:K830</xm:f>
              <xm:sqref>Q830</xm:sqref>
            </x14:sparkline>
            <x14:sparkline>
              <xm:f>Data!J831:K831</xm:f>
              <xm:sqref>Q831</xm:sqref>
            </x14:sparkline>
            <x14:sparkline>
              <xm:f>Data!J832:K832</xm:f>
              <xm:sqref>Q832</xm:sqref>
            </x14:sparkline>
            <x14:sparkline>
              <xm:f>Data!J833:K833</xm:f>
              <xm:sqref>Q833</xm:sqref>
            </x14:sparkline>
            <x14:sparkline>
              <xm:f>Data!J834:K834</xm:f>
              <xm:sqref>Q834</xm:sqref>
            </x14:sparkline>
            <x14:sparkline>
              <xm:f>Data!J835:K835</xm:f>
              <xm:sqref>Q835</xm:sqref>
            </x14:sparkline>
            <x14:sparkline>
              <xm:f>Data!J836:K836</xm:f>
              <xm:sqref>Q836</xm:sqref>
            </x14:sparkline>
            <x14:sparkline>
              <xm:f>Data!J837:K837</xm:f>
              <xm:sqref>Q837</xm:sqref>
            </x14:sparkline>
            <x14:sparkline>
              <xm:f>Data!J838:K838</xm:f>
              <xm:sqref>Q838</xm:sqref>
            </x14:sparkline>
            <x14:sparkline>
              <xm:f>Data!J839:K839</xm:f>
              <xm:sqref>Q839</xm:sqref>
            </x14:sparkline>
            <x14:sparkline>
              <xm:f>Data!J840:K840</xm:f>
              <xm:sqref>Q840</xm:sqref>
            </x14:sparkline>
            <x14:sparkline>
              <xm:f>Data!J841:K841</xm:f>
              <xm:sqref>Q841</xm:sqref>
            </x14:sparkline>
            <x14:sparkline>
              <xm:f>Data!J842:K842</xm:f>
              <xm:sqref>Q842</xm:sqref>
            </x14:sparkline>
            <x14:sparkline>
              <xm:f>Data!J843:K843</xm:f>
              <xm:sqref>Q843</xm:sqref>
            </x14:sparkline>
            <x14:sparkline>
              <xm:f>Data!J844:K844</xm:f>
              <xm:sqref>Q844</xm:sqref>
            </x14:sparkline>
            <x14:sparkline>
              <xm:f>Data!J845:K845</xm:f>
              <xm:sqref>Q845</xm:sqref>
            </x14:sparkline>
            <x14:sparkline>
              <xm:f>Data!J846:K846</xm:f>
              <xm:sqref>Q846</xm:sqref>
            </x14:sparkline>
            <x14:sparkline>
              <xm:f>Data!J847:K847</xm:f>
              <xm:sqref>Q847</xm:sqref>
            </x14:sparkline>
            <x14:sparkline>
              <xm:f>Data!J848:K848</xm:f>
              <xm:sqref>Q848</xm:sqref>
            </x14:sparkline>
            <x14:sparkline>
              <xm:f>Data!J849:K849</xm:f>
              <xm:sqref>Q849</xm:sqref>
            </x14:sparkline>
            <x14:sparkline>
              <xm:f>Data!J850:K850</xm:f>
              <xm:sqref>Q850</xm:sqref>
            </x14:sparkline>
            <x14:sparkline>
              <xm:f>Data!J851:K851</xm:f>
              <xm:sqref>Q851</xm:sqref>
            </x14:sparkline>
            <x14:sparkline>
              <xm:f>Data!J852:K852</xm:f>
              <xm:sqref>Q852</xm:sqref>
            </x14:sparkline>
            <x14:sparkline>
              <xm:f>Data!J853:K853</xm:f>
              <xm:sqref>Q853</xm:sqref>
            </x14:sparkline>
            <x14:sparkline>
              <xm:f>Data!J854:K854</xm:f>
              <xm:sqref>Q854</xm:sqref>
            </x14:sparkline>
            <x14:sparkline>
              <xm:f>Data!J855:K855</xm:f>
              <xm:sqref>Q855</xm:sqref>
            </x14:sparkline>
            <x14:sparkline>
              <xm:f>Data!J856:K856</xm:f>
              <xm:sqref>Q856</xm:sqref>
            </x14:sparkline>
            <x14:sparkline>
              <xm:f>Data!J857:K857</xm:f>
              <xm:sqref>Q857</xm:sqref>
            </x14:sparkline>
            <x14:sparkline>
              <xm:f>Data!J858:K858</xm:f>
              <xm:sqref>Q858</xm:sqref>
            </x14:sparkline>
            <x14:sparkline>
              <xm:f>Data!J859:K859</xm:f>
              <xm:sqref>Q859</xm:sqref>
            </x14:sparkline>
            <x14:sparkline>
              <xm:f>Data!J860:K860</xm:f>
              <xm:sqref>Q860</xm:sqref>
            </x14:sparkline>
            <x14:sparkline>
              <xm:f>Data!J861:K861</xm:f>
              <xm:sqref>Q861</xm:sqref>
            </x14:sparkline>
            <x14:sparkline>
              <xm:f>Data!J862:K862</xm:f>
              <xm:sqref>Q862</xm:sqref>
            </x14:sparkline>
            <x14:sparkline>
              <xm:f>Data!J863:K863</xm:f>
              <xm:sqref>Q863</xm:sqref>
            </x14:sparkline>
            <x14:sparkline>
              <xm:f>Data!J864:K864</xm:f>
              <xm:sqref>Q864</xm:sqref>
            </x14:sparkline>
            <x14:sparkline>
              <xm:f>Data!J865:K865</xm:f>
              <xm:sqref>Q865</xm:sqref>
            </x14:sparkline>
            <x14:sparkline>
              <xm:f>Data!J866:K866</xm:f>
              <xm:sqref>Q866</xm:sqref>
            </x14:sparkline>
            <x14:sparkline>
              <xm:f>Data!J867:K867</xm:f>
              <xm:sqref>Q867</xm:sqref>
            </x14:sparkline>
            <x14:sparkline>
              <xm:f>Data!J868:K868</xm:f>
              <xm:sqref>Q868</xm:sqref>
            </x14:sparkline>
            <x14:sparkline>
              <xm:f>Data!J869:K869</xm:f>
              <xm:sqref>Q869</xm:sqref>
            </x14:sparkline>
            <x14:sparkline>
              <xm:f>Data!J870:K870</xm:f>
              <xm:sqref>Q870</xm:sqref>
            </x14:sparkline>
            <x14:sparkline>
              <xm:f>Data!J871:K871</xm:f>
              <xm:sqref>Q871</xm:sqref>
            </x14:sparkline>
            <x14:sparkline>
              <xm:f>Data!J872:K872</xm:f>
              <xm:sqref>Q872</xm:sqref>
            </x14:sparkline>
            <x14:sparkline>
              <xm:f>Data!J873:K873</xm:f>
              <xm:sqref>Q873</xm:sqref>
            </x14:sparkline>
            <x14:sparkline>
              <xm:f>Data!J874:K874</xm:f>
              <xm:sqref>Q874</xm:sqref>
            </x14:sparkline>
            <x14:sparkline>
              <xm:f>Data!J875:K875</xm:f>
              <xm:sqref>Q875</xm:sqref>
            </x14:sparkline>
            <x14:sparkline>
              <xm:f>Data!J876:K876</xm:f>
              <xm:sqref>Q876</xm:sqref>
            </x14:sparkline>
            <x14:sparkline>
              <xm:f>Data!J877:K877</xm:f>
              <xm:sqref>Q877</xm:sqref>
            </x14:sparkline>
            <x14:sparkline>
              <xm:f>Data!J878:K878</xm:f>
              <xm:sqref>Q878</xm:sqref>
            </x14:sparkline>
            <x14:sparkline>
              <xm:f>Data!J879:K879</xm:f>
              <xm:sqref>Q879</xm:sqref>
            </x14:sparkline>
            <x14:sparkline>
              <xm:f>Data!J880:K880</xm:f>
              <xm:sqref>Q880</xm:sqref>
            </x14:sparkline>
            <x14:sparkline>
              <xm:f>Data!J881:K881</xm:f>
              <xm:sqref>Q881</xm:sqref>
            </x14:sparkline>
            <x14:sparkline>
              <xm:f>Data!J882:K882</xm:f>
              <xm:sqref>Q882</xm:sqref>
            </x14:sparkline>
            <x14:sparkline>
              <xm:f>Data!J883:K883</xm:f>
              <xm:sqref>Q883</xm:sqref>
            </x14:sparkline>
            <x14:sparkline>
              <xm:f>Data!J884:K884</xm:f>
              <xm:sqref>Q884</xm:sqref>
            </x14:sparkline>
            <x14:sparkline>
              <xm:f>Data!J885:K885</xm:f>
              <xm:sqref>Q885</xm:sqref>
            </x14:sparkline>
            <x14:sparkline>
              <xm:f>Data!J886:K886</xm:f>
              <xm:sqref>Q886</xm:sqref>
            </x14:sparkline>
            <x14:sparkline>
              <xm:f>Data!J887:K887</xm:f>
              <xm:sqref>Q887</xm:sqref>
            </x14:sparkline>
            <x14:sparkline>
              <xm:f>Data!J888:K888</xm:f>
              <xm:sqref>Q888</xm:sqref>
            </x14:sparkline>
            <x14:sparkline>
              <xm:f>Data!J889:K889</xm:f>
              <xm:sqref>Q889</xm:sqref>
            </x14:sparkline>
            <x14:sparkline>
              <xm:f>Data!J890:K890</xm:f>
              <xm:sqref>Q890</xm:sqref>
            </x14:sparkline>
            <x14:sparkline>
              <xm:f>Data!J891:K891</xm:f>
              <xm:sqref>Q891</xm:sqref>
            </x14:sparkline>
            <x14:sparkline>
              <xm:f>Data!J892:K892</xm:f>
              <xm:sqref>Q892</xm:sqref>
            </x14:sparkline>
            <x14:sparkline>
              <xm:f>Data!J893:K893</xm:f>
              <xm:sqref>Q893</xm:sqref>
            </x14:sparkline>
            <x14:sparkline>
              <xm:f>Data!J894:K894</xm:f>
              <xm:sqref>Q894</xm:sqref>
            </x14:sparkline>
            <x14:sparkline>
              <xm:f>Data!J895:K895</xm:f>
              <xm:sqref>Q895</xm:sqref>
            </x14:sparkline>
            <x14:sparkline>
              <xm:f>Data!J896:K896</xm:f>
              <xm:sqref>Q896</xm:sqref>
            </x14:sparkline>
            <x14:sparkline>
              <xm:f>Data!J897:K897</xm:f>
              <xm:sqref>Q897</xm:sqref>
            </x14:sparkline>
            <x14:sparkline>
              <xm:f>Data!J898:K898</xm:f>
              <xm:sqref>Q898</xm:sqref>
            </x14:sparkline>
            <x14:sparkline>
              <xm:f>Data!J899:K899</xm:f>
              <xm:sqref>Q899</xm:sqref>
            </x14:sparkline>
            <x14:sparkline>
              <xm:f>Data!J900:K900</xm:f>
              <xm:sqref>Q900</xm:sqref>
            </x14:sparkline>
            <x14:sparkline>
              <xm:f>Data!J901:K901</xm:f>
              <xm:sqref>Q901</xm:sqref>
            </x14:sparkline>
            <x14:sparkline>
              <xm:f>Data!J902:K902</xm:f>
              <xm:sqref>Q902</xm:sqref>
            </x14:sparkline>
            <x14:sparkline>
              <xm:f>Data!J903:K903</xm:f>
              <xm:sqref>Q903</xm:sqref>
            </x14:sparkline>
            <x14:sparkline>
              <xm:f>Data!J904:K904</xm:f>
              <xm:sqref>Q904</xm:sqref>
            </x14:sparkline>
            <x14:sparkline>
              <xm:f>Data!J905:K905</xm:f>
              <xm:sqref>Q905</xm:sqref>
            </x14:sparkline>
            <x14:sparkline>
              <xm:f>Data!J906:K906</xm:f>
              <xm:sqref>Q906</xm:sqref>
            </x14:sparkline>
            <x14:sparkline>
              <xm:f>Data!J907:K907</xm:f>
              <xm:sqref>Q907</xm:sqref>
            </x14:sparkline>
            <x14:sparkline>
              <xm:f>Data!J908:K908</xm:f>
              <xm:sqref>Q908</xm:sqref>
            </x14:sparkline>
            <x14:sparkline>
              <xm:f>Data!J909:K909</xm:f>
              <xm:sqref>Q909</xm:sqref>
            </x14:sparkline>
            <x14:sparkline>
              <xm:f>Data!J910:K910</xm:f>
              <xm:sqref>Q910</xm:sqref>
            </x14:sparkline>
            <x14:sparkline>
              <xm:f>Data!J911:K911</xm:f>
              <xm:sqref>Q911</xm:sqref>
            </x14:sparkline>
            <x14:sparkline>
              <xm:f>Data!J912:K912</xm:f>
              <xm:sqref>Q912</xm:sqref>
            </x14:sparkline>
            <x14:sparkline>
              <xm:f>Data!J913:K913</xm:f>
              <xm:sqref>Q913</xm:sqref>
            </x14:sparkline>
            <x14:sparkline>
              <xm:f>Data!J914:K914</xm:f>
              <xm:sqref>Q914</xm:sqref>
            </x14:sparkline>
            <x14:sparkline>
              <xm:f>Data!J915:K915</xm:f>
              <xm:sqref>Q915</xm:sqref>
            </x14:sparkline>
            <x14:sparkline>
              <xm:f>Data!J916:K916</xm:f>
              <xm:sqref>Q916</xm:sqref>
            </x14:sparkline>
            <x14:sparkline>
              <xm:f>Data!J917:K917</xm:f>
              <xm:sqref>Q917</xm:sqref>
            </x14:sparkline>
            <x14:sparkline>
              <xm:f>Data!J918:K918</xm:f>
              <xm:sqref>Q918</xm:sqref>
            </x14:sparkline>
            <x14:sparkline>
              <xm:f>Data!J919:K919</xm:f>
              <xm:sqref>Q919</xm:sqref>
            </x14:sparkline>
            <x14:sparkline>
              <xm:f>Data!J920:K920</xm:f>
              <xm:sqref>Q920</xm:sqref>
            </x14:sparkline>
            <x14:sparkline>
              <xm:f>Data!J921:K921</xm:f>
              <xm:sqref>Q921</xm:sqref>
            </x14:sparkline>
            <x14:sparkline>
              <xm:f>Data!J922:K922</xm:f>
              <xm:sqref>Q922</xm:sqref>
            </x14:sparkline>
            <x14:sparkline>
              <xm:f>Data!J923:K923</xm:f>
              <xm:sqref>Q923</xm:sqref>
            </x14:sparkline>
            <x14:sparkline>
              <xm:f>Data!J924:K924</xm:f>
              <xm:sqref>Q924</xm:sqref>
            </x14:sparkline>
            <x14:sparkline>
              <xm:f>Data!J925:K925</xm:f>
              <xm:sqref>Q925</xm:sqref>
            </x14:sparkline>
            <x14:sparkline>
              <xm:f>Data!J926:K926</xm:f>
              <xm:sqref>Q926</xm:sqref>
            </x14:sparkline>
            <x14:sparkline>
              <xm:f>Data!J927:K927</xm:f>
              <xm:sqref>Q927</xm:sqref>
            </x14:sparkline>
            <x14:sparkline>
              <xm:f>Data!J928:K928</xm:f>
              <xm:sqref>Q928</xm:sqref>
            </x14:sparkline>
            <x14:sparkline>
              <xm:f>Data!J929:K929</xm:f>
              <xm:sqref>Q929</xm:sqref>
            </x14:sparkline>
            <x14:sparkline>
              <xm:f>Data!J930:K930</xm:f>
              <xm:sqref>Q930</xm:sqref>
            </x14:sparkline>
            <x14:sparkline>
              <xm:f>Data!J931:K931</xm:f>
              <xm:sqref>Q931</xm:sqref>
            </x14:sparkline>
            <x14:sparkline>
              <xm:f>Data!J932:K932</xm:f>
              <xm:sqref>Q932</xm:sqref>
            </x14:sparkline>
            <x14:sparkline>
              <xm:f>Data!J933:K933</xm:f>
              <xm:sqref>Q933</xm:sqref>
            </x14:sparkline>
            <x14:sparkline>
              <xm:f>Data!J934:K934</xm:f>
              <xm:sqref>Q934</xm:sqref>
            </x14:sparkline>
            <x14:sparkline>
              <xm:f>Data!J935:K935</xm:f>
              <xm:sqref>Q935</xm:sqref>
            </x14:sparkline>
            <x14:sparkline>
              <xm:f>Data!J936:K936</xm:f>
              <xm:sqref>Q936</xm:sqref>
            </x14:sparkline>
            <x14:sparkline>
              <xm:f>Data!J937:K937</xm:f>
              <xm:sqref>Q937</xm:sqref>
            </x14:sparkline>
            <x14:sparkline>
              <xm:f>Data!J938:K938</xm:f>
              <xm:sqref>Q938</xm:sqref>
            </x14:sparkline>
            <x14:sparkline>
              <xm:f>Data!J939:K939</xm:f>
              <xm:sqref>Q939</xm:sqref>
            </x14:sparkline>
            <x14:sparkline>
              <xm:f>Data!J940:K940</xm:f>
              <xm:sqref>Q940</xm:sqref>
            </x14:sparkline>
            <x14:sparkline>
              <xm:f>Data!J941:K941</xm:f>
              <xm:sqref>Q941</xm:sqref>
            </x14:sparkline>
            <x14:sparkline>
              <xm:f>Data!J942:K942</xm:f>
              <xm:sqref>Q942</xm:sqref>
            </x14:sparkline>
            <x14:sparkline>
              <xm:f>Data!J943:K943</xm:f>
              <xm:sqref>Q943</xm:sqref>
            </x14:sparkline>
            <x14:sparkline>
              <xm:f>Data!J944:K944</xm:f>
              <xm:sqref>Q944</xm:sqref>
            </x14:sparkline>
            <x14:sparkline>
              <xm:f>Data!J945:K945</xm:f>
              <xm:sqref>Q945</xm:sqref>
            </x14:sparkline>
            <x14:sparkline>
              <xm:f>Data!J946:K946</xm:f>
              <xm:sqref>Q946</xm:sqref>
            </x14:sparkline>
            <x14:sparkline>
              <xm:f>Data!J947:K947</xm:f>
              <xm:sqref>Q947</xm:sqref>
            </x14:sparkline>
            <x14:sparkline>
              <xm:f>Data!J948:K948</xm:f>
              <xm:sqref>Q948</xm:sqref>
            </x14:sparkline>
            <x14:sparkline>
              <xm:f>Data!J949:K949</xm:f>
              <xm:sqref>Q949</xm:sqref>
            </x14:sparkline>
            <x14:sparkline>
              <xm:f>Data!J950:K950</xm:f>
              <xm:sqref>Q950</xm:sqref>
            </x14:sparkline>
            <x14:sparkline>
              <xm:f>Data!J951:K951</xm:f>
              <xm:sqref>Q951</xm:sqref>
            </x14:sparkline>
            <x14:sparkline>
              <xm:f>Data!J952:K952</xm:f>
              <xm:sqref>Q952</xm:sqref>
            </x14:sparkline>
            <x14:sparkline>
              <xm:f>Data!J953:K953</xm:f>
              <xm:sqref>Q953</xm:sqref>
            </x14:sparkline>
            <x14:sparkline>
              <xm:f>Data!J954:K954</xm:f>
              <xm:sqref>Q954</xm:sqref>
            </x14:sparkline>
            <x14:sparkline>
              <xm:f>Data!J955:K955</xm:f>
              <xm:sqref>Q955</xm:sqref>
            </x14:sparkline>
            <x14:sparkline>
              <xm:f>Data!J956:K956</xm:f>
              <xm:sqref>Q956</xm:sqref>
            </x14:sparkline>
            <x14:sparkline>
              <xm:f>Data!J957:K957</xm:f>
              <xm:sqref>Q957</xm:sqref>
            </x14:sparkline>
            <x14:sparkline>
              <xm:f>Data!J958:K958</xm:f>
              <xm:sqref>Q958</xm:sqref>
            </x14:sparkline>
            <x14:sparkline>
              <xm:f>Data!J959:K959</xm:f>
              <xm:sqref>Q959</xm:sqref>
            </x14:sparkline>
            <x14:sparkline>
              <xm:f>Data!J960:K960</xm:f>
              <xm:sqref>Q960</xm:sqref>
            </x14:sparkline>
            <x14:sparkline>
              <xm:f>Data!J961:K961</xm:f>
              <xm:sqref>Q961</xm:sqref>
            </x14:sparkline>
            <x14:sparkline>
              <xm:f>Data!J962:K962</xm:f>
              <xm:sqref>Q962</xm:sqref>
            </x14:sparkline>
            <x14:sparkline>
              <xm:f>Data!J963:K963</xm:f>
              <xm:sqref>Q963</xm:sqref>
            </x14:sparkline>
            <x14:sparkline>
              <xm:f>Data!J964:K964</xm:f>
              <xm:sqref>Q964</xm:sqref>
            </x14:sparkline>
            <x14:sparkline>
              <xm:f>Data!J965:K965</xm:f>
              <xm:sqref>Q965</xm:sqref>
            </x14:sparkline>
            <x14:sparkline>
              <xm:f>Data!J966:K966</xm:f>
              <xm:sqref>Q966</xm:sqref>
            </x14:sparkline>
            <x14:sparkline>
              <xm:f>Data!J967:K967</xm:f>
              <xm:sqref>Q967</xm:sqref>
            </x14:sparkline>
            <x14:sparkline>
              <xm:f>Data!J968:K968</xm:f>
              <xm:sqref>Q968</xm:sqref>
            </x14:sparkline>
            <x14:sparkline>
              <xm:f>Data!J969:K969</xm:f>
              <xm:sqref>Q969</xm:sqref>
            </x14:sparkline>
            <x14:sparkline>
              <xm:f>Data!J970:K970</xm:f>
              <xm:sqref>Q970</xm:sqref>
            </x14:sparkline>
            <x14:sparkline>
              <xm:f>Data!J971:K971</xm:f>
              <xm:sqref>Q971</xm:sqref>
            </x14:sparkline>
            <x14:sparkline>
              <xm:f>Data!J972:K972</xm:f>
              <xm:sqref>Q972</xm:sqref>
            </x14:sparkline>
            <x14:sparkline>
              <xm:f>Data!J973:K973</xm:f>
              <xm:sqref>Q973</xm:sqref>
            </x14:sparkline>
            <x14:sparkline>
              <xm:f>Data!J974:K974</xm:f>
              <xm:sqref>Q974</xm:sqref>
            </x14:sparkline>
            <x14:sparkline>
              <xm:f>Data!J975:K975</xm:f>
              <xm:sqref>Q975</xm:sqref>
            </x14:sparkline>
            <x14:sparkline>
              <xm:f>Data!J976:K976</xm:f>
              <xm:sqref>Q976</xm:sqref>
            </x14:sparkline>
            <x14:sparkline>
              <xm:f>Data!J977:K977</xm:f>
              <xm:sqref>Q977</xm:sqref>
            </x14:sparkline>
            <x14:sparkline>
              <xm:f>Data!J978:K978</xm:f>
              <xm:sqref>Q978</xm:sqref>
            </x14:sparkline>
            <x14:sparkline>
              <xm:f>Data!J979:K979</xm:f>
              <xm:sqref>Q979</xm:sqref>
            </x14:sparkline>
            <x14:sparkline>
              <xm:f>Data!J980:K980</xm:f>
              <xm:sqref>Q980</xm:sqref>
            </x14:sparkline>
            <x14:sparkline>
              <xm:f>Data!J981:K981</xm:f>
              <xm:sqref>Q981</xm:sqref>
            </x14:sparkline>
            <x14:sparkline>
              <xm:f>Data!J982:K982</xm:f>
              <xm:sqref>Q982</xm:sqref>
            </x14:sparkline>
            <x14:sparkline>
              <xm:f>Data!J983:K983</xm:f>
              <xm:sqref>Q983</xm:sqref>
            </x14:sparkline>
            <x14:sparkline>
              <xm:f>Data!J984:K984</xm:f>
              <xm:sqref>Q984</xm:sqref>
            </x14:sparkline>
            <x14:sparkline>
              <xm:f>Data!J985:K985</xm:f>
              <xm:sqref>Q985</xm:sqref>
            </x14:sparkline>
            <x14:sparkline>
              <xm:f>Data!J986:K986</xm:f>
              <xm:sqref>Q986</xm:sqref>
            </x14:sparkline>
            <x14:sparkline>
              <xm:f>Data!J987:K987</xm:f>
              <xm:sqref>Q987</xm:sqref>
            </x14:sparkline>
            <x14:sparkline>
              <xm:f>Data!J988:K988</xm:f>
              <xm:sqref>Q988</xm:sqref>
            </x14:sparkline>
            <x14:sparkline>
              <xm:f>Data!J989:K989</xm:f>
              <xm:sqref>Q989</xm:sqref>
            </x14:sparkline>
            <x14:sparkline>
              <xm:f>Data!J990:K990</xm:f>
              <xm:sqref>Q990</xm:sqref>
            </x14:sparkline>
            <x14:sparkline>
              <xm:f>Data!J991:K991</xm:f>
              <xm:sqref>Q991</xm:sqref>
            </x14:sparkline>
            <x14:sparkline>
              <xm:f>Data!J992:K992</xm:f>
              <xm:sqref>Q992</xm:sqref>
            </x14:sparkline>
            <x14:sparkline>
              <xm:f>Data!J993:K993</xm:f>
              <xm:sqref>Q993</xm:sqref>
            </x14:sparkline>
            <x14:sparkline>
              <xm:f>Data!J994:K994</xm:f>
              <xm:sqref>Q994</xm:sqref>
            </x14:sparkline>
            <x14:sparkline>
              <xm:f>Data!J995:K995</xm:f>
              <xm:sqref>Q995</xm:sqref>
            </x14:sparkline>
            <x14:sparkline>
              <xm:f>Data!J996:K996</xm:f>
              <xm:sqref>Q996</xm:sqref>
            </x14:sparkline>
            <x14:sparkline>
              <xm:f>Data!J997:K997</xm:f>
              <xm:sqref>Q997</xm:sqref>
            </x14:sparkline>
            <x14:sparkline>
              <xm:f>Data!J998:K998</xm:f>
              <xm:sqref>Q998</xm:sqref>
            </x14:sparkline>
            <x14:sparkline>
              <xm:f>Data!J999:K999</xm:f>
              <xm:sqref>Q999</xm:sqref>
            </x14:sparkline>
            <x14:sparkline>
              <xm:f>Data!J1000:K1000</xm:f>
              <xm:sqref>Q1000</xm:sqref>
            </x14:sparkline>
            <x14:sparkline>
              <xm:f>Data!J1001:K1001</xm:f>
              <xm:sqref>Q1001</xm:sqref>
            </x14:sparkline>
            <x14:sparkline>
              <xm:f>Data!J1002:K1002</xm:f>
              <xm:sqref>Q1002</xm:sqref>
            </x14:sparkline>
            <x14:sparkline>
              <xm:f>Data!J1003:K1003</xm:f>
              <xm:sqref>Q1003</xm:sqref>
            </x14:sparkline>
            <x14:sparkline>
              <xm:f>Data!J1004:K1004</xm:f>
              <xm:sqref>Q1004</xm:sqref>
            </x14:sparkline>
            <x14:sparkline>
              <xm:f>Data!J1005:K1005</xm:f>
              <xm:sqref>Q1005</xm:sqref>
            </x14:sparkline>
            <x14:sparkline>
              <xm:f>Data!J1006:K1006</xm:f>
              <xm:sqref>Q1006</xm:sqref>
            </x14:sparkline>
            <x14:sparkline>
              <xm:f>Data!J1007:K1007</xm:f>
              <xm:sqref>Q1007</xm:sqref>
            </x14:sparkline>
            <x14:sparkline>
              <xm:f>Data!J1008:K1008</xm:f>
              <xm:sqref>Q1008</xm:sqref>
            </x14:sparkline>
            <x14:sparkline>
              <xm:f>Data!J1009:K1009</xm:f>
              <xm:sqref>Q1009</xm:sqref>
            </x14:sparkline>
            <x14:sparkline>
              <xm:f>Data!J1010:K1010</xm:f>
              <xm:sqref>Q1010</xm:sqref>
            </x14:sparkline>
            <x14:sparkline>
              <xm:f>Data!J1011:K1011</xm:f>
              <xm:sqref>Q1011</xm:sqref>
            </x14:sparkline>
            <x14:sparkline>
              <xm:f>Data!J1012:K1012</xm:f>
              <xm:sqref>Q1012</xm:sqref>
            </x14:sparkline>
            <x14:sparkline>
              <xm:f>Data!J1013:K1013</xm:f>
              <xm:sqref>Q1013</xm:sqref>
            </x14:sparkline>
            <x14:sparkline>
              <xm:f>Data!J1014:K1014</xm:f>
              <xm:sqref>Q1014</xm:sqref>
            </x14:sparkline>
            <x14:sparkline>
              <xm:f>Data!J1015:K1015</xm:f>
              <xm:sqref>Q1015</xm:sqref>
            </x14:sparkline>
            <x14:sparkline>
              <xm:f>Data!J1016:K1016</xm:f>
              <xm:sqref>Q1016</xm:sqref>
            </x14:sparkline>
            <x14:sparkline>
              <xm:f>Data!J1017:K1017</xm:f>
              <xm:sqref>Q1017</xm:sqref>
            </x14:sparkline>
            <x14:sparkline>
              <xm:f>Data!J1018:K1018</xm:f>
              <xm:sqref>Q1018</xm:sqref>
            </x14:sparkline>
            <x14:sparkline>
              <xm:f>Data!J1019:K1019</xm:f>
              <xm:sqref>Q1019</xm:sqref>
            </x14:sparkline>
            <x14:sparkline>
              <xm:f>Data!J1020:K1020</xm:f>
              <xm:sqref>Q1020</xm:sqref>
            </x14:sparkline>
            <x14:sparkline>
              <xm:f>Data!J1021:K1021</xm:f>
              <xm:sqref>Q1021</xm:sqref>
            </x14:sparkline>
            <x14:sparkline>
              <xm:f>Data!J1022:K1022</xm:f>
              <xm:sqref>Q1022</xm:sqref>
            </x14:sparkline>
            <x14:sparkline>
              <xm:f>Data!J1023:K1023</xm:f>
              <xm:sqref>Q1023</xm:sqref>
            </x14:sparkline>
            <x14:sparkline>
              <xm:f>Data!J1024:K1024</xm:f>
              <xm:sqref>Q1024</xm:sqref>
            </x14:sparkline>
            <x14:sparkline>
              <xm:f>Data!J1025:K1025</xm:f>
              <xm:sqref>Q1025</xm:sqref>
            </x14:sparkline>
            <x14:sparkline>
              <xm:f>Data!J1026:K1026</xm:f>
              <xm:sqref>Q1026</xm:sqref>
            </x14:sparkline>
            <x14:sparkline>
              <xm:f>Data!J1027:K1027</xm:f>
              <xm:sqref>Q1027</xm:sqref>
            </x14:sparkline>
            <x14:sparkline>
              <xm:f>Data!J1028:K1028</xm:f>
              <xm:sqref>Q1028</xm:sqref>
            </x14:sparkline>
            <x14:sparkline>
              <xm:f>Data!J1029:K1029</xm:f>
              <xm:sqref>Q1029</xm:sqref>
            </x14:sparkline>
            <x14:sparkline>
              <xm:f>Data!J1030:K1030</xm:f>
              <xm:sqref>Q1030</xm:sqref>
            </x14:sparkline>
            <x14:sparkline>
              <xm:f>Data!J1031:K1031</xm:f>
              <xm:sqref>Q1031</xm:sqref>
            </x14:sparkline>
            <x14:sparkline>
              <xm:f>Data!J1032:K1032</xm:f>
              <xm:sqref>Q1032</xm:sqref>
            </x14:sparkline>
            <x14:sparkline>
              <xm:f>Data!J1033:K1033</xm:f>
              <xm:sqref>Q1033</xm:sqref>
            </x14:sparkline>
            <x14:sparkline>
              <xm:f>Data!J1034:K1034</xm:f>
              <xm:sqref>Q1034</xm:sqref>
            </x14:sparkline>
            <x14:sparkline>
              <xm:f>Data!J1035:K1035</xm:f>
              <xm:sqref>Q1035</xm:sqref>
            </x14:sparkline>
            <x14:sparkline>
              <xm:f>Data!J1036:K1036</xm:f>
              <xm:sqref>Q1036</xm:sqref>
            </x14:sparkline>
            <x14:sparkline>
              <xm:f>Data!J1037:K1037</xm:f>
              <xm:sqref>Q1037</xm:sqref>
            </x14:sparkline>
            <x14:sparkline>
              <xm:f>Data!J1038:K1038</xm:f>
              <xm:sqref>Q1038</xm:sqref>
            </x14:sparkline>
            <x14:sparkline>
              <xm:f>Data!J1039:K1039</xm:f>
              <xm:sqref>Q1039</xm:sqref>
            </x14:sparkline>
            <x14:sparkline>
              <xm:f>Data!J1040:K1040</xm:f>
              <xm:sqref>Q1040</xm:sqref>
            </x14:sparkline>
            <x14:sparkline>
              <xm:f>Data!J1041:K1041</xm:f>
              <xm:sqref>Q1041</xm:sqref>
            </x14:sparkline>
            <x14:sparkline>
              <xm:f>Data!J1042:K1042</xm:f>
              <xm:sqref>Q1042</xm:sqref>
            </x14:sparkline>
            <x14:sparkline>
              <xm:f>Data!J1043:K1043</xm:f>
              <xm:sqref>Q1043</xm:sqref>
            </x14:sparkline>
            <x14:sparkline>
              <xm:f>Data!J1044:K1044</xm:f>
              <xm:sqref>Q1044</xm:sqref>
            </x14:sparkline>
            <x14:sparkline>
              <xm:f>Data!J1045:K1045</xm:f>
              <xm:sqref>Q1045</xm:sqref>
            </x14:sparkline>
            <x14:sparkline>
              <xm:f>Data!J1046:K1046</xm:f>
              <xm:sqref>Q1046</xm:sqref>
            </x14:sparkline>
            <x14:sparkline>
              <xm:f>Data!J1047:K1047</xm:f>
              <xm:sqref>Q1047</xm:sqref>
            </x14:sparkline>
            <x14:sparkline>
              <xm:f>Data!J1048:K1048</xm:f>
              <xm:sqref>Q1048</xm:sqref>
            </x14:sparkline>
            <x14:sparkline>
              <xm:f>Data!J1049:K1049</xm:f>
              <xm:sqref>Q1049</xm:sqref>
            </x14:sparkline>
            <x14:sparkline>
              <xm:f>Data!J1050:K1050</xm:f>
              <xm:sqref>Q1050</xm:sqref>
            </x14:sparkline>
            <x14:sparkline>
              <xm:f>Data!J1051:K1051</xm:f>
              <xm:sqref>Q1051</xm:sqref>
            </x14:sparkline>
            <x14:sparkline>
              <xm:f>Data!J1052:K1052</xm:f>
              <xm:sqref>Q1052</xm:sqref>
            </x14:sparkline>
            <x14:sparkline>
              <xm:f>Data!J1053:K1053</xm:f>
              <xm:sqref>Q1053</xm:sqref>
            </x14:sparkline>
            <x14:sparkline>
              <xm:f>Data!J1054:K1054</xm:f>
              <xm:sqref>Q1054</xm:sqref>
            </x14:sparkline>
            <x14:sparkline>
              <xm:f>Data!J1055:K1055</xm:f>
              <xm:sqref>Q1055</xm:sqref>
            </x14:sparkline>
            <x14:sparkline>
              <xm:f>Data!J1056:K1056</xm:f>
              <xm:sqref>Q1056</xm:sqref>
            </x14:sparkline>
            <x14:sparkline>
              <xm:f>Data!J1057:K1057</xm:f>
              <xm:sqref>Q1057</xm:sqref>
            </x14:sparkline>
            <x14:sparkline>
              <xm:f>Data!J1058:K1058</xm:f>
              <xm:sqref>Q1058</xm:sqref>
            </x14:sparkline>
            <x14:sparkline>
              <xm:f>Data!J1059:K1059</xm:f>
              <xm:sqref>Q1059</xm:sqref>
            </x14:sparkline>
            <x14:sparkline>
              <xm:f>Data!J1060:K1060</xm:f>
              <xm:sqref>Q1060</xm:sqref>
            </x14:sparkline>
            <x14:sparkline>
              <xm:f>Data!J1061:K1061</xm:f>
              <xm:sqref>Q1061</xm:sqref>
            </x14:sparkline>
            <x14:sparkline>
              <xm:f>Data!J1062:K1062</xm:f>
              <xm:sqref>Q1062</xm:sqref>
            </x14:sparkline>
            <x14:sparkline>
              <xm:f>Data!J1063:K1063</xm:f>
              <xm:sqref>Q1063</xm:sqref>
            </x14:sparkline>
            <x14:sparkline>
              <xm:f>Data!J1064:K1064</xm:f>
              <xm:sqref>Q1064</xm:sqref>
            </x14:sparkline>
            <x14:sparkline>
              <xm:f>Data!J1065:K1065</xm:f>
              <xm:sqref>Q1065</xm:sqref>
            </x14:sparkline>
            <x14:sparkline>
              <xm:f>Data!J1066:K1066</xm:f>
              <xm:sqref>Q1066</xm:sqref>
            </x14:sparkline>
            <x14:sparkline>
              <xm:f>Data!J1067:K1067</xm:f>
              <xm:sqref>Q1067</xm:sqref>
            </x14:sparkline>
            <x14:sparkline>
              <xm:f>Data!J1068:K1068</xm:f>
              <xm:sqref>Q1068</xm:sqref>
            </x14:sparkline>
            <x14:sparkline>
              <xm:f>Data!J1069:K1069</xm:f>
              <xm:sqref>Q1069</xm:sqref>
            </x14:sparkline>
            <x14:sparkline>
              <xm:f>Data!J1070:K1070</xm:f>
              <xm:sqref>Q1070</xm:sqref>
            </x14:sparkline>
            <x14:sparkline>
              <xm:f>Data!J1071:K1071</xm:f>
              <xm:sqref>Q1071</xm:sqref>
            </x14:sparkline>
            <x14:sparkline>
              <xm:f>Data!J1072:K1072</xm:f>
              <xm:sqref>Q1072</xm:sqref>
            </x14:sparkline>
            <x14:sparkline>
              <xm:f>Data!J1073:K1073</xm:f>
              <xm:sqref>Q1073</xm:sqref>
            </x14:sparkline>
            <x14:sparkline>
              <xm:f>Data!J1074:K1074</xm:f>
              <xm:sqref>Q1074</xm:sqref>
            </x14:sparkline>
            <x14:sparkline>
              <xm:f>Data!J1075:K1075</xm:f>
              <xm:sqref>Q1075</xm:sqref>
            </x14:sparkline>
            <x14:sparkline>
              <xm:f>Data!J1076:K1076</xm:f>
              <xm:sqref>Q1076</xm:sqref>
            </x14:sparkline>
            <x14:sparkline>
              <xm:f>Data!J1077:K1077</xm:f>
              <xm:sqref>Q1077</xm:sqref>
            </x14:sparkline>
            <x14:sparkline>
              <xm:f>Data!J1078:K1078</xm:f>
              <xm:sqref>Q1078</xm:sqref>
            </x14:sparkline>
            <x14:sparkline>
              <xm:f>Data!J1079:K1079</xm:f>
              <xm:sqref>Q1079</xm:sqref>
            </x14:sparkline>
            <x14:sparkline>
              <xm:f>Data!J1080:K1080</xm:f>
              <xm:sqref>Q1080</xm:sqref>
            </x14:sparkline>
            <x14:sparkline>
              <xm:f>Data!J1081:K1081</xm:f>
              <xm:sqref>Q1081</xm:sqref>
            </x14:sparkline>
            <x14:sparkline>
              <xm:f>Data!J1082:K1082</xm:f>
              <xm:sqref>Q1082</xm:sqref>
            </x14:sparkline>
            <x14:sparkline>
              <xm:f>Data!J1083:K1083</xm:f>
              <xm:sqref>Q1083</xm:sqref>
            </x14:sparkline>
            <x14:sparkline>
              <xm:f>Data!J1084:K1084</xm:f>
              <xm:sqref>Q1084</xm:sqref>
            </x14:sparkline>
            <x14:sparkline>
              <xm:f>Data!J1085:K1085</xm:f>
              <xm:sqref>Q1085</xm:sqref>
            </x14:sparkline>
            <x14:sparkline>
              <xm:f>Data!J1086:K1086</xm:f>
              <xm:sqref>Q1086</xm:sqref>
            </x14:sparkline>
            <x14:sparkline>
              <xm:f>Data!J1087:K1087</xm:f>
              <xm:sqref>Q1087</xm:sqref>
            </x14:sparkline>
            <x14:sparkline>
              <xm:f>Data!J1088:K1088</xm:f>
              <xm:sqref>Q1088</xm:sqref>
            </x14:sparkline>
            <x14:sparkline>
              <xm:f>Data!J1089:K1089</xm:f>
              <xm:sqref>Q1089</xm:sqref>
            </x14:sparkline>
            <x14:sparkline>
              <xm:f>Data!J1090:K1090</xm:f>
              <xm:sqref>Q1090</xm:sqref>
            </x14:sparkline>
            <x14:sparkline>
              <xm:f>Data!J1091:K1091</xm:f>
              <xm:sqref>Q1091</xm:sqref>
            </x14:sparkline>
            <x14:sparkline>
              <xm:f>Data!J1092:K1092</xm:f>
              <xm:sqref>Q1092</xm:sqref>
            </x14:sparkline>
            <x14:sparkline>
              <xm:f>Data!J1093:K1093</xm:f>
              <xm:sqref>Q1093</xm:sqref>
            </x14:sparkline>
            <x14:sparkline>
              <xm:f>Data!J1094:K1094</xm:f>
              <xm:sqref>Q1094</xm:sqref>
            </x14:sparkline>
            <x14:sparkline>
              <xm:f>Data!J1095:K1095</xm:f>
              <xm:sqref>Q1095</xm:sqref>
            </x14:sparkline>
            <x14:sparkline>
              <xm:f>Data!J1096:K1096</xm:f>
              <xm:sqref>Q1096</xm:sqref>
            </x14:sparkline>
            <x14:sparkline>
              <xm:f>Data!J1097:K1097</xm:f>
              <xm:sqref>Q1097</xm:sqref>
            </x14:sparkline>
            <x14:sparkline>
              <xm:f>Data!J1098:K1098</xm:f>
              <xm:sqref>Q1098</xm:sqref>
            </x14:sparkline>
            <x14:sparkline>
              <xm:f>Data!J1099:K1099</xm:f>
              <xm:sqref>Q1099</xm:sqref>
            </x14:sparkline>
            <x14:sparkline>
              <xm:f>Data!J1100:K1100</xm:f>
              <xm:sqref>Q1100</xm:sqref>
            </x14:sparkline>
            <x14:sparkline>
              <xm:f>Data!J1101:K1101</xm:f>
              <xm:sqref>Q1101</xm:sqref>
            </x14:sparkline>
            <x14:sparkline>
              <xm:f>Data!J1102:K1102</xm:f>
              <xm:sqref>Q1102</xm:sqref>
            </x14:sparkline>
            <x14:sparkline>
              <xm:f>Data!J1103:K1103</xm:f>
              <xm:sqref>Q1103</xm:sqref>
            </x14:sparkline>
            <x14:sparkline>
              <xm:f>Data!J1104:K1104</xm:f>
              <xm:sqref>Q1104</xm:sqref>
            </x14:sparkline>
            <x14:sparkline>
              <xm:f>Data!J1105:K1105</xm:f>
              <xm:sqref>Q1105</xm:sqref>
            </x14:sparkline>
            <x14:sparkline>
              <xm:f>Data!J1106:K1106</xm:f>
              <xm:sqref>Q1106</xm:sqref>
            </x14:sparkline>
            <x14:sparkline>
              <xm:f>Data!J1107:K1107</xm:f>
              <xm:sqref>Q1107</xm:sqref>
            </x14:sparkline>
            <x14:sparkline>
              <xm:f>Data!J1108:K1108</xm:f>
              <xm:sqref>Q1108</xm:sqref>
            </x14:sparkline>
            <x14:sparkline>
              <xm:f>Data!J1109:K1109</xm:f>
              <xm:sqref>Q1109</xm:sqref>
            </x14:sparkline>
            <x14:sparkline>
              <xm:f>Data!J1110:K1110</xm:f>
              <xm:sqref>Q1110</xm:sqref>
            </x14:sparkline>
            <x14:sparkline>
              <xm:f>Data!J1111:K1111</xm:f>
              <xm:sqref>Q1111</xm:sqref>
            </x14:sparkline>
            <x14:sparkline>
              <xm:f>Data!J1112:K1112</xm:f>
              <xm:sqref>Q1112</xm:sqref>
            </x14:sparkline>
            <x14:sparkline>
              <xm:f>Data!J1113:K1113</xm:f>
              <xm:sqref>Q1113</xm:sqref>
            </x14:sparkline>
            <x14:sparkline>
              <xm:f>Data!J1114:K1114</xm:f>
              <xm:sqref>Q1114</xm:sqref>
            </x14:sparkline>
            <x14:sparkline>
              <xm:f>Data!J1115:K1115</xm:f>
              <xm:sqref>Q1115</xm:sqref>
            </x14:sparkline>
            <x14:sparkline>
              <xm:f>Data!J1116:K1116</xm:f>
              <xm:sqref>Q1116</xm:sqref>
            </x14:sparkline>
            <x14:sparkline>
              <xm:f>Data!J1117:K1117</xm:f>
              <xm:sqref>Q1117</xm:sqref>
            </x14:sparkline>
            <x14:sparkline>
              <xm:f>Data!J1118:K1118</xm:f>
              <xm:sqref>Q1118</xm:sqref>
            </x14:sparkline>
            <x14:sparkline>
              <xm:f>Data!J1119:K1119</xm:f>
              <xm:sqref>Q1119</xm:sqref>
            </x14:sparkline>
            <x14:sparkline>
              <xm:f>Data!J1120:K1120</xm:f>
              <xm:sqref>Q1120</xm:sqref>
            </x14:sparkline>
            <x14:sparkline>
              <xm:f>Data!J1121:K1121</xm:f>
              <xm:sqref>Q1121</xm:sqref>
            </x14:sparkline>
            <x14:sparkline>
              <xm:f>Data!J1122:K1122</xm:f>
              <xm:sqref>Q1122</xm:sqref>
            </x14:sparkline>
            <x14:sparkline>
              <xm:f>Data!J1123:K1123</xm:f>
              <xm:sqref>Q1123</xm:sqref>
            </x14:sparkline>
            <x14:sparkline>
              <xm:f>Data!J1124:K1124</xm:f>
              <xm:sqref>Q1124</xm:sqref>
            </x14:sparkline>
            <x14:sparkline>
              <xm:f>Data!J1125:K1125</xm:f>
              <xm:sqref>Q1125</xm:sqref>
            </x14:sparkline>
            <x14:sparkline>
              <xm:f>Data!J1126:K1126</xm:f>
              <xm:sqref>Q1126</xm:sqref>
            </x14:sparkline>
            <x14:sparkline>
              <xm:f>Data!J1127:K1127</xm:f>
              <xm:sqref>Q1127</xm:sqref>
            </x14:sparkline>
            <x14:sparkline>
              <xm:f>Data!J1128:K1128</xm:f>
              <xm:sqref>Q1128</xm:sqref>
            </x14:sparkline>
            <x14:sparkline>
              <xm:f>Data!J1129:K1129</xm:f>
              <xm:sqref>Q1129</xm:sqref>
            </x14:sparkline>
            <x14:sparkline>
              <xm:f>Data!J1130:K1130</xm:f>
              <xm:sqref>Q1130</xm:sqref>
            </x14:sparkline>
            <x14:sparkline>
              <xm:f>Data!J1131:K1131</xm:f>
              <xm:sqref>Q1131</xm:sqref>
            </x14:sparkline>
            <x14:sparkline>
              <xm:f>Data!J1132:K1132</xm:f>
              <xm:sqref>Q1132</xm:sqref>
            </x14:sparkline>
            <x14:sparkline>
              <xm:f>Data!J1133:K1133</xm:f>
              <xm:sqref>Q1133</xm:sqref>
            </x14:sparkline>
            <x14:sparkline>
              <xm:f>Data!J1134:K1134</xm:f>
              <xm:sqref>Q1134</xm:sqref>
            </x14:sparkline>
            <x14:sparkline>
              <xm:f>Data!J1135:K1135</xm:f>
              <xm:sqref>Q1135</xm:sqref>
            </x14:sparkline>
            <x14:sparkline>
              <xm:f>Data!J1136:K1136</xm:f>
              <xm:sqref>Q1136</xm:sqref>
            </x14:sparkline>
            <x14:sparkline>
              <xm:f>Data!J1137:K1137</xm:f>
              <xm:sqref>Q1137</xm:sqref>
            </x14:sparkline>
            <x14:sparkline>
              <xm:f>Data!J1138:K1138</xm:f>
              <xm:sqref>Q1138</xm:sqref>
            </x14:sparkline>
            <x14:sparkline>
              <xm:f>Data!J1139:K1139</xm:f>
              <xm:sqref>Q1139</xm:sqref>
            </x14:sparkline>
            <x14:sparkline>
              <xm:f>Data!J1140:K1140</xm:f>
              <xm:sqref>Q1140</xm:sqref>
            </x14:sparkline>
            <x14:sparkline>
              <xm:f>Data!J1141:K1141</xm:f>
              <xm:sqref>Q1141</xm:sqref>
            </x14:sparkline>
            <x14:sparkline>
              <xm:f>Data!J1142:K1142</xm:f>
              <xm:sqref>Q1142</xm:sqref>
            </x14:sparkline>
            <x14:sparkline>
              <xm:f>Data!J1143:K1143</xm:f>
              <xm:sqref>Q1143</xm:sqref>
            </x14:sparkline>
            <x14:sparkline>
              <xm:f>Data!J1144:K1144</xm:f>
              <xm:sqref>Q1144</xm:sqref>
            </x14:sparkline>
            <x14:sparkline>
              <xm:f>Data!J1145:K1145</xm:f>
              <xm:sqref>Q1145</xm:sqref>
            </x14:sparkline>
            <x14:sparkline>
              <xm:f>Data!J1146:K1146</xm:f>
              <xm:sqref>Q1146</xm:sqref>
            </x14:sparkline>
            <x14:sparkline>
              <xm:f>Data!J1147:K1147</xm:f>
              <xm:sqref>Q1147</xm:sqref>
            </x14:sparkline>
            <x14:sparkline>
              <xm:f>Data!J1148:K1148</xm:f>
              <xm:sqref>Q1148</xm:sqref>
            </x14:sparkline>
            <x14:sparkline>
              <xm:f>Data!J1149:K1149</xm:f>
              <xm:sqref>Q1149</xm:sqref>
            </x14:sparkline>
            <x14:sparkline>
              <xm:f>Data!J1150:K1150</xm:f>
              <xm:sqref>Q1150</xm:sqref>
            </x14:sparkline>
            <x14:sparkline>
              <xm:f>Data!J1151:K1151</xm:f>
              <xm:sqref>Q1151</xm:sqref>
            </x14:sparkline>
            <x14:sparkline>
              <xm:f>Data!J1152:K1152</xm:f>
              <xm:sqref>Q1152</xm:sqref>
            </x14:sparkline>
            <x14:sparkline>
              <xm:f>Data!J1153:K1153</xm:f>
              <xm:sqref>Q1153</xm:sqref>
            </x14:sparkline>
            <x14:sparkline>
              <xm:f>Data!J1154:K1154</xm:f>
              <xm:sqref>Q1154</xm:sqref>
            </x14:sparkline>
            <x14:sparkline>
              <xm:f>Data!J1155:K1155</xm:f>
              <xm:sqref>Q1155</xm:sqref>
            </x14:sparkline>
            <x14:sparkline>
              <xm:f>Data!J1156:K1156</xm:f>
              <xm:sqref>Q1156</xm:sqref>
            </x14:sparkline>
            <x14:sparkline>
              <xm:f>Data!J1157:K1157</xm:f>
              <xm:sqref>Q1157</xm:sqref>
            </x14:sparkline>
            <x14:sparkline>
              <xm:f>Data!J1158:K1158</xm:f>
              <xm:sqref>Q1158</xm:sqref>
            </x14:sparkline>
            <x14:sparkline>
              <xm:f>Data!J1159:K1159</xm:f>
              <xm:sqref>Q1159</xm:sqref>
            </x14:sparkline>
            <x14:sparkline>
              <xm:f>Data!J1160:K1160</xm:f>
              <xm:sqref>Q1160</xm:sqref>
            </x14:sparkline>
            <x14:sparkline>
              <xm:f>Data!J1161:K1161</xm:f>
              <xm:sqref>Q1161</xm:sqref>
            </x14:sparkline>
            <x14:sparkline>
              <xm:f>Data!J1162:K1162</xm:f>
              <xm:sqref>Q1162</xm:sqref>
            </x14:sparkline>
            <x14:sparkline>
              <xm:f>Data!J1163:K1163</xm:f>
              <xm:sqref>Q1163</xm:sqref>
            </x14:sparkline>
            <x14:sparkline>
              <xm:f>Data!J1164:K1164</xm:f>
              <xm:sqref>Q1164</xm:sqref>
            </x14:sparkline>
            <x14:sparkline>
              <xm:f>Data!J1165:K1165</xm:f>
              <xm:sqref>Q1165</xm:sqref>
            </x14:sparkline>
            <x14:sparkline>
              <xm:f>Data!J1166:K1166</xm:f>
              <xm:sqref>Q1166</xm:sqref>
            </x14:sparkline>
            <x14:sparkline>
              <xm:f>Data!J1167:K1167</xm:f>
              <xm:sqref>Q1167</xm:sqref>
            </x14:sparkline>
            <x14:sparkline>
              <xm:f>Data!J1168:K1168</xm:f>
              <xm:sqref>Q1168</xm:sqref>
            </x14:sparkline>
            <x14:sparkline>
              <xm:f>Data!J1169:K1169</xm:f>
              <xm:sqref>Q1169</xm:sqref>
            </x14:sparkline>
            <x14:sparkline>
              <xm:f>Data!J1170:K1170</xm:f>
              <xm:sqref>Q1170</xm:sqref>
            </x14:sparkline>
            <x14:sparkline>
              <xm:f>Data!J1171:K1171</xm:f>
              <xm:sqref>Q1171</xm:sqref>
            </x14:sparkline>
            <x14:sparkline>
              <xm:f>Data!J1172:K1172</xm:f>
              <xm:sqref>Q1172</xm:sqref>
            </x14:sparkline>
            <x14:sparkline>
              <xm:f>Data!J1173:K1173</xm:f>
              <xm:sqref>Q1173</xm:sqref>
            </x14:sparkline>
            <x14:sparkline>
              <xm:f>Data!J1174:K1174</xm:f>
              <xm:sqref>Q1174</xm:sqref>
            </x14:sparkline>
            <x14:sparkline>
              <xm:f>Data!J1175:K1175</xm:f>
              <xm:sqref>Q1175</xm:sqref>
            </x14:sparkline>
            <x14:sparkline>
              <xm:f>Data!J1176:K1176</xm:f>
              <xm:sqref>Q1176</xm:sqref>
            </x14:sparkline>
            <x14:sparkline>
              <xm:f>Data!J1177:K1177</xm:f>
              <xm:sqref>Q1177</xm:sqref>
            </x14:sparkline>
            <x14:sparkline>
              <xm:f>Data!J1178:K1178</xm:f>
              <xm:sqref>Q1178</xm:sqref>
            </x14:sparkline>
            <x14:sparkline>
              <xm:f>Data!J1179:K1179</xm:f>
              <xm:sqref>Q1179</xm:sqref>
            </x14:sparkline>
            <x14:sparkline>
              <xm:f>Data!J1180:K1180</xm:f>
              <xm:sqref>Q1180</xm:sqref>
            </x14:sparkline>
            <x14:sparkline>
              <xm:f>Data!J1181:K1181</xm:f>
              <xm:sqref>Q1181</xm:sqref>
            </x14:sparkline>
            <x14:sparkline>
              <xm:f>Data!J1182:K1182</xm:f>
              <xm:sqref>Q1182</xm:sqref>
            </x14:sparkline>
            <x14:sparkline>
              <xm:f>Data!J1183:K1183</xm:f>
              <xm:sqref>Q1183</xm:sqref>
            </x14:sparkline>
            <x14:sparkline>
              <xm:f>Data!J1184:K1184</xm:f>
              <xm:sqref>Q1184</xm:sqref>
            </x14:sparkline>
            <x14:sparkline>
              <xm:f>Data!J1185:K1185</xm:f>
              <xm:sqref>Q1185</xm:sqref>
            </x14:sparkline>
            <x14:sparkline>
              <xm:f>Data!J1186:K1186</xm:f>
              <xm:sqref>Q1186</xm:sqref>
            </x14:sparkline>
            <x14:sparkline>
              <xm:f>Data!J1187:K1187</xm:f>
              <xm:sqref>Q1187</xm:sqref>
            </x14:sparkline>
            <x14:sparkline>
              <xm:f>Data!J1188:K1188</xm:f>
              <xm:sqref>Q1188</xm:sqref>
            </x14:sparkline>
            <x14:sparkline>
              <xm:f>Data!J1189:K1189</xm:f>
              <xm:sqref>Q1189</xm:sqref>
            </x14:sparkline>
            <x14:sparkline>
              <xm:f>Data!J1190:K1190</xm:f>
              <xm:sqref>Q1190</xm:sqref>
            </x14:sparkline>
            <x14:sparkline>
              <xm:f>Data!J1191:K1191</xm:f>
              <xm:sqref>Q1191</xm:sqref>
            </x14:sparkline>
            <x14:sparkline>
              <xm:f>Data!J1192:K1192</xm:f>
              <xm:sqref>Q1192</xm:sqref>
            </x14:sparkline>
            <x14:sparkline>
              <xm:f>Data!J1193:K1193</xm:f>
              <xm:sqref>Q1193</xm:sqref>
            </x14:sparkline>
            <x14:sparkline>
              <xm:f>Data!J1194:K1194</xm:f>
              <xm:sqref>Q1194</xm:sqref>
            </x14:sparkline>
            <x14:sparkline>
              <xm:f>Data!J1195:K1195</xm:f>
              <xm:sqref>Q1195</xm:sqref>
            </x14:sparkline>
            <x14:sparkline>
              <xm:f>Data!J1196:K1196</xm:f>
              <xm:sqref>Q1196</xm:sqref>
            </x14:sparkline>
            <x14:sparkline>
              <xm:f>Data!J1197:K1197</xm:f>
              <xm:sqref>Q1197</xm:sqref>
            </x14:sparkline>
            <x14:sparkline>
              <xm:f>Data!J1198:K1198</xm:f>
              <xm:sqref>Q1198</xm:sqref>
            </x14:sparkline>
            <x14:sparkline>
              <xm:f>Data!J1199:K1199</xm:f>
              <xm:sqref>Q1199</xm:sqref>
            </x14:sparkline>
            <x14:sparkline>
              <xm:f>Data!J1200:K1200</xm:f>
              <xm:sqref>Q1200</xm:sqref>
            </x14:sparkline>
            <x14:sparkline>
              <xm:f>Data!J1201:K1201</xm:f>
              <xm:sqref>Q1201</xm:sqref>
            </x14:sparkline>
            <x14:sparkline>
              <xm:f>Data!J1202:K1202</xm:f>
              <xm:sqref>Q1202</xm:sqref>
            </x14:sparkline>
            <x14:sparkline>
              <xm:f>Data!J1203:K1203</xm:f>
              <xm:sqref>Q1203</xm:sqref>
            </x14:sparkline>
            <x14:sparkline>
              <xm:f>Data!J1204:K1204</xm:f>
              <xm:sqref>Q1204</xm:sqref>
            </x14:sparkline>
            <x14:sparkline>
              <xm:f>Data!J1205:K1205</xm:f>
              <xm:sqref>Q1205</xm:sqref>
            </x14:sparkline>
            <x14:sparkline>
              <xm:f>Data!J1206:K1206</xm:f>
              <xm:sqref>Q1206</xm:sqref>
            </x14:sparkline>
            <x14:sparkline>
              <xm:f>Data!J1207:K1207</xm:f>
              <xm:sqref>Q1207</xm:sqref>
            </x14:sparkline>
            <x14:sparkline>
              <xm:f>Data!J1208:K1208</xm:f>
              <xm:sqref>Q1208</xm:sqref>
            </x14:sparkline>
            <x14:sparkline>
              <xm:f>Data!J1209:K1209</xm:f>
              <xm:sqref>Q1209</xm:sqref>
            </x14:sparkline>
            <x14:sparkline>
              <xm:f>Data!J1210:K1210</xm:f>
              <xm:sqref>Q1210</xm:sqref>
            </x14:sparkline>
            <x14:sparkline>
              <xm:f>Data!J1211:K1211</xm:f>
              <xm:sqref>Q1211</xm:sqref>
            </x14:sparkline>
            <x14:sparkline>
              <xm:f>Data!J1212:K1212</xm:f>
              <xm:sqref>Q1212</xm:sqref>
            </x14:sparkline>
            <x14:sparkline>
              <xm:f>Data!J1213:K1213</xm:f>
              <xm:sqref>Q1213</xm:sqref>
            </x14:sparkline>
            <x14:sparkline>
              <xm:f>Data!J1214:K1214</xm:f>
              <xm:sqref>Q1214</xm:sqref>
            </x14:sparkline>
            <x14:sparkline>
              <xm:f>Data!J1215:K1215</xm:f>
              <xm:sqref>Q1215</xm:sqref>
            </x14:sparkline>
            <x14:sparkline>
              <xm:f>Data!J1216:K1216</xm:f>
              <xm:sqref>Q1216</xm:sqref>
            </x14:sparkline>
            <x14:sparkline>
              <xm:f>Data!J1217:K1217</xm:f>
              <xm:sqref>Q1217</xm:sqref>
            </x14:sparkline>
            <x14:sparkline>
              <xm:f>Data!J1218:K1218</xm:f>
              <xm:sqref>Q1218</xm:sqref>
            </x14:sparkline>
            <x14:sparkline>
              <xm:f>Data!J1219:K1219</xm:f>
              <xm:sqref>Q1219</xm:sqref>
            </x14:sparkline>
            <x14:sparkline>
              <xm:f>Data!J1220:K1220</xm:f>
              <xm:sqref>Q1220</xm:sqref>
            </x14:sparkline>
            <x14:sparkline>
              <xm:f>Data!J1221:K1221</xm:f>
              <xm:sqref>Q1221</xm:sqref>
            </x14:sparkline>
            <x14:sparkline>
              <xm:f>Data!J1222:K1222</xm:f>
              <xm:sqref>Q1222</xm:sqref>
            </x14:sparkline>
            <x14:sparkline>
              <xm:f>Data!J1223:K1223</xm:f>
              <xm:sqref>Q1223</xm:sqref>
            </x14:sparkline>
            <x14:sparkline>
              <xm:f>Data!J1224:K1224</xm:f>
              <xm:sqref>Q1224</xm:sqref>
            </x14:sparkline>
            <x14:sparkline>
              <xm:f>Data!J1225:K1225</xm:f>
              <xm:sqref>Q1225</xm:sqref>
            </x14:sparkline>
            <x14:sparkline>
              <xm:f>Data!J1226:K1226</xm:f>
              <xm:sqref>Q1226</xm:sqref>
            </x14:sparkline>
            <x14:sparkline>
              <xm:f>Data!J1227:K1227</xm:f>
              <xm:sqref>Q1227</xm:sqref>
            </x14:sparkline>
            <x14:sparkline>
              <xm:f>Data!J1228:K1228</xm:f>
              <xm:sqref>Q1228</xm:sqref>
            </x14:sparkline>
            <x14:sparkline>
              <xm:f>Data!J1229:K1229</xm:f>
              <xm:sqref>Q1229</xm:sqref>
            </x14:sparkline>
            <x14:sparkline>
              <xm:f>Data!J1230:K1230</xm:f>
              <xm:sqref>Q1230</xm:sqref>
            </x14:sparkline>
            <x14:sparkline>
              <xm:f>Data!J1231:K1231</xm:f>
              <xm:sqref>Q1231</xm:sqref>
            </x14:sparkline>
            <x14:sparkline>
              <xm:f>Data!J1232:K1232</xm:f>
              <xm:sqref>Q1232</xm:sqref>
            </x14:sparkline>
            <x14:sparkline>
              <xm:f>Data!J1233:K1233</xm:f>
              <xm:sqref>Q1233</xm:sqref>
            </x14:sparkline>
            <x14:sparkline>
              <xm:f>Data!J1234:K1234</xm:f>
              <xm:sqref>Q1234</xm:sqref>
            </x14:sparkline>
            <x14:sparkline>
              <xm:f>Data!J1235:K1235</xm:f>
              <xm:sqref>Q1235</xm:sqref>
            </x14:sparkline>
            <x14:sparkline>
              <xm:f>Data!J1236:K1236</xm:f>
              <xm:sqref>Q1236</xm:sqref>
            </x14:sparkline>
            <x14:sparkline>
              <xm:f>Data!J1237:K1237</xm:f>
              <xm:sqref>Q1237</xm:sqref>
            </x14:sparkline>
            <x14:sparkline>
              <xm:f>Data!J1238:K1238</xm:f>
              <xm:sqref>Q1238</xm:sqref>
            </x14:sparkline>
            <x14:sparkline>
              <xm:f>Data!J1239:K1239</xm:f>
              <xm:sqref>Q1239</xm:sqref>
            </x14:sparkline>
            <x14:sparkline>
              <xm:f>Data!J1240:K1240</xm:f>
              <xm:sqref>Q1240</xm:sqref>
            </x14:sparkline>
            <x14:sparkline>
              <xm:f>Data!J1241:K1241</xm:f>
              <xm:sqref>Q1241</xm:sqref>
            </x14:sparkline>
            <x14:sparkline>
              <xm:f>Data!J1242:K1242</xm:f>
              <xm:sqref>Q1242</xm:sqref>
            </x14:sparkline>
            <x14:sparkline>
              <xm:f>Data!J1243:K1243</xm:f>
              <xm:sqref>Q1243</xm:sqref>
            </x14:sparkline>
            <x14:sparkline>
              <xm:f>Data!J1244:K1244</xm:f>
              <xm:sqref>Q1244</xm:sqref>
            </x14:sparkline>
            <x14:sparkline>
              <xm:f>Data!J1245:K1245</xm:f>
              <xm:sqref>Q1245</xm:sqref>
            </x14:sparkline>
            <x14:sparkline>
              <xm:f>Data!J1246:K1246</xm:f>
              <xm:sqref>Q1246</xm:sqref>
            </x14:sparkline>
            <x14:sparkline>
              <xm:f>Data!J1247:K1247</xm:f>
              <xm:sqref>Q1247</xm:sqref>
            </x14:sparkline>
            <x14:sparkline>
              <xm:f>Data!J1248:K1248</xm:f>
              <xm:sqref>Q1248</xm:sqref>
            </x14:sparkline>
            <x14:sparkline>
              <xm:f>Data!J1249:K1249</xm:f>
              <xm:sqref>Q1249</xm:sqref>
            </x14:sparkline>
            <x14:sparkline>
              <xm:f>Data!J1250:K1250</xm:f>
              <xm:sqref>Q1250</xm:sqref>
            </x14:sparkline>
            <x14:sparkline>
              <xm:f>Data!J1251:K1251</xm:f>
              <xm:sqref>Q1251</xm:sqref>
            </x14:sparkline>
            <x14:sparkline>
              <xm:f>Data!J1252:K1252</xm:f>
              <xm:sqref>Q1252</xm:sqref>
            </x14:sparkline>
            <x14:sparkline>
              <xm:f>Data!J1253:K1253</xm:f>
              <xm:sqref>Q1253</xm:sqref>
            </x14:sparkline>
            <x14:sparkline>
              <xm:f>Data!J1254:K1254</xm:f>
              <xm:sqref>Q1254</xm:sqref>
            </x14:sparkline>
            <x14:sparkline>
              <xm:f>Data!J1255:K1255</xm:f>
              <xm:sqref>Q1255</xm:sqref>
            </x14:sparkline>
            <x14:sparkline>
              <xm:f>Data!J1256:K1256</xm:f>
              <xm:sqref>Q1256</xm:sqref>
            </x14:sparkline>
            <x14:sparkline>
              <xm:f>Data!J1257:K1257</xm:f>
              <xm:sqref>Q1257</xm:sqref>
            </x14:sparkline>
            <x14:sparkline>
              <xm:f>Data!J1258:K1258</xm:f>
              <xm:sqref>Q1258</xm:sqref>
            </x14:sparkline>
            <x14:sparkline>
              <xm:f>Data!J1259:K1259</xm:f>
              <xm:sqref>Q1259</xm:sqref>
            </x14:sparkline>
            <x14:sparkline>
              <xm:f>Data!J1260:K1260</xm:f>
              <xm:sqref>Q1260</xm:sqref>
            </x14:sparkline>
            <x14:sparkline>
              <xm:f>Data!J1261:K1261</xm:f>
              <xm:sqref>Q1261</xm:sqref>
            </x14:sparkline>
            <x14:sparkline>
              <xm:f>Data!J1262:K1262</xm:f>
              <xm:sqref>Q1262</xm:sqref>
            </x14:sparkline>
            <x14:sparkline>
              <xm:f>Data!J1263:K1263</xm:f>
              <xm:sqref>Q1263</xm:sqref>
            </x14:sparkline>
            <x14:sparkline>
              <xm:f>Data!J1264:K1264</xm:f>
              <xm:sqref>Q1264</xm:sqref>
            </x14:sparkline>
            <x14:sparkline>
              <xm:f>Data!J1265:K1265</xm:f>
              <xm:sqref>Q1265</xm:sqref>
            </x14:sparkline>
            <x14:sparkline>
              <xm:f>Data!J1266:K1266</xm:f>
              <xm:sqref>Q1266</xm:sqref>
            </x14:sparkline>
            <x14:sparkline>
              <xm:f>Data!J1267:K1267</xm:f>
              <xm:sqref>Q1267</xm:sqref>
            </x14:sparkline>
            <x14:sparkline>
              <xm:f>Data!J1268:K1268</xm:f>
              <xm:sqref>Q1268</xm:sqref>
            </x14:sparkline>
            <x14:sparkline>
              <xm:f>Data!J1269:K1269</xm:f>
              <xm:sqref>Q1269</xm:sqref>
            </x14:sparkline>
            <x14:sparkline>
              <xm:f>Data!J1270:K1270</xm:f>
              <xm:sqref>Q1270</xm:sqref>
            </x14:sparkline>
            <x14:sparkline>
              <xm:f>Data!J1271:K1271</xm:f>
              <xm:sqref>Q1271</xm:sqref>
            </x14:sparkline>
            <x14:sparkline>
              <xm:f>Data!J1272:K1272</xm:f>
              <xm:sqref>Q1272</xm:sqref>
            </x14:sparkline>
            <x14:sparkline>
              <xm:f>Data!J1273:K1273</xm:f>
              <xm:sqref>Q1273</xm:sqref>
            </x14:sparkline>
            <x14:sparkline>
              <xm:f>Data!J1274:K1274</xm:f>
              <xm:sqref>Q1274</xm:sqref>
            </x14:sparkline>
            <x14:sparkline>
              <xm:f>Data!J1275:K1275</xm:f>
              <xm:sqref>Q1275</xm:sqref>
            </x14:sparkline>
            <x14:sparkline>
              <xm:f>Data!J1276:K1276</xm:f>
              <xm:sqref>Q1276</xm:sqref>
            </x14:sparkline>
            <x14:sparkline>
              <xm:f>Data!J1277:K1277</xm:f>
              <xm:sqref>Q1277</xm:sqref>
            </x14:sparkline>
            <x14:sparkline>
              <xm:f>Data!J1278:K1278</xm:f>
              <xm:sqref>Q1278</xm:sqref>
            </x14:sparkline>
            <x14:sparkline>
              <xm:f>Data!J1279:K1279</xm:f>
              <xm:sqref>Q1279</xm:sqref>
            </x14:sparkline>
            <x14:sparkline>
              <xm:f>Data!J1280:K1280</xm:f>
              <xm:sqref>Q1280</xm:sqref>
            </x14:sparkline>
            <x14:sparkline>
              <xm:f>Data!J1281:K1281</xm:f>
              <xm:sqref>Q1281</xm:sqref>
            </x14:sparkline>
            <x14:sparkline>
              <xm:f>Data!J1282:K1282</xm:f>
              <xm:sqref>Q1282</xm:sqref>
            </x14:sparkline>
            <x14:sparkline>
              <xm:f>Data!J1283:K1283</xm:f>
              <xm:sqref>Q1283</xm:sqref>
            </x14:sparkline>
            <x14:sparkline>
              <xm:f>Data!J1284:K1284</xm:f>
              <xm:sqref>Q1284</xm:sqref>
            </x14:sparkline>
            <x14:sparkline>
              <xm:f>Data!J1285:K1285</xm:f>
              <xm:sqref>Q1285</xm:sqref>
            </x14:sparkline>
            <x14:sparkline>
              <xm:f>Data!J1286:K1286</xm:f>
              <xm:sqref>Q1286</xm:sqref>
            </x14:sparkline>
            <x14:sparkline>
              <xm:f>Data!J1287:K1287</xm:f>
              <xm:sqref>Q1287</xm:sqref>
            </x14:sparkline>
            <x14:sparkline>
              <xm:f>Data!J1288:K1288</xm:f>
              <xm:sqref>Q1288</xm:sqref>
            </x14:sparkline>
            <x14:sparkline>
              <xm:f>Data!J1289:K1289</xm:f>
              <xm:sqref>Q1289</xm:sqref>
            </x14:sparkline>
            <x14:sparkline>
              <xm:f>Data!J1290:K1290</xm:f>
              <xm:sqref>Q1290</xm:sqref>
            </x14:sparkline>
            <x14:sparkline>
              <xm:f>Data!J1291:K1291</xm:f>
              <xm:sqref>Q1291</xm:sqref>
            </x14:sparkline>
            <x14:sparkline>
              <xm:f>Data!J1292:K1292</xm:f>
              <xm:sqref>Q1292</xm:sqref>
            </x14:sparkline>
            <x14:sparkline>
              <xm:f>Data!J1293:K1293</xm:f>
              <xm:sqref>Q1293</xm:sqref>
            </x14:sparkline>
            <x14:sparkline>
              <xm:f>Data!J1294:K1294</xm:f>
              <xm:sqref>Q1294</xm:sqref>
            </x14:sparkline>
            <x14:sparkline>
              <xm:f>Data!J1295:K1295</xm:f>
              <xm:sqref>Q1295</xm:sqref>
            </x14:sparkline>
            <x14:sparkline>
              <xm:f>Data!J1296:K1296</xm:f>
              <xm:sqref>Q1296</xm:sqref>
            </x14:sparkline>
            <x14:sparkline>
              <xm:f>Data!J1297:K1297</xm:f>
              <xm:sqref>Q1297</xm:sqref>
            </x14:sparkline>
            <x14:sparkline>
              <xm:f>Data!J1298:K1298</xm:f>
              <xm:sqref>Q1298</xm:sqref>
            </x14:sparkline>
            <x14:sparkline>
              <xm:f>Data!J1299:K1299</xm:f>
              <xm:sqref>Q1299</xm:sqref>
            </x14:sparkline>
            <x14:sparkline>
              <xm:f>Data!J1300:K1300</xm:f>
              <xm:sqref>Q1300</xm:sqref>
            </x14:sparkline>
            <x14:sparkline>
              <xm:f>Data!J1301:K1301</xm:f>
              <xm:sqref>Q1301</xm:sqref>
            </x14:sparkline>
            <x14:sparkline>
              <xm:f>Data!J1302:K1302</xm:f>
              <xm:sqref>Q1302</xm:sqref>
            </x14:sparkline>
            <x14:sparkline>
              <xm:f>Data!J1303:K1303</xm:f>
              <xm:sqref>Q1303</xm:sqref>
            </x14:sparkline>
            <x14:sparkline>
              <xm:f>Data!J1304:K1304</xm:f>
              <xm:sqref>Q1304</xm:sqref>
            </x14:sparkline>
            <x14:sparkline>
              <xm:f>Data!J1305:K1305</xm:f>
              <xm:sqref>Q1305</xm:sqref>
            </x14:sparkline>
            <x14:sparkline>
              <xm:f>Data!J1306:K1306</xm:f>
              <xm:sqref>Q1306</xm:sqref>
            </x14:sparkline>
            <x14:sparkline>
              <xm:f>Data!J1307:K1307</xm:f>
              <xm:sqref>Q1307</xm:sqref>
            </x14:sparkline>
            <x14:sparkline>
              <xm:f>Data!J1308:K1308</xm:f>
              <xm:sqref>Q1308</xm:sqref>
            </x14:sparkline>
            <x14:sparkline>
              <xm:f>Data!J1309:K1309</xm:f>
              <xm:sqref>Q1309</xm:sqref>
            </x14:sparkline>
            <x14:sparkline>
              <xm:f>Data!J1310:K1310</xm:f>
              <xm:sqref>Q1310</xm:sqref>
            </x14:sparkline>
            <x14:sparkline>
              <xm:f>Data!J1311:K1311</xm:f>
              <xm:sqref>Q1311</xm:sqref>
            </x14:sparkline>
            <x14:sparkline>
              <xm:f>Data!J1312:K1312</xm:f>
              <xm:sqref>Q1312</xm:sqref>
            </x14:sparkline>
            <x14:sparkline>
              <xm:f>Data!J1313:K1313</xm:f>
              <xm:sqref>Q1313</xm:sqref>
            </x14:sparkline>
            <x14:sparkline>
              <xm:f>Data!J1314:K1314</xm:f>
              <xm:sqref>Q1314</xm:sqref>
            </x14:sparkline>
            <x14:sparkline>
              <xm:f>Data!J1315:K1315</xm:f>
              <xm:sqref>Q1315</xm:sqref>
            </x14:sparkline>
            <x14:sparkline>
              <xm:f>Data!J1316:K1316</xm:f>
              <xm:sqref>Q1316</xm:sqref>
            </x14:sparkline>
            <x14:sparkline>
              <xm:f>Data!J1317:K1317</xm:f>
              <xm:sqref>Q1317</xm:sqref>
            </x14:sparkline>
            <x14:sparkline>
              <xm:f>Data!J1318:K1318</xm:f>
              <xm:sqref>Q1318</xm:sqref>
            </x14:sparkline>
            <x14:sparkline>
              <xm:f>Data!J1319:K1319</xm:f>
              <xm:sqref>Q1319</xm:sqref>
            </x14:sparkline>
            <x14:sparkline>
              <xm:f>Data!J1320:K1320</xm:f>
              <xm:sqref>Q1320</xm:sqref>
            </x14:sparkline>
            <x14:sparkline>
              <xm:f>Data!J1321:K1321</xm:f>
              <xm:sqref>Q1321</xm:sqref>
            </x14:sparkline>
            <x14:sparkline>
              <xm:f>Data!J1322:K1322</xm:f>
              <xm:sqref>Q1322</xm:sqref>
            </x14:sparkline>
            <x14:sparkline>
              <xm:f>Data!J1323:K1323</xm:f>
              <xm:sqref>Q1323</xm:sqref>
            </x14:sparkline>
            <x14:sparkline>
              <xm:f>Data!J1324:K1324</xm:f>
              <xm:sqref>Q1324</xm:sqref>
            </x14:sparkline>
            <x14:sparkline>
              <xm:f>Data!J1325:K1325</xm:f>
              <xm:sqref>Q1325</xm:sqref>
            </x14:sparkline>
            <x14:sparkline>
              <xm:f>Data!J1326:K1326</xm:f>
              <xm:sqref>Q1326</xm:sqref>
            </x14:sparkline>
            <x14:sparkline>
              <xm:f>Data!J1327:K1327</xm:f>
              <xm:sqref>Q1327</xm:sqref>
            </x14:sparkline>
            <x14:sparkline>
              <xm:f>Data!J1328:K1328</xm:f>
              <xm:sqref>Q1328</xm:sqref>
            </x14:sparkline>
            <x14:sparkline>
              <xm:f>Data!J1329:K1329</xm:f>
              <xm:sqref>Q1329</xm:sqref>
            </x14:sparkline>
            <x14:sparkline>
              <xm:f>Data!J1330:K1330</xm:f>
              <xm:sqref>Q1330</xm:sqref>
            </x14:sparkline>
            <x14:sparkline>
              <xm:f>Data!J1331:K1331</xm:f>
              <xm:sqref>Q1331</xm:sqref>
            </x14:sparkline>
            <x14:sparkline>
              <xm:f>Data!J1332:K1332</xm:f>
              <xm:sqref>Q1332</xm:sqref>
            </x14:sparkline>
            <x14:sparkline>
              <xm:f>Data!J1333:K1333</xm:f>
              <xm:sqref>Q1333</xm:sqref>
            </x14:sparkline>
            <x14:sparkline>
              <xm:f>Data!J1334:K1334</xm:f>
              <xm:sqref>Q1334</xm:sqref>
            </x14:sparkline>
            <x14:sparkline>
              <xm:f>Data!J1335:K1335</xm:f>
              <xm:sqref>Q1335</xm:sqref>
            </x14:sparkline>
            <x14:sparkline>
              <xm:f>Data!J1336:K1336</xm:f>
              <xm:sqref>Q1336</xm:sqref>
            </x14:sparkline>
            <x14:sparkline>
              <xm:f>Data!J1337:K1337</xm:f>
              <xm:sqref>Q1337</xm:sqref>
            </x14:sparkline>
            <x14:sparkline>
              <xm:f>Data!J1338:K1338</xm:f>
              <xm:sqref>Q1338</xm:sqref>
            </x14:sparkline>
            <x14:sparkline>
              <xm:f>Data!J1339:K1339</xm:f>
              <xm:sqref>Q1339</xm:sqref>
            </x14:sparkline>
            <x14:sparkline>
              <xm:f>Data!J1340:K1340</xm:f>
              <xm:sqref>Q1340</xm:sqref>
            </x14:sparkline>
            <x14:sparkline>
              <xm:f>Data!J1341:K1341</xm:f>
              <xm:sqref>Q1341</xm:sqref>
            </x14:sparkline>
            <x14:sparkline>
              <xm:f>Data!J1342:K1342</xm:f>
              <xm:sqref>Q1342</xm:sqref>
            </x14:sparkline>
            <x14:sparkline>
              <xm:f>Data!J1343:K1343</xm:f>
              <xm:sqref>Q1343</xm:sqref>
            </x14:sparkline>
            <x14:sparkline>
              <xm:f>Data!J1344:K1344</xm:f>
              <xm:sqref>Q1344</xm:sqref>
            </x14:sparkline>
            <x14:sparkline>
              <xm:f>Data!J1345:K1345</xm:f>
              <xm:sqref>Q1345</xm:sqref>
            </x14:sparkline>
            <x14:sparkline>
              <xm:f>Data!J1346:K1346</xm:f>
              <xm:sqref>Q1346</xm:sqref>
            </x14:sparkline>
            <x14:sparkline>
              <xm:f>Data!J1347:K1347</xm:f>
              <xm:sqref>Q1347</xm:sqref>
            </x14:sparkline>
            <x14:sparkline>
              <xm:f>Data!J1348:K1348</xm:f>
              <xm:sqref>Q1348</xm:sqref>
            </x14:sparkline>
            <x14:sparkline>
              <xm:f>Data!J1349:K1349</xm:f>
              <xm:sqref>Q1349</xm:sqref>
            </x14:sparkline>
            <x14:sparkline>
              <xm:f>Data!J1350:K1350</xm:f>
              <xm:sqref>Q1350</xm:sqref>
            </x14:sparkline>
            <x14:sparkline>
              <xm:f>Data!J1351:K1351</xm:f>
              <xm:sqref>Q1351</xm:sqref>
            </x14:sparkline>
            <x14:sparkline>
              <xm:f>Data!J1352:K1352</xm:f>
              <xm:sqref>Q1352</xm:sqref>
            </x14:sparkline>
            <x14:sparkline>
              <xm:f>Data!J1353:K1353</xm:f>
              <xm:sqref>Q1353</xm:sqref>
            </x14:sparkline>
            <x14:sparkline>
              <xm:f>Data!J1354:K1354</xm:f>
              <xm:sqref>Q1354</xm:sqref>
            </x14:sparkline>
            <x14:sparkline>
              <xm:f>Data!J1355:K1355</xm:f>
              <xm:sqref>Q1355</xm:sqref>
            </x14:sparkline>
            <x14:sparkline>
              <xm:f>Data!J1356:K1356</xm:f>
              <xm:sqref>Q1356</xm:sqref>
            </x14:sparkline>
            <x14:sparkline>
              <xm:f>Data!J1357:K1357</xm:f>
              <xm:sqref>Q1357</xm:sqref>
            </x14:sparkline>
            <x14:sparkline>
              <xm:f>Data!J1358:K1358</xm:f>
              <xm:sqref>Q1358</xm:sqref>
            </x14:sparkline>
            <x14:sparkline>
              <xm:f>Data!J1359:K1359</xm:f>
              <xm:sqref>Q1359</xm:sqref>
            </x14:sparkline>
            <x14:sparkline>
              <xm:f>Data!J1360:K1360</xm:f>
              <xm:sqref>Q1360</xm:sqref>
            </x14:sparkline>
            <x14:sparkline>
              <xm:f>Data!J1361:K1361</xm:f>
              <xm:sqref>Q1361</xm:sqref>
            </x14:sparkline>
            <x14:sparkline>
              <xm:f>Data!J1362:K1362</xm:f>
              <xm:sqref>Q1362</xm:sqref>
            </x14:sparkline>
            <x14:sparkline>
              <xm:f>Data!J1363:K1363</xm:f>
              <xm:sqref>Q1363</xm:sqref>
            </x14:sparkline>
            <x14:sparkline>
              <xm:f>Data!J1364:K1364</xm:f>
              <xm:sqref>Q1364</xm:sqref>
            </x14:sparkline>
            <x14:sparkline>
              <xm:f>Data!J1365:K1365</xm:f>
              <xm:sqref>Q1365</xm:sqref>
            </x14:sparkline>
            <x14:sparkline>
              <xm:f>Data!J1366:K1366</xm:f>
              <xm:sqref>Q1366</xm:sqref>
            </x14:sparkline>
            <x14:sparkline>
              <xm:f>Data!J1367:K1367</xm:f>
              <xm:sqref>Q1367</xm:sqref>
            </x14:sparkline>
            <x14:sparkline>
              <xm:f>Data!J1368:K1368</xm:f>
              <xm:sqref>Q1368</xm:sqref>
            </x14:sparkline>
            <x14:sparkline>
              <xm:f>Data!J1369:K1369</xm:f>
              <xm:sqref>Q1369</xm:sqref>
            </x14:sparkline>
            <x14:sparkline>
              <xm:f>Data!J1370:K1370</xm:f>
              <xm:sqref>Q1370</xm:sqref>
            </x14:sparkline>
            <x14:sparkline>
              <xm:f>Data!J1371:K1371</xm:f>
              <xm:sqref>Q1371</xm:sqref>
            </x14:sparkline>
            <x14:sparkline>
              <xm:f>Data!J1372:K1372</xm:f>
              <xm:sqref>Q1372</xm:sqref>
            </x14:sparkline>
            <x14:sparkline>
              <xm:f>Data!J1373:K1373</xm:f>
              <xm:sqref>Q1373</xm:sqref>
            </x14:sparkline>
            <x14:sparkline>
              <xm:f>Data!J1374:K1374</xm:f>
              <xm:sqref>Q1374</xm:sqref>
            </x14:sparkline>
            <x14:sparkline>
              <xm:f>Data!J1375:K1375</xm:f>
              <xm:sqref>Q1375</xm:sqref>
            </x14:sparkline>
            <x14:sparkline>
              <xm:f>Data!J1376:K1376</xm:f>
              <xm:sqref>Q1376</xm:sqref>
            </x14:sparkline>
            <x14:sparkline>
              <xm:f>Data!J1377:K1377</xm:f>
              <xm:sqref>Q1377</xm:sqref>
            </x14:sparkline>
            <x14:sparkline>
              <xm:f>Data!J1378:K1378</xm:f>
              <xm:sqref>Q1378</xm:sqref>
            </x14:sparkline>
            <x14:sparkline>
              <xm:f>Data!J1379:K1379</xm:f>
              <xm:sqref>Q1379</xm:sqref>
            </x14:sparkline>
            <x14:sparkline>
              <xm:f>Data!J1380:K1380</xm:f>
              <xm:sqref>Q1380</xm:sqref>
            </x14:sparkline>
            <x14:sparkline>
              <xm:f>Data!J1381:K1381</xm:f>
              <xm:sqref>Q1381</xm:sqref>
            </x14:sparkline>
            <x14:sparkline>
              <xm:f>Data!J1382:K1382</xm:f>
              <xm:sqref>Q1382</xm:sqref>
            </x14:sparkline>
            <x14:sparkline>
              <xm:f>Data!J1383:K1383</xm:f>
              <xm:sqref>Q1383</xm:sqref>
            </x14:sparkline>
            <x14:sparkline>
              <xm:f>Data!J1384:K1384</xm:f>
              <xm:sqref>Q1384</xm:sqref>
            </x14:sparkline>
            <x14:sparkline>
              <xm:f>Data!J1385:K1385</xm:f>
              <xm:sqref>Q1385</xm:sqref>
            </x14:sparkline>
            <x14:sparkline>
              <xm:f>Data!J1386:K1386</xm:f>
              <xm:sqref>Q1386</xm:sqref>
            </x14:sparkline>
            <x14:sparkline>
              <xm:f>Data!J1387:K1387</xm:f>
              <xm:sqref>Q1387</xm:sqref>
            </x14:sparkline>
            <x14:sparkline>
              <xm:f>Data!J1388:K1388</xm:f>
              <xm:sqref>Q1388</xm:sqref>
            </x14:sparkline>
            <x14:sparkline>
              <xm:f>Data!J1389:K1389</xm:f>
              <xm:sqref>Q1389</xm:sqref>
            </x14:sparkline>
            <x14:sparkline>
              <xm:f>Data!J1390:K1390</xm:f>
              <xm:sqref>Q1390</xm:sqref>
            </x14:sparkline>
            <x14:sparkline>
              <xm:f>Data!J1391:K1391</xm:f>
              <xm:sqref>Q1391</xm:sqref>
            </x14:sparkline>
            <x14:sparkline>
              <xm:f>Data!J1392:K1392</xm:f>
              <xm:sqref>Q1392</xm:sqref>
            </x14:sparkline>
            <x14:sparkline>
              <xm:f>Data!J1393:K1393</xm:f>
              <xm:sqref>Q1393</xm:sqref>
            </x14:sparkline>
            <x14:sparkline>
              <xm:f>Data!J1394:K1394</xm:f>
              <xm:sqref>Q1394</xm:sqref>
            </x14:sparkline>
            <x14:sparkline>
              <xm:f>Data!J1395:K1395</xm:f>
              <xm:sqref>Q1395</xm:sqref>
            </x14:sparkline>
            <x14:sparkline>
              <xm:f>Data!J1396:K1396</xm:f>
              <xm:sqref>Q1396</xm:sqref>
            </x14:sparkline>
            <x14:sparkline>
              <xm:f>Data!J1397:K1397</xm:f>
              <xm:sqref>Q1397</xm:sqref>
            </x14:sparkline>
            <x14:sparkline>
              <xm:f>Data!J1398:K1398</xm:f>
              <xm:sqref>Q1398</xm:sqref>
            </x14:sparkline>
            <x14:sparkline>
              <xm:f>Data!J1399:K1399</xm:f>
              <xm:sqref>Q1399</xm:sqref>
            </x14:sparkline>
            <x14:sparkline>
              <xm:f>Data!J1400:K1400</xm:f>
              <xm:sqref>Q1400</xm:sqref>
            </x14:sparkline>
            <x14:sparkline>
              <xm:f>Data!J1401:K1401</xm:f>
              <xm:sqref>Q1401</xm:sqref>
            </x14:sparkline>
            <x14:sparkline>
              <xm:f>Data!J1402:K1402</xm:f>
              <xm:sqref>Q1402</xm:sqref>
            </x14:sparkline>
            <x14:sparkline>
              <xm:f>Data!J1403:K1403</xm:f>
              <xm:sqref>Q1403</xm:sqref>
            </x14:sparkline>
            <x14:sparkline>
              <xm:f>Data!J1404:K1404</xm:f>
              <xm:sqref>Q1404</xm:sqref>
            </x14:sparkline>
            <x14:sparkline>
              <xm:f>Data!J1405:K1405</xm:f>
              <xm:sqref>Q1405</xm:sqref>
            </x14:sparkline>
            <x14:sparkline>
              <xm:f>Data!J1406:K1406</xm:f>
              <xm:sqref>Q1406</xm:sqref>
            </x14:sparkline>
            <x14:sparkline>
              <xm:f>Data!J1407:K1407</xm:f>
              <xm:sqref>Q1407</xm:sqref>
            </x14:sparkline>
            <x14:sparkline>
              <xm:f>Data!J1408:K1408</xm:f>
              <xm:sqref>Q1408</xm:sqref>
            </x14:sparkline>
            <x14:sparkline>
              <xm:f>Data!J1409:K1409</xm:f>
              <xm:sqref>Q1409</xm:sqref>
            </x14:sparkline>
            <x14:sparkline>
              <xm:f>Data!J1410:K1410</xm:f>
              <xm:sqref>Q1410</xm:sqref>
            </x14:sparkline>
            <x14:sparkline>
              <xm:f>Data!J1411:K1411</xm:f>
              <xm:sqref>Q1411</xm:sqref>
            </x14:sparkline>
            <x14:sparkline>
              <xm:f>Data!J1412:K1412</xm:f>
              <xm:sqref>Q1412</xm:sqref>
            </x14:sparkline>
            <x14:sparkline>
              <xm:f>Data!J1413:K1413</xm:f>
              <xm:sqref>Q1413</xm:sqref>
            </x14:sparkline>
            <x14:sparkline>
              <xm:f>Data!J1414:K1414</xm:f>
              <xm:sqref>Q1414</xm:sqref>
            </x14:sparkline>
            <x14:sparkline>
              <xm:f>Data!J1415:K1415</xm:f>
              <xm:sqref>Q1415</xm:sqref>
            </x14:sparkline>
            <x14:sparkline>
              <xm:f>Data!J1416:K1416</xm:f>
              <xm:sqref>Q1416</xm:sqref>
            </x14:sparkline>
            <x14:sparkline>
              <xm:f>Data!J1417:K1417</xm:f>
              <xm:sqref>Q1417</xm:sqref>
            </x14:sparkline>
            <x14:sparkline>
              <xm:f>Data!J1418:K1418</xm:f>
              <xm:sqref>Q1418</xm:sqref>
            </x14:sparkline>
            <x14:sparkline>
              <xm:f>Data!J1419:K1419</xm:f>
              <xm:sqref>Q1419</xm:sqref>
            </x14:sparkline>
            <x14:sparkline>
              <xm:f>Data!J1420:K1420</xm:f>
              <xm:sqref>Q1420</xm:sqref>
            </x14:sparkline>
            <x14:sparkline>
              <xm:f>Data!J1421:K1421</xm:f>
              <xm:sqref>Q1421</xm:sqref>
            </x14:sparkline>
            <x14:sparkline>
              <xm:f>Data!J1422:K1422</xm:f>
              <xm:sqref>Q1422</xm:sqref>
            </x14:sparkline>
            <x14:sparkline>
              <xm:f>Data!J1423:K1423</xm:f>
              <xm:sqref>Q1423</xm:sqref>
            </x14:sparkline>
            <x14:sparkline>
              <xm:f>Data!J1424:K1424</xm:f>
              <xm:sqref>Q1424</xm:sqref>
            </x14:sparkline>
            <x14:sparkline>
              <xm:f>Data!J1425:K1425</xm:f>
              <xm:sqref>Q1425</xm:sqref>
            </x14:sparkline>
            <x14:sparkline>
              <xm:f>Data!J1426:K1426</xm:f>
              <xm:sqref>Q1426</xm:sqref>
            </x14:sparkline>
            <x14:sparkline>
              <xm:f>Data!J1427:K1427</xm:f>
              <xm:sqref>Q1427</xm:sqref>
            </x14:sparkline>
            <x14:sparkline>
              <xm:f>Data!J1428:K1428</xm:f>
              <xm:sqref>Q1428</xm:sqref>
            </x14:sparkline>
            <x14:sparkline>
              <xm:f>Data!J1429:K1429</xm:f>
              <xm:sqref>Q1429</xm:sqref>
            </x14:sparkline>
            <x14:sparkline>
              <xm:f>Data!J1430:K1430</xm:f>
              <xm:sqref>Q1430</xm:sqref>
            </x14:sparkline>
            <x14:sparkline>
              <xm:f>Data!J1431:K1431</xm:f>
              <xm:sqref>Q1431</xm:sqref>
            </x14:sparkline>
            <x14:sparkline>
              <xm:f>Data!J1432:K1432</xm:f>
              <xm:sqref>Q1432</xm:sqref>
            </x14:sparkline>
            <x14:sparkline>
              <xm:f>Data!J1433:K1433</xm:f>
              <xm:sqref>Q1433</xm:sqref>
            </x14:sparkline>
            <x14:sparkline>
              <xm:f>Data!J1434:K1434</xm:f>
              <xm:sqref>Q1434</xm:sqref>
            </x14:sparkline>
            <x14:sparkline>
              <xm:f>Data!J1435:K1435</xm:f>
              <xm:sqref>Q1435</xm:sqref>
            </x14:sparkline>
            <x14:sparkline>
              <xm:f>Data!J1436:K1436</xm:f>
              <xm:sqref>Q1436</xm:sqref>
            </x14:sparkline>
            <x14:sparkline>
              <xm:f>Data!J1437:K1437</xm:f>
              <xm:sqref>Q1437</xm:sqref>
            </x14:sparkline>
            <x14:sparkline>
              <xm:f>Data!J1438:K1438</xm:f>
              <xm:sqref>Q1438</xm:sqref>
            </x14:sparkline>
            <x14:sparkline>
              <xm:f>Data!J1439:K1439</xm:f>
              <xm:sqref>Q1439</xm:sqref>
            </x14:sparkline>
            <x14:sparkline>
              <xm:f>Data!J1440:K1440</xm:f>
              <xm:sqref>Q1440</xm:sqref>
            </x14:sparkline>
            <x14:sparkline>
              <xm:f>Data!J1441:K1441</xm:f>
              <xm:sqref>Q1441</xm:sqref>
            </x14:sparkline>
            <x14:sparkline>
              <xm:f>Data!J1442:K1442</xm:f>
              <xm:sqref>Q1442</xm:sqref>
            </x14:sparkline>
            <x14:sparkline>
              <xm:f>Data!J1443:K1443</xm:f>
              <xm:sqref>Q1443</xm:sqref>
            </x14:sparkline>
            <x14:sparkline>
              <xm:f>Data!J1444:K1444</xm:f>
              <xm:sqref>Q1444</xm:sqref>
            </x14:sparkline>
            <x14:sparkline>
              <xm:f>Data!J1445:K1445</xm:f>
              <xm:sqref>Q1445</xm:sqref>
            </x14:sparkline>
            <x14:sparkline>
              <xm:f>Data!J1446:K1446</xm:f>
              <xm:sqref>Q1446</xm:sqref>
            </x14:sparkline>
            <x14:sparkline>
              <xm:f>Data!J1447:K1447</xm:f>
              <xm:sqref>Q1447</xm:sqref>
            </x14:sparkline>
            <x14:sparkline>
              <xm:f>Data!J1448:K1448</xm:f>
              <xm:sqref>Q1448</xm:sqref>
            </x14:sparkline>
            <x14:sparkline>
              <xm:f>Data!J1449:K1449</xm:f>
              <xm:sqref>Q1449</xm:sqref>
            </x14:sparkline>
            <x14:sparkline>
              <xm:f>Data!J1450:K1450</xm:f>
              <xm:sqref>Q1450</xm:sqref>
            </x14:sparkline>
            <x14:sparkline>
              <xm:f>Data!J1451:K1451</xm:f>
              <xm:sqref>Q1451</xm:sqref>
            </x14:sparkline>
            <x14:sparkline>
              <xm:f>Data!J1452:K1452</xm:f>
              <xm:sqref>Q1452</xm:sqref>
            </x14:sparkline>
            <x14:sparkline>
              <xm:f>Data!J1453:K1453</xm:f>
              <xm:sqref>Q1453</xm:sqref>
            </x14:sparkline>
            <x14:sparkline>
              <xm:f>Data!J1454:K1454</xm:f>
              <xm:sqref>Q1454</xm:sqref>
            </x14:sparkline>
            <x14:sparkline>
              <xm:f>Data!J1455:K1455</xm:f>
              <xm:sqref>Q1455</xm:sqref>
            </x14:sparkline>
            <x14:sparkline>
              <xm:f>Data!J1456:K1456</xm:f>
              <xm:sqref>Q1456</xm:sqref>
            </x14:sparkline>
            <x14:sparkline>
              <xm:f>Data!J1457:K1457</xm:f>
              <xm:sqref>Q1457</xm:sqref>
            </x14:sparkline>
            <x14:sparkline>
              <xm:f>Data!J1458:K1458</xm:f>
              <xm:sqref>Q1458</xm:sqref>
            </x14:sparkline>
            <x14:sparkline>
              <xm:f>Data!J1459:K1459</xm:f>
              <xm:sqref>Q1459</xm:sqref>
            </x14:sparkline>
            <x14:sparkline>
              <xm:f>Data!J1460:K1460</xm:f>
              <xm:sqref>Q1460</xm:sqref>
            </x14:sparkline>
            <x14:sparkline>
              <xm:f>Data!J1461:K1461</xm:f>
              <xm:sqref>Q1461</xm:sqref>
            </x14:sparkline>
            <x14:sparkline>
              <xm:f>Data!J1462:K1462</xm:f>
              <xm:sqref>Q1462</xm:sqref>
            </x14:sparkline>
            <x14:sparkline>
              <xm:f>Data!J1463:K1463</xm:f>
              <xm:sqref>Q1463</xm:sqref>
            </x14:sparkline>
            <x14:sparkline>
              <xm:f>Data!J1464:K1464</xm:f>
              <xm:sqref>Q1464</xm:sqref>
            </x14:sparkline>
            <x14:sparkline>
              <xm:f>Data!J1465:K1465</xm:f>
              <xm:sqref>Q1465</xm:sqref>
            </x14:sparkline>
            <x14:sparkline>
              <xm:f>Data!J1466:K1466</xm:f>
              <xm:sqref>Q1466</xm:sqref>
            </x14:sparkline>
            <x14:sparkline>
              <xm:f>Data!J1467:K1467</xm:f>
              <xm:sqref>Q1467</xm:sqref>
            </x14:sparkline>
            <x14:sparkline>
              <xm:f>Data!J1468:K1468</xm:f>
              <xm:sqref>Q1468</xm:sqref>
            </x14:sparkline>
            <x14:sparkline>
              <xm:f>Data!J1469:K1469</xm:f>
              <xm:sqref>Q1469</xm:sqref>
            </x14:sparkline>
            <x14:sparkline>
              <xm:f>Data!J1470:K1470</xm:f>
              <xm:sqref>Q1470</xm:sqref>
            </x14:sparkline>
            <x14:sparkline>
              <xm:f>Data!J1471:K1471</xm:f>
              <xm:sqref>Q1471</xm:sqref>
            </x14:sparkline>
            <x14:sparkline>
              <xm:f>Data!J1472:K1472</xm:f>
              <xm:sqref>Q1472</xm:sqref>
            </x14:sparkline>
            <x14:sparkline>
              <xm:f>Data!J1473:K1473</xm:f>
              <xm:sqref>Q1473</xm:sqref>
            </x14:sparkline>
            <x14:sparkline>
              <xm:f>Data!J1474:K1474</xm:f>
              <xm:sqref>Q1474</xm:sqref>
            </x14:sparkline>
            <x14:sparkline>
              <xm:f>Data!J1475:K1475</xm:f>
              <xm:sqref>Q1475</xm:sqref>
            </x14:sparkline>
            <x14:sparkline>
              <xm:f>Data!J1476:K1476</xm:f>
              <xm:sqref>Q1476</xm:sqref>
            </x14:sparkline>
            <x14:sparkline>
              <xm:f>Data!J1477:K1477</xm:f>
              <xm:sqref>Q1477</xm:sqref>
            </x14:sparkline>
            <x14:sparkline>
              <xm:f>Data!J1478:K1478</xm:f>
              <xm:sqref>Q1478</xm:sqref>
            </x14:sparkline>
            <x14:sparkline>
              <xm:f>Data!J1479:K1479</xm:f>
              <xm:sqref>Q1479</xm:sqref>
            </x14:sparkline>
            <x14:sparkline>
              <xm:f>Data!J1480:K1480</xm:f>
              <xm:sqref>Q1480</xm:sqref>
            </x14:sparkline>
            <x14:sparkline>
              <xm:f>Data!J1481:K1481</xm:f>
              <xm:sqref>Q1481</xm:sqref>
            </x14:sparkline>
            <x14:sparkline>
              <xm:f>Data!J1482:K1482</xm:f>
              <xm:sqref>Q1482</xm:sqref>
            </x14:sparkline>
            <x14:sparkline>
              <xm:f>Data!J1483:K1483</xm:f>
              <xm:sqref>Q1483</xm:sqref>
            </x14:sparkline>
            <x14:sparkline>
              <xm:f>Data!J1484:K1484</xm:f>
              <xm:sqref>Q1484</xm:sqref>
            </x14:sparkline>
            <x14:sparkline>
              <xm:f>Data!J1485:K1485</xm:f>
              <xm:sqref>Q1485</xm:sqref>
            </x14:sparkline>
            <x14:sparkline>
              <xm:f>Data!J1486:K1486</xm:f>
              <xm:sqref>Q1486</xm:sqref>
            </x14:sparkline>
            <x14:sparkline>
              <xm:f>Data!J1487:K1487</xm:f>
              <xm:sqref>Q1487</xm:sqref>
            </x14:sparkline>
            <x14:sparkline>
              <xm:f>Data!J1488:K1488</xm:f>
              <xm:sqref>Q1488</xm:sqref>
            </x14:sparkline>
            <x14:sparkline>
              <xm:f>Data!J1489:K1489</xm:f>
              <xm:sqref>Q1489</xm:sqref>
            </x14:sparkline>
            <x14:sparkline>
              <xm:f>Data!J1490:K1490</xm:f>
              <xm:sqref>Q1490</xm:sqref>
            </x14:sparkline>
            <x14:sparkline>
              <xm:f>Data!J1491:K1491</xm:f>
              <xm:sqref>Q1491</xm:sqref>
            </x14:sparkline>
            <x14:sparkline>
              <xm:f>Data!J1492:K1492</xm:f>
              <xm:sqref>Q1492</xm:sqref>
            </x14:sparkline>
            <x14:sparkline>
              <xm:f>Data!J1493:K1493</xm:f>
              <xm:sqref>Q1493</xm:sqref>
            </x14:sparkline>
            <x14:sparkline>
              <xm:f>Data!J1494:K1494</xm:f>
              <xm:sqref>Q1494</xm:sqref>
            </x14:sparkline>
            <x14:sparkline>
              <xm:f>Data!J1495:K1495</xm:f>
              <xm:sqref>Q1495</xm:sqref>
            </x14:sparkline>
            <x14:sparkline>
              <xm:f>Data!J1496:K1496</xm:f>
              <xm:sqref>Q1496</xm:sqref>
            </x14:sparkline>
            <x14:sparkline>
              <xm:f>Data!J1497:K1497</xm:f>
              <xm:sqref>Q1497</xm:sqref>
            </x14:sparkline>
            <x14:sparkline>
              <xm:f>Data!J1498:K1498</xm:f>
              <xm:sqref>Q1498</xm:sqref>
            </x14:sparkline>
            <x14:sparkline>
              <xm:f>Data!J1499:K1499</xm:f>
              <xm:sqref>Q1499</xm:sqref>
            </x14:sparkline>
            <x14:sparkline>
              <xm:f>Data!J1500:K1500</xm:f>
              <xm:sqref>Q1500</xm:sqref>
            </x14:sparkline>
            <x14:sparkline>
              <xm:f>Data!J1501:K1501</xm:f>
              <xm:sqref>Q1501</xm:sqref>
            </x14:sparkline>
            <x14:sparkline>
              <xm:f>Data!J1502:K1502</xm:f>
              <xm:sqref>Q1502</xm:sqref>
            </x14:sparkline>
            <x14:sparkline>
              <xm:f>Data!J1503:K1503</xm:f>
              <xm:sqref>Q1503</xm:sqref>
            </x14:sparkline>
            <x14:sparkline>
              <xm:f>Data!J1504:K1504</xm:f>
              <xm:sqref>Q1504</xm:sqref>
            </x14:sparkline>
            <x14:sparkline>
              <xm:f>Data!J1505:K1505</xm:f>
              <xm:sqref>Q1505</xm:sqref>
            </x14:sparkline>
            <x14:sparkline>
              <xm:f>Data!J1506:K1506</xm:f>
              <xm:sqref>Q1506</xm:sqref>
            </x14:sparkline>
            <x14:sparkline>
              <xm:f>Data!J1507:K1507</xm:f>
              <xm:sqref>Q1507</xm:sqref>
            </x14:sparkline>
            <x14:sparkline>
              <xm:f>Data!J1508:K1508</xm:f>
              <xm:sqref>Q1508</xm:sqref>
            </x14:sparkline>
            <x14:sparkline>
              <xm:f>Data!J1509:K1509</xm:f>
              <xm:sqref>Q1509</xm:sqref>
            </x14:sparkline>
            <x14:sparkline>
              <xm:f>Data!J1510:K1510</xm:f>
              <xm:sqref>Q1510</xm:sqref>
            </x14:sparkline>
            <x14:sparkline>
              <xm:f>Data!J1511:K1511</xm:f>
              <xm:sqref>Q1511</xm:sqref>
            </x14:sparkline>
            <x14:sparkline>
              <xm:f>Data!J1512:K1512</xm:f>
              <xm:sqref>Q1512</xm:sqref>
            </x14:sparkline>
            <x14:sparkline>
              <xm:f>Data!J1513:K1513</xm:f>
              <xm:sqref>Q1513</xm:sqref>
            </x14:sparkline>
            <x14:sparkline>
              <xm:f>Data!J1514:K1514</xm:f>
              <xm:sqref>Q1514</xm:sqref>
            </x14:sparkline>
            <x14:sparkline>
              <xm:f>Data!J1515:K1515</xm:f>
              <xm:sqref>Q1515</xm:sqref>
            </x14:sparkline>
            <x14:sparkline>
              <xm:f>Data!J1516:K1516</xm:f>
              <xm:sqref>Q1516</xm:sqref>
            </x14:sparkline>
            <x14:sparkline>
              <xm:f>Data!J1517:K1517</xm:f>
              <xm:sqref>Q1517</xm:sqref>
            </x14:sparkline>
            <x14:sparkline>
              <xm:f>Data!J1518:K1518</xm:f>
              <xm:sqref>Q1518</xm:sqref>
            </x14:sparkline>
            <x14:sparkline>
              <xm:f>Data!J1519:K1519</xm:f>
              <xm:sqref>Q1519</xm:sqref>
            </x14:sparkline>
            <x14:sparkline>
              <xm:f>Data!J1520:K1520</xm:f>
              <xm:sqref>Q1520</xm:sqref>
            </x14:sparkline>
            <x14:sparkline>
              <xm:f>Data!J1521:K1521</xm:f>
              <xm:sqref>Q1521</xm:sqref>
            </x14:sparkline>
            <x14:sparkline>
              <xm:f>Data!J1522:K1522</xm:f>
              <xm:sqref>Q1522</xm:sqref>
            </x14:sparkline>
            <x14:sparkline>
              <xm:f>Data!J1523:K1523</xm:f>
              <xm:sqref>Q1523</xm:sqref>
            </x14:sparkline>
            <x14:sparkline>
              <xm:f>Data!J1524:K1524</xm:f>
              <xm:sqref>Q1524</xm:sqref>
            </x14:sparkline>
            <x14:sparkline>
              <xm:f>Data!J1525:K1525</xm:f>
              <xm:sqref>Q1525</xm:sqref>
            </x14:sparkline>
            <x14:sparkline>
              <xm:f>Data!J1526:K1526</xm:f>
              <xm:sqref>Q1526</xm:sqref>
            </x14:sparkline>
            <x14:sparkline>
              <xm:f>Data!J1527:K1527</xm:f>
              <xm:sqref>Q1527</xm:sqref>
            </x14:sparkline>
            <x14:sparkline>
              <xm:f>Data!J1528:K1528</xm:f>
              <xm:sqref>Q1528</xm:sqref>
            </x14:sparkline>
            <x14:sparkline>
              <xm:f>Data!J1529:K1529</xm:f>
              <xm:sqref>Q1529</xm:sqref>
            </x14:sparkline>
            <x14:sparkline>
              <xm:f>Data!J1530:K1530</xm:f>
              <xm:sqref>Q1530</xm:sqref>
            </x14:sparkline>
            <x14:sparkline>
              <xm:f>Data!J1531:K1531</xm:f>
              <xm:sqref>Q1531</xm:sqref>
            </x14:sparkline>
            <x14:sparkline>
              <xm:f>Data!J1532:K1532</xm:f>
              <xm:sqref>Q1532</xm:sqref>
            </x14:sparkline>
            <x14:sparkline>
              <xm:f>Data!J1533:K1533</xm:f>
              <xm:sqref>Q1533</xm:sqref>
            </x14:sparkline>
            <x14:sparkline>
              <xm:f>Data!J1534:K1534</xm:f>
              <xm:sqref>Q1534</xm:sqref>
            </x14:sparkline>
            <x14:sparkline>
              <xm:f>Data!J1535:K1535</xm:f>
              <xm:sqref>Q1535</xm:sqref>
            </x14:sparkline>
            <x14:sparkline>
              <xm:f>Data!J1536:K1536</xm:f>
              <xm:sqref>Q1536</xm:sqref>
            </x14:sparkline>
            <x14:sparkline>
              <xm:f>Data!J1537:K1537</xm:f>
              <xm:sqref>Q1537</xm:sqref>
            </x14:sparkline>
            <x14:sparkline>
              <xm:f>Data!J1538:K1538</xm:f>
              <xm:sqref>Q1538</xm:sqref>
            </x14:sparkline>
            <x14:sparkline>
              <xm:f>Data!J1539:K1539</xm:f>
              <xm:sqref>Q1539</xm:sqref>
            </x14:sparkline>
            <x14:sparkline>
              <xm:f>Data!J1540:K1540</xm:f>
              <xm:sqref>Q1540</xm:sqref>
            </x14:sparkline>
            <x14:sparkline>
              <xm:f>Data!J1541:K1541</xm:f>
              <xm:sqref>Q1541</xm:sqref>
            </x14:sparkline>
            <x14:sparkline>
              <xm:f>Data!J1542:K1542</xm:f>
              <xm:sqref>Q1542</xm:sqref>
            </x14:sparkline>
            <x14:sparkline>
              <xm:f>Data!J1543:K1543</xm:f>
              <xm:sqref>Q1543</xm:sqref>
            </x14:sparkline>
            <x14:sparkline>
              <xm:f>Data!J1544:K1544</xm:f>
              <xm:sqref>Q1544</xm:sqref>
            </x14:sparkline>
            <x14:sparkline>
              <xm:f>Data!J1545:K1545</xm:f>
              <xm:sqref>Q1545</xm:sqref>
            </x14:sparkline>
            <x14:sparkline>
              <xm:f>Data!J1546:K1546</xm:f>
              <xm:sqref>Q1546</xm:sqref>
            </x14:sparkline>
            <x14:sparkline>
              <xm:f>Data!J1547:K1547</xm:f>
              <xm:sqref>Q1547</xm:sqref>
            </x14:sparkline>
            <x14:sparkline>
              <xm:f>Data!J1548:K1548</xm:f>
              <xm:sqref>Q1548</xm:sqref>
            </x14:sparkline>
            <x14:sparkline>
              <xm:f>Data!J1549:K1549</xm:f>
              <xm:sqref>Q1549</xm:sqref>
            </x14:sparkline>
            <x14:sparkline>
              <xm:f>Data!J1550:K1550</xm:f>
              <xm:sqref>Q1550</xm:sqref>
            </x14:sparkline>
            <x14:sparkline>
              <xm:f>Data!J1551:K1551</xm:f>
              <xm:sqref>Q1551</xm:sqref>
            </x14:sparkline>
            <x14:sparkline>
              <xm:f>Data!J1552:K1552</xm:f>
              <xm:sqref>Q1552</xm:sqref>
            </x14:sparkline>
            <x14:sparkline>
              <xm:f>Data!J1553:K1553</xm:f>
              <xm:sqref>Q1553</xm:sqref>
            </x14:sparkline>
            <x14:sparkline>
              <xm:f>Data!J1554:K1554</xm:f>
              <xm:sqref>Q1554</xm:sqref>
            </x14:sparkline>
            <x14:sparkline>
              <xm:f>Data!J1555:K1555</xm:f>
              <xm:sqref>Q1555</xm:sqref>
            </x14:sparkline>
            <x14:sparkline>
              <xm:f>Data!J1556:K1556</xm:f>
              <xm:sqref>Q1556</xm:sqref>
            </x14:sparkline>
            <x14:sparkline>
              <xm:f>Data!J1557:K1557</xm:f>
              <xm:sqref>Q1557</xm:sqref>
            </x14:sparkline>
            <x14:sparkline>
              <xm:f>Data!J1558:K1558</xm:f>
              <xm:sqref>Q1558</xm:sqref>
            </x14:sparkline>
            <x14:sparkline>
              <xm:f>Data!J1559:K1559</xm:f>
              <xm:sqref>Q1559</xm:sqref>
            </x14:sparkline>
            <x14:sparkline>
              <xm:f>Data!J1560:K1560</xm:f>
              <xm:sqref>Q1560</xm:sqref>
            </x14:sparkline>
            <x14:sparkline>
              <xm:f>Data!J1561:K1561</xm:f>
              <xm:sqref>Q1561</xm:sqref>
            </x14:sparkline>
            <x14:sparkline>
              <xm:f>Data!J1562:K1562</xm:f>
              <xm:sqref>Q1562</xm:sqref>
            </x14:sparkline>
            <x14:sparkline>
              <xm:f>Data!J1563:K1563</xm:f>
              <xm:sqref>Q1563</xm:sqref>
            </x14:sparkline>
            <x14:sparkline>
              <xm:f>Data!J1564:K1564</xm:f>
              <xm:sqref>Q1564</xm:sqref>
            </x14:sparkline>
            <x14:sparkline>
              <xm:f>Data!J1565:K1565</xm:f>
              <xm:sqref>Q1565</xm:sqref>
            </x14:sparkline>
            <x14:sparkline>
              <xm:f>Data!J1566:K1566</xm:f>
              <xm:sqref>Q1566</xm:sqref>
            </x14:sparkline>
            <x14:sparkline>
              <xm:f>Data!J1567:K1567</xm:f>
              <xm:sqref>Q1567</xm:sqref>
            </x14:sparkline>
            <x14:sparkline>
              <xm:f>Data!J1568:K1568</xm:f>
              <xm:sqref>Q1568</xm:sqref>
            </x14:sparkline>
            <x14:sparkline>
              <xm:f>Data!J1569:K1569</xm:f>
              <xm:sqref>Q1569</xm:sqref>
            </x14:sparkline>
            <x14:sparkline>
              <xm:f>Data!J1570:K1570</xm:f>
              <xm:sqref>Q1570</xm:sqref>
            </x14:sparkline>
            <x14:sparkline>
              <xm:f>Data!J1571:K1571</xm:f>
              <xm:sqref>Q1571</xm:sqref>
            </x14:sparkline>
            <x14:sparkline>
              <xm:f>Data!J1572:K1572</xm:f>
              <xm:sqref>Q1572</xm:sqref>
            </x14:sparkline>
            <x14:sparkline>
              <xm:f>Data!J1573:K1573</xm:f>
              <xm:sqref>Q1573</xm:sqref>
            </x14:sparkline>
            <x14:sparkline>
              <xm:f>Data!J1574:K1574</xm:f>
              <xm:sqref>Q1574</xm:sqref>
            </x14:sparkline>
            <x14:sparkline>
              <xm:f>Data!J1575:K1575</xm:f>
              <xm:sqref>Q1575</xm:sqref>
            </x14:sparkline>
            <x14:sparkline>
              <xm:f>Data!J1576:K1576</xm:f>
              <xm:sqref>Q1576</xm:sqref>
            </x14:sparkline>
            <x14:sparkline>
              <xm:f>Data!J1577:K1577</xm:f>
              <xm:sqref>Q1577</xm:sqref>
            </x14:sparkline>
            <x14:sparkline>
              <xm:f>Data!J1578:K1578</xm:f>
              <xm:sqref>Q1578</xm:sqref>
            </x14:sparkline>
            <x14:sparkline>
              <xm:f>Data!J1579:K1579</xm:f>
              <xm:sqref>Q1579</xm:sqref>
            </x14:sparkline>
            <x14:sparkline>
              <xm:f>Data!J1580:K1580</xm:f>
              <xm:sqref>Q1580</xm:sqref>
            </x14:sparkline>
            <x14:sparkline>
              <xm:f>Data!J1581:K1581</xm:f>
              <xm:sqref>Q1581</xm:sqref>
            </x14:sparkline>
            <x14:sparkline>
              <xm:f>Data!J1582:K1582</xm:f>
              <xm:sqref>Q1582</xm:sqref>
            </x14:sparkline>
            <x14:sparkline>
              <xm:f>Data!J1583:K1583</xm:f>
              <xm:sqref>Q1583</xm:sqref>
            </x14:sparkline>
            <x14:sparkline>
              <xm:f>Data!J1584:K1584</xm:f>
              <xm:sqref>Q1584</xm:sqref>
            </x14:sparkline>
            <x14:sparkline>
              <xm:f>Data!J1585:K1585</xm:f>
              <xm:sqref>Q1585</xm:sqref>
            </x14:sparkline>
            <x14:sparkline>
              <xm:f>Data!J1586:K1586</xm:f>
              <xm:sqref>Q1586</xm:sqref>
            </x14:sparkline>
            <x14:sparkline>
              <xm:f>Data!J1587:K1587</xm:f>
              <xm:sqref>Q1587</xm:sqref>
            </x14:sparkline>
            <x14:sparkline>
              <xm:f>Data!J1588:K1588</xm:f>
              <xm:sqref>Q1588</xm:sqref>
            </x14:sparkline>
            <x14:sparkline>
              <xm:f>Data!J1589:K1589</xm:f>
              <xm:sqref>Q1589</xm:sqref>
            </x14:sparkline>
            <x14:sparkline>
              <xm:f>Data!J1590:K1590</xm:f>
              <xm:sqref>Q1590</xm:sqref>
            </x14:sparkline>
            <x14:sparkline>
              <xm:f>Data!J1591:K1591</xm:f>
              <xm:sqref>Q1591</xm:sqref>
            </x14:sparkline>
            <x14:sparkline>
              <xm:f>Data!J1592:K1592</xm:f>
              <xm:sqref>Q1592</xm:sqref>
            </x14:sparkline>
            <x14:sparkline>
              <xm:f>Data!J1593:K1593</xm:f>
              <xm:sqref>Q1593</xm:sqref>
            </x14:sparkline>
            <x14:sparkline>
              <xm:f>Data!J1594:K1594</xm:f>
              <xm:sqref>Q1594</xm:sqref>
            </x14:sparkline>
            <x14:sparkline>
              <xm:f>Data!J1595:K1595</xm:f>
              <xm:sqref>Q1595</xm:sqref>
            </x14:sparkline>
            <x14:sparkline>
              <xm:f>Data!J1596:K1596</xm:f>
              <xm:sqref>Q1596</xm:sqref>
            </x14:sparkline>
            <x14:sparkline>
              <xm:f>Data!J1597:K1597</xm:f>
              <xm:sqref>Q1597</xm:sqref>
            </x14:sparkline>
            <x14:sparkline>
              <xm:f>Data!J1598:K1598</xm:f>
              <xm:sqref>Q1598</xm:sqref>
            </x14:sparkline>
            <x14:sparkline>
              <xm:f>Data!J1599:K1599</xm:f>
              <xm:sqref>Q1599</xm:sqref>
            </x14:sparkline>
            <x14:sparkline>
              <xm:f>Data!J1600:K1600</xm:f>
              <xm:sqref>Q1600</xm:sqref>
            </x14:sparkline>
            <x14:sparkline>
              <xm:f>Data!J1601:K1601</xm:f>
              <xm:sqref>Q1601</xm:sqref>
            </x14:sparkline>
            <x14:sparkline>
              <xm:f>Data!J1602:K1602</xm:f>
              <xm:sqref>Q1602</xm:sqref>
            </x14:sparkline>
            <x14:sparkline>
              <xm:f>Data!J1603:K1603</xm:f>
              <xm:sqref>Q1603</xm:sqref>
            </x14:sparkline>
            <x14:sparkline>
              <xm:f>Data!J1604:K1604</xm:f>
              <xm:sqref>Q1604</xm:sqref>
            </x14:sparkline>
            <x14:sparkline>
              <xm:f>Data!J1605:K1605</xm:f>
              <xm:sqref>Q1605</xm:sqref>
            </x14:sparkline>
            <x14:sparkline>
              <xm:f>Data!J1606:K1606</xm:f>
              <xm:sqref>Q1606</xm:sqref>
            </x14:sparkline>
            <x14:sparkline>
              <xm:f>Data!J1607:K1607</xm:f>
              <xm:sqref>Q1607</xm:sqref>
            </x14:sparkline>
            <x14:sparkline>
              <xm:f>Data!J1608:K1608</xm:f>
              <xm:sqref>Q1608</xm:sqref>
            </x14:sparkline>
            <x14:sparkline>
              <xm:f>Data!J1609:K1609</xm:f>
              <xm:sqref>Q1609</xm:sqref>
            </x14:sparkline>
            <x14:sparkline>
              <xm:f>Data!J1610:K1610</xm:f>
              <xm:sqref>Q1610</xm:sqref>
            </x14:sparkline>
            <x14:sparkline>
              <xm:f>Data!J1611:K1611</xm:f>
              <xm:sqref>Q1611</xm:sqref>
            </x14:sparkline>
            <x14:sparkline>
              <xm:f>Data!J1612:K1612</xm:f>
              <xm:sqref>Q1612</xm:sqref>
            </x14:sparkline>
            <x14:sparkline>
              <xm:f>Data!J1613:K1613</xm:f>
              <xm:sqref>Q1613</xm:sqref>
            </x14:sparkline>
            <x14:sparkline>
              <xm:f>Data!J1614:K1614</xm:f>
              <xm:sqref>Q1614</xm:sqref>
            </x14:sparkline>
            <x14:sparkline>
              <xm:f>Data!J1615:K1615</xm:f>
              <xm:sqref>Q1615</xm:sqref>
            </x14:sparkline>
            <x14:sparkline>
              <xm:f>Data!J1616:K1616</xm:f>
              <xm:sqref>Q1616</xm:sqref>
            </x14:sparkline>
            <x14:sparkline>
              <xm:f>Data!J1617:K1617</xm:f>
              <xm:sqref>Q1617</xm:sqref>
            </x14:sparkline>
            <x14:sparkline>
              <xm:f>Data!J1618:K1618</xm:f>
              <xm:sqref>Q1618</xm:sqref>
            </x14:sparkline>
            <x14:sparkline>
              <xm:f>Data!J1619:K1619</xm:f>
              <xm:sqref>Q1619</xm:sqref>
            </x14:sparkline>
            <x14:sparkline>
              <xm:f>Data!J1620:K1620</xm:f>
              <xm:sqref>Q1620</xm:sqref>
            </x14:sparkline>
            <x14:sparkline>
              <xm:f>Data!J1621:K1621</xm:f>
              <xm:sqref>Q1621</xm:sqref>
            </x14:sparkline>
            <x14:sparkline>
              <xm:f>Data!J1622:K1622</xm:f>
              <xm:sqref>Q1622</xm:sqref>
            </x14:sparkline>
            <x14:sparkline>
              <xm:f>Data!J1623:K1623</xm:f>
              <xm:sqref>Q1623</xm:sqref>
            </x14:sparkline>
            <x14:sparkline>
              <xm:f>Data!J1624:K1624</xm:f>
              <xm:sqref>Q1624</xm:sqref>
            </x14:sparkline>
            <x14:sparkline>
              <xm:f>Data!J1625:K1625</xm:f>
              <xm:sqref>Q1625</xm:sqref>
            </x14:sparkline>
            <x14:sparkline>
              <xm:f>Data!J1626:K1626</xm:f>
              <xm:sqref>Q1626</xm:sqref>
            </x14:sparkline>
            <x14:sparkline>
              <xm:f>Data!J1627:K1627</xm:f>
              <xm:sqref>Q1627</xm:sqref>
            </x14:sparkline>
            <x14:sparkline>
              <xm:f>Data!J1628:K1628</xm:f>
              <xm:sqref>Q1628</xm:sqref>
            </x14:sparkline>
            <x14:sparkline>
              <xm:f>Data!J1629:K1629</xm:f>
              <xm:sqref>Q1629</xm:sqref>
            </x14:sparkline>
            <x14:sparkline>
              <xm:f>Data!J1630:K1630</xm:f>
              <xm:sqref>Q1630</xm:sqref>
            </x14:sparkline>
            <x14:sparkline>
              <xm:f>Data!J1631:K1631</xm:f>
              <xm:sqref>Q1631</xm:sqref>
            </x14:sparkline>
            <x14:sparkline>
              <xm:f>Data!J1632:K1632</xm:f>
              <xm:sqref>Q1632</xm:sqref>
            </x14:sparkline>
            <x14:sparkline>
              <xm:f>Data!J1633:K1633</xm:f>
              <xm:sqref>Q1633</xm:sqref>
            </x14:sparkline>
            <x14:sparkline>
              <xm:f>Data!J1634:K1634</xm:f>
              <xm:sqref>Q1634</xm:sqref>
            </x14:sparkline>
            <x14:sparkline>
              <xm:f>Data!J1635:K1635</xm:f>
              <xm:sqref>Q1635</xm:sqref>
            </x14:sparkline>
            <x14:sparkline>
              <xm:f>Data!J1636:K1636</xm:f>
              <xm:sqref>Q1636</xm:sqref>
            </x14:sparkline>
            <x14:sparkline>
              <xm:f>Data!J1637:K1637</xm:f>
              <xm:sqref>Q1637</xm:sqref>
            </x14:sparkline>
            <x14:sparkline>
              <xm:f>Data!J1638:K1638</xm:f>
              <xm:sqref>Q1638</xm:sqref>
            </x14:sparkline>
            <x14:sparkline>
              <xm:f>Data!J1639:K1639</xm:f>
              <xm:sqref>Q1639</xm:sqref>
            </x14:sparkline>
            <x14:sparkline>
              <xm:f>Data!J1640:K1640</xm:f>
              <xm:sqref>Q1640</xm:sqref>
            </x14:sparkline>
            <x14:sparkline>
              <xm:f>Data!J1641:K1641</xm:f>
              <xm:sqref>Q1641</xm:sqref>
            </x14:sparkline>
            <x14:sparkline>
              <xm:f>Data!J1642:K1642</xm:f>
              <xm:sqref>Q1642</xm:sqref>
            </x14:sparkline>
            <x14:sparkline>
              <xm:f>Data!J1643:K1643</xm:f>
              <xm:sqref>Q1643</xm:sqref>
            </x14:sparkline>
            <x14:sparkline>
              <xm:f>Data!J1644:K1644</xm:f>
              <xm:sqref>Q1644</xm:sqref>
            </x14:sparkline>
            <x14:sparkline>
              <xm:f>Data!J1645:K1645</xm:f>
              <xm:sqref>Q1645</xm:sqref>
            </x14:sparkline>
            <x14:sparkline>
              <xm:f>Data!J1646:K1646</xm:f>
              <xm:sqref>Q1646</xm:sqref>
            </x14:sparkline>
            <x14:sparkline>
              <xm:f>Data!J1647:K1647</xm:f>
              <xm:sqref>Q1647</xm:sqref>
            </x14:sparkline>
            <x14:sparkline>
              <xm:f>Data!J1648:K1648</xm:f>
              <xm:sqref>Q1648</xm:sqref>
            </x14:sparkline>
            <x14:sparkline>
              <xm:f>Data!J1649:K1649</xm:f>
              <xm:sqref>Q1649</xm:sqref>
            </x14:sparkline>
            <x14:sparkline>
              <xm:f>Data!J1650:K1650</xm:f>
              <xm:sqref>Q1650</xm:sqref>
            </x14:sparkline>
            <x14:sparkline>
              <xm:f>Data!J1651:K1651</xm:f>
              <xm:sqref>Q1651</xm:sqref>
            </x14:sparkline>
            <x14:sparkline>
              <xm:f>Data!J1652:K1652</xm:f>
              <xm:sqref>Q1652</xm:sqref>
            </x14:sparkline>
            <x14:sparkline>
              <xm:f>Data!J1653:K1653</xm:f>
              <xm:sqref>Q1653</xm:sqref>
            </x14:sparkline>
            <x14:sparkline>
              <xm:f>Data!J1654:K1654</xm:f>
              <xm:sqref>Q1654</xm:sqref>
            </x14:sparkline>
            <x14:sparkline>
              <xm:f>Data!J1655:K1655</xm:f>
              <xm:sqref>Q1655</xm:sqref>
            </x14:sparkline>
            <x14:sparkline>
              <xm:f>Data!J1656:K1656</xm:f>
              <xm:sqref>Q1656</xm:sqref>
            </x14:sparkline>
            <x14:sparkline>
              <xm:f>Data!J1657:K1657</xm:f>
              <xm:sqref>Q1657</xm:sqref>
            </x14:sparkline>
            <x14:sparkline>
              <xm:f>Data!J1658:K1658</xm:f>
              <xm:sqref>Q1658</xm:sqref>
            </x14:sparkline>
            <x14:sparkline>
              <xm:f>Data!J1659:K1659</xm:f>
              <xm:sqref>Q1659</xm:sqref>
            </x14:sparkline>
            <x14:sparkline>
              <xm:f>Data!J1660:K1660</xm:f>
              <xm:sqref>Q1660</xm:sqref>
            </x14:sparkline>
            <x14:sparkline>
              <xm:f>Data!J1661:K1661</xm:f>
              <xm:sqref>Q1661</xm:sqref>
            </x14:sparkline>
            <x14:sparkline>
              <xm:f>Data!J1662:K1662</xm:f>
              <xm:sqref>Q1662</xm:sqref>
            </x14:sparkline>
            <x14:sparkline>
              <xm:f>Data!J1663:K1663</xm:f>
              <xm:sqref>Q1663</xm:sqref>
            </x14:sparkline>
            <x14:sparkline>
              <xm:f>Data!J1664:K1664</xm:f>
              <xm:sqref>Q1664</xm:sqref>
            </x14:sparkline>
            <x14:sparkline>
              <xm:f>Data!J1665:K1665</xm:f>
              <xm:sqref>Q1665</xm:sqref>
            </x14:sparkline>
            <x14:sparkline>
              <xm:f>Data!J1666:K1666</xm:f>
              <xm:sqref>Q1666</xm:sqref>
            </x14:sparkline>
            <x14:sparkline>
              <xm:f>Data!J1667:K1667</xm:f>
              <xm:sqref>Q1667</xm:sqref>
            </x14:sparkline>
            <x14:sparkline>
              <xm:f>Data!J1668:K1668</xm:f>
              <xm:sqref>Q1668</xm:sqref>
            </x14:sparkline>
            <x14:sparkline>
              <xm:f>Data!J1669:K1669</xm:f>
              <xm:sqref>Q1669</xm:sqref>
            </x14:sparkline>
            <x14:sparkline>
              <xm:f>Data!J1670:K1670</xm:f>
              <xm:sqref>Q1670</xm:sqref>
            </x14:sparkline>
            <x14:sparkline>
              <xm:f>Data!J1671:K1671</xm:f>
              <xm:sqref>Q1671</xm:sqref>
            </x14:sparkline>
            <x14:sparkline>
              <xm:f>Data!J1672:K1672</xm:f>
              <xm:sqref>Q1672</xm:sqref>
            </x14:sparkline>
            <x14:sparkline>
              <xm:f>Data!J1673:K1673</xm:f>
              <xm:sqref>Q1673</xm:sqref>
            </x14:sparkline>
            <x14:sparkline>
              <xm:f>Data!J1674:K1674</xm:f>
              <xm:sqref>Q1674</xm:sqref>
            </x14:sparkline>
            <x14:sparkline>
              <xm:f>Data!J1675:K1675</xm:f>
              <xm:sqref>Q1675</xm:sqref>
            </x14:sparkline>
            <x14:sparkline>
              <xm:f>Data!J1676:K1676</xm:f>
              <xm:sqref>Q1676</xm:sqref>
            </x14:sparkline>
            <x14:sparkline>
              <xm:f>Data!J1677:K1677</xm:f>
              <xm:sqref>Q1677</xm:sqref>
            </x14:sparkline>
            <x14:sparkline>
              <xm:f>Data!J1678:K1678</xm:f>
              <xm:sqref>Q1678</xm:sqref>
            </x14:sparkline>
            <x14:sparkline>
              <xm:f>Data!J1679:K1679</xm:f>
              <xm:sqref>Q1679</xm:sqref>
            </x14:sparkline>
            <x14:sparkline>
              <xm:f>Data!J1680:K1680</xm:f>
              <xm:sqref>Q1680</xm:sqref>
            </x14:sparkline>
            <x14:sparkline>
              <xm:f>Data!J1681:K1681</xm:f>
              <xm:sqref>Q1681</xm:sqref>
            </x14:sparkline>
            <x14:sparkline>
              <xm:f>Data!J1682:K1682</xm:f>
              <xm:sqref>Q1682</xm:sqref>
            </x14:sparkline>
            <x14:sparkline>
              <xm:f>Data!J1683:K1683</xm:f>
              <xm:sqref>Q1683</xm:sqref>
            </x14:sparkline>
            <x14:sparkline>
              <xm:f>Data!J1684:K1684</xm:f>
              <xm:sqref>Q1684</xm:sqref>
            </x14:sparkline>
            <x14:sparkline>
              <xm:f>Data!J1685:K1685</xm:f>
              <xm:sqref>Q1685</xm:sqref>
            </x14:sparkline>
            <x14:sparkline>
              <xm:f>Data!J1686:K1686</xm:f>
              <xm:sqref>Q1686</xm:sqref>
            </x14:sparkline>
            <x14:sparkline>
              <xm:f>Data!J1687:K1687</xm:f>
              <xm:sqref>Q1687</xm:sqref>
            </x14:sparkline>
            <x14:sparkline>
              <xm:f>Data!J1688:K1688</xm:f>
              <xm:sqref>Q1688</xm:sqref>
            </x14:sparkline>
            <x14:sparkline>
              <xm:f>Data!J1689:K1689</xm:f>
              <xm:sqref>Q1689</xm:sqref>
            </x14:sparkline>
            <x14:sparkline>
              <xm:f>Data!J1690:K1690</xm:f>
              <xm:sqref>Q1690</xm:sqref>
            </x14:sparkline>
            <x14:sparkline>
              <xm:f>Data!J1691:K1691</xm:f>
              <xm:sqref>Q1691</xm:sqref>
            </x14:sparkline>
            <x14:sparkline>
              <xm:f>Data!J1692:K1692</xm:f>
              <xm:sqref>Q1692</xm:sqref>
            </x14:sparkline>
            <x14:sparkline>
              <xm:f>Data!J1693:K1693</xm:f>
              <xm:sqref>Q1693</xm:sqref>
            </x14:sparkline>
            <x14:sparkline>
              <xm:f>Data!J1694:K1694</xm:f>
              <xm:sqref>Q1694</xm:sqref>
            </x14:sparkline>
            <x14:sparkline>
              <xm:f>Data!J1695:K1695</xm:f>
              <xm:sqref>Q1695</xm:sqref>
            </x14:sparkline>
            <x14:sparkline>
              <xm:f>Data!J1696:K1696</xm:f>
              <xm:sqref>Q1696</xm:sqref>
            </x14:sparkline>
            <x14:sparkline>
              <xm:f>Data!J1697:K1697</xm:f>
              <xm:sqref>Q1697</xm:sqref>
            </x14:sparkline>
            <x14:sparkline>
              <xm:f>Data!J1698:K1698</xm:f>
              <xm:sqref>Q1698</xm:sqref>
            </x14:sparkline>
            <x14:sparkline>
              <xm:f>Data!J1699:K1699</xm:f>
              <xm:sqref>Q1699</xm:sqref>
            </x14:sparkline>
            <x14:sparkline>
              <xm:f>Data!J1700:K1700</xm:f>
              <xm:sqref>Q1700</xm:sqref>
            </x14:sparkline>
            <x14:sparkline>
              <xm:f>Data!J1701:K1701</xm:f>
              <xm:sqref>Q1701</xm:sqref>
            </x14:sparkline>
            <x14:sparkline>
              <xm:f>Data!J1702:K1702</xm:f>
              <xm:sqref>Q1702</xm:sqref>
            </x14:sparkline>
            <x14:sparkline>
              <xm:f>Data!J1703:K1703</xm:f>
              <xm:sqref>Q1703</xm:sqref>
            </x14:sparkline>
            <x14:sparkline>
              <xm:f>Data!J1704:K1704</xm:f>
              <xm:sqref>Q1704</xm:sqref>
            </x14:sparkline>
            <x14:sparkline>
              <xm:f>Data!J1705:K1705</xm:f>
              <xm:sqref>Q1705</xm:sqref>
            </x14:sparkline>
            <x14:sparkline>
              <xm:f>Data!J1706:K1706</xm:f>
              <xm:sqref>Q1706</xm:sqref>
            </x14:sparkline>
            <x14:sparkline>
              <xm:f>Data!J1707:K1707</xm:f>
              <xm:sqref>Q1707</xm:sqref>
            </x14:sparkline>
            <x14:sparkline>
              <xm:f>Data!J1708:K1708</xm:f>
              <xm:sqref>Q1708</xm:sqref>
            </x14:sparkline>
            <x14:sparkline>
              <xm:f>Data!J1709:K1709</xm:f>
              <xm:sqref>Q1709</xm:sqref>
            </x14:sparkline>
            <x14:sparkline>
              <xm:f>Data!J1710:K1710</xm:f>
              <xm:sqref>Q1710</xm:sqref>
            </x14:sparkline>
            <x14:sparkline>
              <xm:f>Data!J1711:K1711</xm:f>
              <xm:sqref>Q1711</xm:sqref>
            </x14:sparkline>
            <x14:sparkline>
              <xm:f>Data!J1712:K1712</xm:f>
              <xm:sqref>Q1712</xm:sqref>
            </x14:sparkline>
            <x14:sparkline>
              <xm:f>Data!J1713:K1713</xm:f>
              <xm:sqref>Q1713</xm:sqref>
            </x14:sparkline>
            <x14:sparkline>
              <xm:f>Data!J1714:K1714</xm:f>
              <xm:sqref>Q1714</xm:sqref>
            </x14:sparkline>
            <x14:sparkline>
              <xm:f>Data!J1715:K1715</xm:f>
              <xm:sqref>Q1715</xm:sqref>
            </x14:sparkline>
            <x14:sparkline>
              <xm:f>Data!J1716:K1716</xm:f>
              <xm:sqref>Q1716</xm:sqref>
            </x14:sparkline>
            <x14:sparkline>
              <xm:f>Data!J1717:K1717</xm:f>
              <xm:sqref>Q1717</xm:sqref>
            </x14:sparkline>
            <x14:sparkline>
              <xm:f>Data!J1718:K1718</xm:f>
              <xm:sqref>Q1718</xm:sqref>
            </x14:sparkline>
            <x14:sparkline>
              <xm:f>Data!J1719:K1719</xm:f>
              <xm:sqref>Q1719</xm:sqref>
            </x14:sparkline>
            <x14:sparkline>
              <xm:f>Data!J1720:K1720</xm:f>
              <xm:sqref>Q1720</xm:sqref>
            </x14:sparkline>
            <x14:sparkline>
              <xm:f>Data!J1721:K1721</xm:f>
              <xm:sqref>Q1721</xm:sqref>
            </x14:sparkline>
            <x14:sparkline>
              <xm:f>Data!J1722:K1722</xm:f>
              <xm:sqref>Q1722</xm:sqref>
            </x14:sparkline>
            <x14:sparkline>
              <xm:f>Data!J1723:K1723</xm:f>
              <xm:sqref>Q1723</xm:sqref>
            </x14:sparkline>
            <x14:sparkline>
              <xm:f>Data!J1724:K1724</xm:f>
              <xm:sqref>Q1724</xm:sqref>
            </x14:sparkline>
            <x14:sparkline>
              <xm:f>Data!J1725:K1725</xm:f>
              <xm:sqref>Q1725</xm:sqref>
            </x14:sparkline>
            <x14:sparkline>
              <xm:f>Data!J1726:K1726</xm:f>
              <xm:sqref>Q1726</xm:sqref>
            </x14:sparkline>
            <x14:sparkline>
              <xm:f>Data!J1727:K1727</xm:f>
              <xm:sqref>Q1727</xm:sqref>
            </x14:sparkline>
            <x14:sparkline>
              <xm:f>Data!J1728:K1728</xm:f>
              <xm:sqref>Q1728</xm:sqref>
            </x14:sparkline>
            <x14:sparkline>
              <xm:f>Data!J1729:K1729</xm:f>
              <xm:sqref>Q1729</xm:sqref>
            </x14:sparkline>
            <x14:sparkline>
              <xm:f>Data!J1730:K1730</xm:f>
              <xm:sqref>Q1730</xm:sqref>
            </x14:sparkline>
            <x14:sparkline>
              <xm:f>Data!J1731:K1731</xm:f>
              <xm:sqref>Q1731</xm:sqref>
            </x14:sparkline>
            <x14:sparkline>
              <xm:f>Data!J1732:K1732</xm:f>
              <xm:sqref>Q1732</xm:sqref>
            </x14:sparkline>
            <x14:sparkline>
              <xm:f>Data!J1733:K1733</xm:f>
              <xm:sqref>Q1733</xm:sqref>
            </x14:sparkline>
            <x14:sparkline>
              <xm:f>Data!J1734:K1734</xm:f>
              <xm:sqref>Q1734</xm:sqref>
            </x14:sparkline>
            <x14:sparkline>
              <xm:f>Data!J1735:K1735</xm:f>
              <xm:sqref>Q1735</xm:sqref>
            </x14:sparkline>
            <x14:sparkline>
              <xm:f>Data!J1736:K1736</xm:f>
              <xm:sqref>Q1736</xm:sqref>
            </x14:sparkline>
            <x14:sparkline>
              <xm:f>Data!J1737:K1737</xm:f>
              <xm:sqref>Q1737</xm:sqref>
            </x14:sparkline>
            <x14:sparkline>
              <xm:f>Data!J1738:K1738</xm:f>
              <xm:sqref>Q1738</xm:sqref>
            </x14:sparkline>
            <x14:sparkline>
              <xm:f>Data!J1739:K1739</xm:f>
              <xm:sqref>Q1739</xm:sqref>
            </x14:sparkline>
            <x14:sparkline>
              <xm:f>Data!J1740:K1740</xm:f>
              <xm:sqref>Q1740</xm:sqref>
            </x14:sparkline>
            <x14:sparkline>
              <xm:f>Data!J1741:K1741</xm:f>
              <xm:sqref>Q1741</xm:sqref>
            </x14:sparkline>
            <x14:sparkline>
              <xm:f>Data!J1742:K1742</xm:f>
              <xm:sqref>Q1742</xm:sqref>
            </x14:sparkline>
            <x14:sparkline>
              <xm:f>Data!J1743:K1743</xm:f>
              <xm:sqref>Q1743</xm:sqref>
            </x14:sparkline>
            <x14:sparkline>
              <xm:f>Data!J1744:K1744</xm:f>
              <xm:sqref>Q1744</xm:sqref>
            </x14:sparkline>
            <x14:sparkline>
              <xm:f>Data!J1745:K1745</xm:f>
              <xm:sqref>Q1745</xm:sqref>
            </x14:sparkline>
            <x14:sparkline>
              <xm:f>Data!J1746:K1746</xm:f>
              <xm:sqref>Q1746</xm:sqref>
            </x14:sparkline>
            <x14:sparkline>
              <xm:f>Data!J1747:K1747</xm:f>
              <xm:sqref>Q1747</xm:sqref>
            </x14:sparkline>
            <x14:sparkline>
              <xm:f>Data!J1748:K1748</xm:f>
              <xm:sqref>Q1748</xm:sqref>
            </x14:sparkline>
            <x14:sparkline>
              <xm:f>Data!J1749:K1749</xm:f>
              <xm:sqref>Q1749</xm:sqref>
            </x14:sparkline>
            <x14:sparkline>
              <xm:f>Data!J1750:K1750</xm:f>
              <xm:sqref>Q1750</xm:sqref>
            </x14:sparkline>
            <x14:sparkline>
              <xm:f>Data!J1751:K1751</xm:f>
              <xm:sqref>Q1751</xm:sqref>
            </x14:sparkline>
            <x14:sparkline>
              <xm:f>Data!J1752:K1752</xm:f>
              <xm:sqref>Q1752</xm:sqref>
            </x14:sparkline>
            <x14:sparkline>
              <xm:f>Data!J1753:K1753</xm:f>
              <xm:sqref>Q1753</xm:sqref>
            </x14:sparkline>
            <x14:sparkline>
              <xm:f>Data!J1754:K1754</xm:f>
              <xm:sqref>Q1754</xm:sqref>
            </x14:sparkline>
            <x14:sparkline>
              <xm:f>Data!J1755:K1755</xm:f>
              <xm:sqref>Q1755</xm:sqref>
            </x14:sparkline>
            <x14:sparkline>
              <xm:f>Data!J1756:K1756</xm:f>
              <xm:sqref>Q1756</xm:sqref>
            </x14:sparkline>
            <x14:sparkline>
              <xm:f>Data!J1757:K1757</xm:f>
              <xm:sqref>Q1757</xm:sqref>
            </x14:sparkline>
            <x14:sparkline>
              <xm:f>Data!J1758:K1758</xm:f>
              <xm:sqref>Q1758</xm:sqref>
            </x14:sparkline>
            <x14:sparkline>
              <xm:f>Data!J1759:K1759</xm:f>
              <xm:sqref>Q1759</xm:sqref>
            </x14:sparkline>
            <x14:sparkline>
              <xm:f>Data!J1760:K1760</xm:f>
              <xm:sqref>Q1760</xm:sqref>
            </x14:sparkline>
            <x14:sparkline>
              <xm:f>Data!J1761:K1761</xm:f>
              <xm:sqref>Q1761</xm:sqref>
            </x14:sparkline>
            <x14:sparkline>
              <xm:f>Data!J1762:K1762</xm:f>
              <xm:sqref>Q1762</xm:sqref>
            </x14:sparkline>
            <x14:sparkline>
              <xm:f>Data!J1763:K1763</xm:f>
              <xm:sqref>Q1763</xm:sqref>
            </x14:sparkline>
            <x14:sparkline>
              <xm:f>Data!J1764:K1764</xm:f>
              <xm:sqref>Q1764</xm:sqref>
            </x14:sparkline>
            <x14:sparkline>
              <xm:f>Data!J1765:K1765</xm:f>
              <xm:sqref>Q1765</xm:sqref>
            </x14:sparkline>
            <x14:sparkline>
              <xm:f>Data!J1766:K1766</xm:f>
              <xm:sqref>Q1766</xm:sqref>
            </x14:sparkline>
            <x14:sparkline>
              <xm:f>Data!J1767:K1767</xm:f>
              <xm:sqref>Q1767</xm:sqref>
            </x14:sparkline>
            <x14:sparkline>
              <xm:f>Data!J1768:K1768</xm:f>
              <xm:sqref>Q1768</xm:sqref>
            </x14:sparkline>
            <x14:sparkline>
              <xm:f>Data!J1769:K1769</xm:f>
              <xm:sqref>Q1769</xm:sqref>
            </x14:sparkline>
            <x14:sparkline>
              <xm:f>Data!J1770:K1770</xm:f>
              <xm:sqref>Q1770</xm:sqref>
            </x14:sparkline>
            <x14:sparkline>
              <xm:f>Data!J1771:K1771</xm:f>
              <xm:sqref>Q1771</xm:sqref>
            </x14:sparkline>
            <x14:sparkline>
              <xm:f>Data!J1772:K1772</xm:f>
              <xm:sqref>Q1772</xm:sqref>
            </x14:sparkline>
            <x14:sparkline>
              <xm:f>Data!J1773:K1773</xm:f>
              <xm:sqref>Q1773</xm:sqref>
            </x14:sparkline>
            <x14:sparkline>
              <xm:f>Data!J1774:K1774</xm:f>
              <xm:sqref>Q1774</xm:sqref>
            </x14:sparkline>
            <x14:sparkline>
              <xm:f>Data!J1775:K1775</xm:f>
              <xm:sqref>Q1775</xm:sqref>
            </x14:sparkline>
            <x14:sparkline>
              <xm:f>Data!J1776:K1776</xm:f>
              <xm:sqref>Q1776</xm:sqref>
            </x14:sparkline>
            <x14:sparkline>
              <xm:f>Data!J1777:K1777</xm:f>
              <xm:sqref>Q1777</xm:sqref>
            </x14:sparkline>
            <x14:sparkline>
              <xm:f>Data!J1778:K1778</xm:f>
              <xm:sqref>Q1778</xm:sqref>
            </x14:sparkline>
            <x14:sparkline>
              <xm:f>Data!J1779:K1779</xm:f>
              <xm:sqref>Q1779</xm:sqref>
            </x14:sparkline>
            <x14:sparkline>
              <xm:f>Data!J1780:K1780</xm:f>
              <xm:sqref>Q1780</xm:sqref>
            </x14:sparkline>
            <x14:sparkline>
              <xm:f>Data!J1781:K1781</xm:f>
              <xm:sqref>Q1781</xm:sqref>
            </x14:sparkline>
            <x14:sparkline>
              <xm:f>Data!J1782:K1782</xm:f>
              <xm:sqref>Q1782</xm:sqref>
            </x14:sparkline>
            <x14:sparkline>
              <xm:f>Data!J1783:K1783</xm:f>
              <xm:sqref>Q1783</xm:sqref>
            </x14:sparkline>
            <x14:sparkline>
              <xm:f>Data!J1784:K1784</xm:f>
              <xm:sqref>Q1784</xm:sqref>
            </x14:sparkline>
            <x14:sparkline>
              <xm:f>Data!J1785:K1785</xm:f>
              <xm:sqref>Q1785</xm:sqref>
            </x14:sparkline>
            <x14:sparkline>
              <xm:f>Data!J1786:K1786</xm:f>
              <xm:sqref>Q1786</xm:sqref>
            </x14:sparkline>
            <x14:sparkline>
              <xm:f>Data!J1787:K1787</xm:f>
              <xm:sqref>Q1787</xm:sqref>
            </x14:sparkline>
            <x14:sparkline>
              <xm:f>Data!J1788:K1788</xm:f>
              <xm:sqref>Q1788</xm:sqref>
            </x14:sparkline>
            <x14:sparkline>
              <xm:f>Data!J1789:K1789</xm:f>
              <xm:sqref>Q1789</xm:sqref>
            </x14:sparkline>
            <x14:sparkline>
              <xm:f>Data!J1790:K1790</xm:f>
              <xm:sqref>Q1790</xm:sqref>
            </x14:sparkline>
            <x14:sparkline>
              <xm:f>Data!J1791:K1791</xm:f>
              <xm:sqref>Q1791</xm:sqref>
            </x14:sparkline>
            <x14:sparkline>
              <xm:f>Data!J1792:K1792</xm:f>
              <xm:sqref>Q1792</xm:sqref>
            </x14:sparkline>
            <x14:sparkline>
              <xm:f>Data!J1793:K1793</xm:f>
              <xm:sqref>Q1793</xm:sqref>
            </x14:sparkline>
            <x14:sparkline>
              <xm:f>Data!J1794:K1794</xm:f>
              <xm:sqref>Q1794</xm:sqref>
            </x14:sparkline>
            <x14:sparkline>
              <xm:f>Data!J1795:K1795</xm:f>
              <xm:sqref>Q1795</xm:sqref>
            </x14:sparkline>
            <x14:sparkline>
              <xm:f>Data!J1796:K1796</xm:f>
              <xm:sqref>Q1796</xm:sqref>
            </x14:sparkline>
            <x14:sparkline>
              <xm:f>Data!J1797:K1797</xm:f>
              <xm:sqref>Q1797</xm:sqref>
            </x14:sparkline>
            <x14:sparkline>
              <xm:f>Data!J1798:K1798</xm:f>
              <xm:sqref>Q1798</xm:sqref>
            </x14:sparkline>
            <x14:sparkline>
              <xm:f>Data!J1799:K1799</xm:f>
              <xm:sqref>Q1799</xm:sqref>
            </x14:sparkline>
            <x14:sparkline>
              <xm:f>Data!J1800:K1800</xm:f>
              <xm:sqref>Q1800</xm:sqref>
            </x14:sparkline>
            <x14:sparkline>
              <xm:f>Data!J1801:K1801</xm:f>
              <xm:sqref>Q1801</xm:sqref>
            </x14:sparkline>
            <x14:sparkline>
              <xm:f>Data!J1802:K1802</xm:f>
              <xm:sqref>Q1802</xm:sqref>
            </x14:sparkline>
            <x14:sparkline>
              <xm:f>Data!J1803:K1803</xm:f>
              <xm:sqref>Q1803</xm:sqref>
            </x14:sparkline>
            <x14:sparkline>
              <xm:f>Data!J1804:K1804</xm:f>
              <xm:sqref>Q1804</xm:sqref>
            </x14:sparkline>
            <x14:sparkline>
              <xm:f>Data!J1805:K1805</xm:f>
              <xm:sqref>Q1805</xm:sqref>
            </x14:sparkline>
            <x14:sparkline>
              <xm:f>Data!J1806:K1806</xm:f>
              <xm:sqref>Q1806</xm:sqref>
            </x14:sparkline>
            <x14:sparkline>
              <xm:f>Data!J1807:K1807</xm:f>
              <xm:sqref>Q1807</xm:sqref>
            </x14:sparkline>
            <x14:sparkline>
              <xm:f>Data!J1808:K1808</xm:f>
              <xm:sqref>Q1808</xm:sqref>
            </x14:sparkline>
            <x14:sparkline>
              <xm:f>Data!J1809:K1809</xm:f>
              <xm:sqref>Q1809</xm:sqref>
            </x14:sparkline>
            <x14:sparkline>
              <xm:f>Data!J1810:K1810</xm:f>
              <xm:sqref>Q1810</xm:sqref>
            </x14:sparkline>
            <x14:sparkline>
              <xm:f>Data!J1811:K1811</xm:f>
              <xm:sqref>Q1811</xm:sqref>
            </x14:sparkline>
            <x14:sparkline>
              <xm:f>Data!J1812:K1812</xm:f>
              <xm:sqref>Q1812</xm:sqref>
            </x14:sparkline>
            <x14:sparkline>
              <xm:f>Data!J1813:K1813</xm:f>
              <xm:sqref>Q1813</xm:sqref>
            </x14:sparkline>
            <x14:sparkline>
              <xm:f>Data!J1814:K1814</xm:f>
              <xm:sqref>Q1814</xm:sqref>
            </x14:sparkline>
            <x14:sparkline>
              <xm:f>Data!J1815:K1815</xm:f>
              <xm:sqref>Q1815</xm:sqref>
            </x14:sparkline>
            <x14:sparkline>
              <xm:f>Data!J1816:K1816</xm:f>
              <xm:sqref>Q1816</xm:sqref>
            </x14:sparkline>
            <x14:sparkline>
              <xm:f>Data!J1817:K1817</xm:f>
              <xm:sqref>Q1817</xm:sqref>
            </x14:sparkline>
            <x14:sparkline>
              <xm:f>Data!J1818:K1818</xm:f>
              <xm:sqref>Q1818</xm:sqref>
            </x14:sparkline>
            <x14:sparkline>
              <xm:f>Data!J1819:K1819</xm:f>
              <xm:sqref>Q1819</xm:sqref>
            </x14:sparkline>
            <x14:sparkline>
              <xm:f>Data!J1820:K1820</xm:f>
              <xm:sqref>Q1820</xm:sqref>
            </x14:sparkline>
            <x14:sparkline>
              <xm:f>Data!J1821:K1821</xm:f>
              <xm:sqref>Q1821</xm:sqref>
            </x14:sparkline>
            <x14:sparkline>
              <xm:f>Data!J1822:K1822</xm:f>
              <xm:sqref>Q1822</xm:sqref>
            </x14:sparkline>
            <x14:sparkline>
              <xm:f>Data!J1823:K1823</xm:f>
              <xm:sqref>Q1823</xm:sqref>
            </x14:sparkline>
            <x14:sparkline>
              <xm:f>Data!J1824:K1824</xm:f>
              <xm:sqref>Q1824</xm:sqref>
            </x14:sparkline>
            <x14:sparkline>
              <xm:f>Data!J1825:K1825</xm:f>
              <xm:sqref>Q1825</xm:sqref>
            </x14:sparkline>
            <x14:sparkline>
              <xm:f>Data!J1826:K1826</xm:f>
              <xm:sqref>Q1826</xm:sqref>
            </x14:sparkline>
            <x14:sparkline>
              <xm:f>Data!J1827:K1827</xm:f>
              <xm:sqref>Q1827</xm:sqref>
            </x14:sparkline>
            <x14:sparkline>
              <xm:f>Data!J1828:K1828</xm:f>
              <xm:sqref>Q1828</xm:sqref>
            </x14:sparkline>
            <x14:sparkline>
              <xm:f>Data!J1829:K1829</xm:f>
              <xm:sqref>Q1829</xm:sqref>
            </x14:sparkline>
            <x14:sparkline>
              <xm:f>Data!J1830:K1830</xm:f>
              <xm:sqref>Q1830</xm:sqref>
            </x14:sparkline>
            <x14:sparkline>
              <xm:f>Data!J1831:K1831</xm:f>
              <xm:sqref>Q1831</xm:sqref>
            </x14:sparkline>
            <x14:sparkline>
              <xm:f>Data!J1832:K1832</xm:f>
              <xm:sqref>Q1832</xm:sqref>
            </x14:sparkline>
            <x14:sparkline>
              <xm:f>Data!J1833:K1833</xm:f>
              <xm:sqref>Q1833</xm:sqref>
            </x14:sparkline>
            <x14:sparkline>
              <xm:f>Data!J1834:K1834</xm:f>
              <xm:sqref>Q1834</xm:sqref>
            </x14:sparkline>
            <x14:sparkline>
              <xm:f>Data!J1835:K1835</xm:f>
              <xm:sqref>Q1835</xm:sqref>
            </x14:sparkline>
            <x14:sparkline>
              <xm:f>Data!J1836:K1836</xm:f>
              <xm:sqref>Q1836</xm:sqref>
            </x14:sparkline>
            <x14:sparkline>
              <xm:f>Data!J1837:K1837</xm:f>
              <xm:sqref>Q1837</xm:sqref>
            </x14:sparkline>
            <x14:sparkline>
              <xm:f>Data!J1838:K1838</xm:f>
              <xm:sqref>Q1838</xm:sqref>
            </x14:sparkline>
            <x14:sparkline>
              <xm:f>Data!J1839:K1839</xm:f>
              <xm:sqref>Q1839</xm:sqref>
            </x14:sparkline>
            <x14:sparkline>
              <xm:f>Data!J1840:K1840</xm:f>
              <xm:sqref>Q1840</xm:sqref>
            </x14:sparkline>
            <x14:sparkline>
              <xm:f>Data!J1841:K1841</xm:f>
              <xm:sqref>Q1841</xm:sqref>
            </x14:sparkline>
            <x14:sparkline>
              <xm:f>Data!J1842:K1842</xm:f>
              <xm:sqref>Q1842</xm:sqref>
            </x14:sparkline>
            <x14:sparkline>
              <xm:f>Data!J1843:K1843</xm:f>
              <xm:sqref>Q1843</xm:sqref>
            </x14:sparkline>
            <x14:sparkline>
              <xm:f>Data!J1844:K1844</xm:f>
              <xm:sqref>Q1844</xm:sqref>
            </x14:sparkline>
            <x14:sparkline>
              <xm:f>Data!J1845:K1845</xm:f>
              <xm:sqref>Q1845</xm:sqref>
            </x14:sparkline>
            <x14:sparkline>
              <xm:f>Data!J1846:K1846</xm:f>
              <xm:sqref>Q1846</xm:sqref>
            </x14:sparkline>
            <x14:sparkline>
              <xm:f>Data!J1847:K1847</xm:f>
              <xm:sqref>Q1847</xm:sqref>
            </x14:sparkline>
            <x14:sparkline>
              <xm:f>Data!J1848:K1848</xm:f>
              <xm:sqref>Q1848</xm:sqref>
            </x14:sparkline>
            <x14:sparkline>
              <xm:f>Data!J1849:K1849</xm:f>
              <xm:sqref>Q1849</xm:sqref>
            </x14:sparkline>
            <x14:sparkline>
              <xm:f>Data!J1850:K1850</xm:f>
              <xm:sqref>Q1850</xm:sqref>
            </x14:sparkline>
            <x14:sparkline>
              <xm:f>Data!J1851:K1851</xm:f>
              <xm:sqref>Q1851</xm:sqref>
            </x14:sparkline>
            <x14:sparkline>
              <xm:f>Data!J1852:K1852</xm:f>
              <xm:sqref>Q1852</xm:sqref>
            </x14:sparkline>
            <x14:sparkline>
              <xm:f>Data!J1853:K1853</xm:f>
              <xm:sqref>Q1853</xm:sqref>
            </x14:sparkline>
            <x14:sparkline>
              <xm:f>Data!J1854:K1854</xm:f>
              <xm:sqref>Q1854</xm:sqref>
            </x14:sparkline>
            <x14:sparkline>
              <xm:f>Data!J1855:K1855</xm:f>
              <xm:sqref>Q1855</xm:sqref>
            </x14:sparkline>
            <x14:sparkline>
              <xm:f>Data!J1856:K1856</xm:f>
              <xm:sqref>Q1856</xm:sqref>
            </x14:sparkline>
            <x14:sparkline>
              <xm:f>Data!J1857:K1857</xm:f>
              <xm:sqref>Q1857</xm:sqref>
            </x14:sparkline>
            <x14:sparkline>
              <xm:f>Data!J1858:K1858</xm:f>
              <xm:sqref>Q1858</xm:sqref>
            </x14:sparkline>
            <x14:sparkline>
              <xm:f>Data!J1859:K1859</xm:f>
              <xm:sqref>Q1859</xm:sqref>
            </x14:sparkline>
            <x14:sparkline>
              <xm:f>Data!J1860:K1860</xm:f>
              <xm:sqref>Q1860</xm:sqref>
            </x14:sparkline>
            <x14:sparkline>
              <xm:f>Data!J1861:K1861</xm:f>
              <xm:sqref>Q1861</xm:sqref>
            </x14:sparkline>
            <x14:sparkline>
              <xm:f>Data!J1862:K1862</xm:f>
              <xm:sqref>Q1862</xm:sqref>
            </x14:sparkline>
            <x14:sparkline>
              <xm:f>Data!J1863:K1863</xm:f>
              <xm:sqref>Q1863</xm:sqref>
            </x14:sparkline>
            <x14:sparkline>
              <xm:f>Data!J1864:K1864</xm:f>
              <xm:sqref>Q1864</xm:sqref>
            </x14:sparkline>
            <x14:sparkline>
              <xm:f>Data!J1865:K1865</xm:f>
              <xm:sqref>Q1865</xm:sqref>
            </x14:sparkline>
            <x14:sparkline>
              <xm:f>Data!J1866:K1866</xm:f>
              <xm:sqref>Q1866</xm:sqref>
            </x14:sparkline>
            <x14:sparkline>
              <xm:f>Data!J1867:K1867</xm:f>
              <xm:sqref>Q1867</xm:sqref>
            </x14:sparkline>
            <x14:sparkline>
              <xm:f>Data!J1868:K1868</xm:f>
              <xm:sqref>Q1868</xm:sqref>
            </x14:sparkline>
            <x14:sparkline>
              <xm:f>Data!J1869:K1869</xm:f>
              <xm:sqref>Q1869</xm:sqref>
            </x14:sparkline>
            <x14:sparkline>
              <xm:f>Data!J1870:K1870</xm:f>
              <xm:sqref>Q1870</xm:sqref>
            </x14:sparkline>
            <x14:sparkline>
              <xm:f>Data!J1871:K1871</xm:f>
              <xm:sqref>Q1871</xm:sqref>
            </x14:sparkline>
            <x14:sparkline>
              <xm:f>Data!J1872:K1872</xm:f>
              <xm:sqref>Q1872</xm:sqref>
            </x14:sparkline>
            <x14:sparkline>
              <xm:f>Data!J1873:K1873</xm:f>
              <xm:sqref>Q1873</xm:sqref>
            </x14:sparkline>
            <x14:sparkline>
              <xm:f>Data!J1874:K1874</xm:f>
              <xm:sqref>Q1874</xm:sqref>
            </x14:sparkline>
            <x14:sparkline>
              <xm:f>Data!J1875:K1875</xm:f>
              <xm:sqref>Q1875</xm:sqref>
            </x14:sparkline>
            <x14:sparkline>
              <xm:f>Data!J1876:K1876</xm:f>
              <xm:sqref>Q1876</xm:sqref>
            </x14:sparkline>
            <x14:sparkline>
              <xm:f>Data!J1877:K1877</xm:f>
              <xm:sqref>Q1877</xm:sqref>
            </x14:sparkline>
            <x14:sparkline>
              <xm:f>Data!J1878:K1878</xm:f>
              <xm:sqref>Q1878</xm:sqref>
            </x14:sparkline>
            <x14:sparkline>
              <xm:f>Data!J1879:K1879</xm:f>
              <xm:sqref>Q1879</xm:sqref>
            </x14:sparkline>
            <x14:sparkline>
              <xm:f>Data!J1880:K1880</xm:f>
              <xm:sqref>Q1880</xm:sqref>
            </x14:sparkline>
            <x14:sparkline>
              <xm:f>Data!J1881:K1881</xm:f>
              <xm:sqref>Q1881</xm:sqref>
            </x14:sparkline>
            <x14:sparkline>
              <xm:f>Data!J1882:K1882</xm:f>
              <xm:sqref>Q1882</xm:sqref>
            </x14:sparkline>
            <x14:sparkline>
              <xm:f>Data!J1883:K1883</xm:f>
              <xm:sqref>Q1883</xm:sqref>
            </x14:sparkline>
            <x14:sparkline>
              <xm:f>Data!J1884:K1884</xm:f>
              <xm:sqref>Q1884</xm:sqref>
            </x14:sparkline>
            <x14:sparkline>
              <xm:f>Data!J1885:K1885</xm:f>
              <xm:sqref>Q1885</xm:sqref>
            </x14:sparkline>
            <x14:sparkline>
              <xm:f>Data!J1886:K1886</xm:f>
              <xm:sqref>Q1886</xm:sqref>
            </x14:sparkline>
            <x14:sparkline>
              <xm:f>Data!J1887:K1887</xm:f>
              <xm:sqref>Q1887</xm:sqref>
            </x14:sparkline>
            <x14:sparkline>
              <xm:f>Data!J1888:K1888</xm:f>
              <xm:sqref>Q1888</xm:sqref>
            </x14:sparkline>
            <x14:sparkline>
              <xm:f>Data!J1889:K1889</xm:f>
              <xm:sqref>Q1889</xm:sqref>
            </x14:sparkline>
            <x14:sparkline>
              <xm:f>Data!J1890:K1890</xm:f>
              <xm:sqref>Q1890</xm:sqref>
            </x14:sparkline>
            <x14:sparkline>
              <xm:f>Data!J1891:K1891</xm:f>
              <xm:sqref>Q1891</xm:sqref>
            </x14:sparkline>
            <x14:sparkline>
              <xm:f>Data!J1892:K1892</xm:f>
              <xm:sqref>Q1892</xm:sqref>
            </x14:sparkline>
            <x14:sparkline>
              <xm:f>Data!J1893:K1893</xm:f>
              <xm:sqref>Q1893</xm:sqref>
            </x14:sparkline>
            <x14:sparkline>
              <xm:f>Data!J1894:K1894</xm:f>
              <xm:sqref>Q1894</xm:sqref>
            </x14:sparkline>
            <x14:sparkline>
              <xm:f>Data!J1895:K1895</xm:f>
              <xm:sqref>Q1895</xm:sqref>
            </x14:sparkline>
            <x14:sparkline>
              <xm:f>Data!J1896:K1896</xm:f>
              <xm:sqref>Q1896</xm:sqref>
            </x14:sparkline>
            <x14:sparkline>
              <xm:f>Data!J1897:K1897</xm:f>
              <xm:sqref>Q1897</xm:sqref>
            </x14:sparkline>
            <x14:sparkline>
              <xm:f>Data!J1898:K1898</xm:f>
              <xm:sqref>Q1898</xm:sqref>
            </x14:sparkline>
            <x14:sparkline>
              <xm:f>Data!J1899:K1899</xm:f>
              <xm:sqref>Q1899</xm:sqref>
            </x14:sparkline>
            <x14:sparkline>
              <xm:f>Data!J1900:K1900</xm:f>
              <xm:sqref>Q1900</xm:sqref>
            </x14:sparkline>
            <x14:sparkline>
              <xm:f>Data!J1901:K1901</xm:f>
              <xm:sqref>Q1901</xm:sqref>
            </x14:sparkline>
            <x14:sparkline>
              <xm:f>Data!J1902:K1902</xm:f>
              <xm:sqref>Q1902</xm:sqref>
            </x14:sparkline>
            <x14:sparkline>
              <xm:f>Data!J1903:K1903</xm:f>
              <xm:sqref>Q1903</xm:sqref>
            </x14:sparkline>
            <x14:sparkline>
              <xm:f>Data!J1904:K1904</xm:f>
              <xm:sqref>Q1904</xm:sqref>
            </x14:sparkline>
            <x14:sparkline>
              <xm:f>Data!J1905:K1905</xm:f>
              <xm:sqref>Q1905</xm:sqref>
            </x14:sparkline>
            <x14:sparkline>
              <xm:f>Data!J1906:K1906</xm:f>
              <xm:sqref>Q1906</xm:sqref>
            </x14:sparkline>
            <x14:sparkline>
              <xm:f>Data!J1907:K1907</xm:f>
              <xm:sqref>Q1907</xm:sqref>
            </x14:sparkline>
            <x14:sparkline>
              <xm:f>Data!J1908:K1908</xm:f>
              <xm:sqref>Q1908</xm:sqref>
            </x14:sparkline>
            <x14:sparkline>
              <xm:f>Data!J1909:K1909</xm:f>
              <xm:sqref>Q1909</xm:sqref>
            </x14:sparkline>
            <x14:sparkline>
              <xm:f>Data!J1910:K1910</xm:f>
              <xm:sqref>Q1910</xm:sqref>
            </x14:sparkline>
            <x14:sparkline>
              <xm:f>Data!J1911:K1911</xm:f>
              <xm:sqref>Q1911</xm:sqref>
            </x14:sparkline>
            <x14:sparkline>
              <xm:f>Data!J1912:K1912</xm:f>
              <xm:sqref>Q1912</xm:sqref>
            </x14:sparkline>
            <x14:sparkline>
              <xm:f>Data!J1913:K1913</xm:f>
              <xm:sqref>Q1913</xm:sqref>
            </x14:sparkline>
            <x14:sparkline>
              <xm:f>Data!J1914:K1914</xm:f>
              <xm:sqref>Q1914</xm:sqref>
            </x14:sparkline>
            <x14:sparkline>
              <xm:f>Data!J1915:K1915</xm:f>
              <xm:sqref>Q1915</xm:sqref>
            </x14:sparkline>
            <x14:sparkline>
              <xm:f>Data!J1916:K1916</xm:f>
              <xm:sqref>Q1916</xm:sqref>
            </x14:sparkline>
            <x14:sparkline>
              <xm:f>Data!J1917:K1917</xm:f>
              <xm:sqref>Q1917</xm:sqref>
            </x14:sparkline>
            <x14:sparkline>
              <xm:f>Data!J1918:K1918</xm:f>
              <xm:sqref>Q1918</xm:sqref>
            </x14:sparkline>
            <x14:sparkline>
              <xm:f>Data!J1919:K1919</xm:f>
              <xm:sqref>Q1919</xm:sqref>
            </x14:sparkline>
            <x14:sparkline>
              <xm:f>Data!J1920:K1920</xm:f>
              <xm:sqref>Q1920</xm:sqref>
            </x14:sparkline>
            <x14:sparkline>
              <xm:f>Data!J1921:K1921</xm:f>
              <xm:sqref>Q1921</xm:sqref>
            </x14:sparkline>
            <x14:sparkline>
              <xm:f>Data!J1922:K1922</xm:f>
              <xm:sqref>Q1922</xm:sqref>
            </x14:sparkline>
            <x14:sparkline>
              <xm:f>Data!J1923:K1923</xm:f>
              <xm:sqref>Q1923</xm:sqref>
            </x14:sparkline>
            <x14:sparkline>
              <xm:f>Data!J1924:K1924</xm:f>
              <xm:sqref>Q1924</xm:sqref>
            </x14:sparkline>
            <x14:sparkline>
              <xm:f>Data!J1925:K1925</xm:f>
              <xm:sqref>Q1925</xm:sqref>
            </x14:sparkline>
            <x14:sparkline>
              <xm:f>Data!J1926:K1926</xm:f>
              <xm:sqref>Q1926</xm:sqref>
            </x14:sparkline>
            <x14:sparkline>
              <xm:f>Data!J1927:K1927</xm:f>
              <xm:sqref>Q1927</xm:sqref>
            </x14:sparkline>
            <x14:sparkline>
              <xm:f>Data!J1928:K1928</xm:f>
              <xm:sqref>Q1928</xm:sqref>
            </x14:sparkline>
            <x14:sparkline>
              <xm:f>Data!J1929:K1929</xm:f>
              <xm:sqref>Q1929</xm:sqref>
            </x14:sparkline>
            <x14:sparkline>
              <xm:f>Data!J1930:K1930</xm:f>
              <xm:sqref>Q1930</xm:sqref>
            </x14:sparkline>
            <x14:sparkline>
              <xm:f>Data!J1931:K1931</xm:f>
              <xm:sqref>Q1931</xm:sqref>
            </x14:sparkline>
            <x14:sparkline>
              <xm:f>Data!J1932:K1932</xm:f>
              <xm:sqref>Q1932</xm:sqref>
            </x14:sparkline>
            <x14:sparkline>
              <xm:f>Data!J1933:K1933</xm:f>
              <xm:sqref>Q1933</xm:sqref>
            </x14:sparkline>
            <x14:sparkline>
              <xm:f>Data!J1934:K1934</xm:f>
              <xm:sqref>Q1934</xm:sqref>
            </x14:sparkline>
            <x14:sparkline>
              <xm:f>Data!J1935:K1935</xm:f>
              <xm:sqref>Q1935</xm:sqref>
            </x14:sparkline>
            <x14:sparkline>
              <xm:f>Data!J1936:K1936</xm:f>
              <xm:sqref>Q1936</xm:sqref>
            </x14:sparkline>
            <x14:sparkline>
              <xm:f>Data!J1937:K1937</xm:f>
              <xm:sqref>Q1937</xm:sqref>
            </x14:sparkline>
            <x14:sparkline>
              <xm:f>Data!J1938:K1938</xm:f>
              <xm:sqref>Q1938</xm:sqref>
            </x14:sparkline>
            <x14:sparkline>
              <xm:f>Data!J1939:K1939</xm:f>
              <xm:sqref>Q1939</xm:sqref>
            </x14:sparkline>
            <x14:sparkline>
              <xm:f>Data!J1940:K1940</xm:f>
              <xm:sqref>Q1940</xm:sqref>
            </x14:sparkline>
            <x14:sparkline>
              <xm:f>Data!J1941:K1941</xm:f>
              <xm:sqref>Q1941</xm:sqref>
            </x14:sparkline>
            <x14:sparkline>
              <xm:f>Data!J1942:K1942</xm:f>
              <xm:sqref>Q1942</xm:sqref>
            </x14:sparkline>
            <x14:sparkline>
              <xm:f>Data!J1943:K1943</xm:f>
              <xm:sqref>Q1943</xm:sqref>
            </x14:sparkline>
            <x14:sparkline>
              <xm:f>Data!J1944:K1944</xm:f>
              <xm:sqref>Q1944</xm:sqref>
            </x14:sparkline>
            <x14:sparkline>
              <xm:f>Data!J1945:K1945</xm:f>
              <xm:sqref>Q1945</xm:sqref>
            </x14:sparkline>
            <x14:sparkline>
              <xm:f>Data!J1946:K1946</xm:f>
              <xm:sqref>Q1946</xm:sqref>
            </x14:sparkline>
            <x14:sparkline>
              <xm:f>Data!J1947:K1947</xm:f>
              <xm:sqref>Q1947</xm:sqref>
            </x14:sparkline>
            <x14:sparkline>
              <xm:f>Data!J1948:K1948</xm:f>
              <xm:sqref>Q1948</xm:sqref>
            </x14:sparkline>
            <x14:sparkline>
              <xm:f>Data!J1949:K1949</xm:f>
              <xm:sqref>Q1949</xm:sqref>
            </x14:sparkline>
            <x14:sparkline>
              <xm:f>Data!J1950:K1950</xm:f>
              <xm:sqref>Q1950</xm:sqref>
            </x14:sparkline>
            <x14:sparkline>
              <xm:f>Data!J1951:K1951</xm:f>
              <xm:sqref>Q1951</xm:sqref>
            </x14:sparkline>
            <x14:sparkline>
              <xm:f>Data!J1952:K1952</xm:f>
              <xm:sqref>Q1952</xm:sqref>
            </x14:sparkline>
            <x14:sparkline>
              <xm:f>Data!J1953:K1953</xm:f>
              <xm:sqref>Q1953</xm:sqref>
            </x14:sparkline>
            <x14:sparkline>
              <xm:f>Data!J1954:K1954</xm:f>
              <xm:sqref>Q1954</xm:sqref>
            </x14:sparkline>
            <x14:sparkline>
              <xm:f>Data!J1955:K1955</xm:f>
              <xm:sqref>Q1955</xm:sqref>
            </x14:sparkline>
            <x14:sparkline>
              <xm:f>Data!J1956:K1956</xm:f>
              <xm:sqref>Q1956</xm:sqref>
            </x14:sparkline>
            <x14:sparkline>
              <xm:f>Data!J1957:K1957</xm:f>
              <xm:sqref>Q1957</xm:sqref>
            </x14:sparkline>
            <x14:sparkline>
              <xm:f>Data!J1958:K1958</xm:f>
              <xm:sqref>Q1958</xm:sqref>
            </x14:sparkline>
            <x14:sparkline>
              <xm:f>Data!J1959:K1959</xm:f>
              <xm:sqref>Q1959</xm:sqref>
            </x14:sparkline>
            <x14:sparkline>
              <xm:f>Data!J1960:K1960</xm:f>
              <xm:sqref>Q1960</xm:sqref>
            </x14:sparkline>
            <x14:sparkline>
              <xm:f>Data!J1961:K1961</xm:f>
              <xm:sqref>Q1961</xm:sqref>
            </x14:sparkline>
            <x14:sparkline>
              <xm:f>Data!J1962:K1962</xm:f>
              <xm:sqref>Q1962</xm:sqref>
            </x14:sparkline>
            <x14:sparkline>
              <xm:f>Data!J1963:K1963</xm:f>
              <xm:sqref>Q1963</xm:sqref>
            </x14:sparkline>
            <x14:sparkline>
              <xm:f>Data!J1964:K1964</xm:f>
              <xm:sqref>Q1964</xm:sqref>
            </x14:sparkline>
            <x14:sparkline>
              <xm:f>Data!J1965:K1965</xm:f>
              <xm:sqref>Q1965</xm:sqref>
            </x14:sparkline>
            <x14:sparkline>
              <xm:f>Data!J1966:K1966</xm:f>
              <xm:sqref>Q1966</xm:sqref>
            </x14:sparkline>
            <x14:sparkline>
              <xm:f>Data!J1967:K1967</xm:f>
              <xm:sqref>Q1967</xm:sqref>
            </x14:sparkline>
            <x14:sparkline>
              <xm:f>Data!J1968:K1968</xm:f>
              <xm:sqref>Q1968</xm:sqref>
            </x14:sparkline>
            <x14:sparkline>
              <xm:f>Data!J1969:K1969</xm:f>
              <xm:sqref>Q1969</xm:sqref>
            </x14:sparkline>
            <x14:sparkline>
              <xm:f>Data!J1970:K1970</xm:f>
              <xm:sqref>Q1970</xm:sqref>
            </x14:sparkline>
            <x14:sparkline>
              <xm:f>Data!J1971:K1971</xm:f>
              <xm:sqref>Q1971</xm:sqref>
            </x14:sparkline>
            <x14:sparkline>
              <xm:f>Data!J1972:K1972</xm:f>
              <xm:sqref>Q1972</xm:sqref>
            </x14:sparkline>
            <x14:sparkline>
              <xm:f>Data!J1973:K1973</xm:f>
              <xm:sqref>Q1973</xm:sqref>
            </x14:sparkline>
            <x14:sparkline>
              <xm:f>Data!J1974:K1974</xm:f>
              <xm:sqref>Q1974</xm:sqref>
            </x14:sparkline>
            <x14:sparkline>
              <xm:f>Data!J1975:K1975</xm:f>
              <xm:sqref>Q1975</xm:sqref>
            </x14:sparkline>
            <x14:sparkline>
              <xm:f>Data!J1976:K1976</xm:f>
              <xm:sqref>Q1976</xm:sqref>
            </x14:sparkline>
            <x14:sparkline>
              <xm:f>Data!J1977:K1977</xm:f>
              <xm:sqref>Q1977</xm:sqref>
            </x14:sparkline>
            <x14:sparkline>
              <xm:f>Data!J1978:K1978</xm:f>
              <xm:sqref>Q1978</xm:sqref>
            </x14:sparkline>
            <x14:sparkline>
              <xm:f>Data!J1979:K1979</xm:f>
              <xm:sqref>Q1979</xm:sqref>
            </x14:sparkline>
            <x14:sparkline>
              <xm:f>Data!J1980:K1980</xm:f>
              <xm:sqref>Q1980</xm:sqref>
            </x14:sparkline>
            <x14:sparkline>
              <xm:f>Data!J1981:K1981</xm:f>
              <xm:sqref>Q1981</xm:sqref>
            </x14:sparkline>
            <x14:sparkline>
              <xm:f>Data!J1982:K1982</xm:f>
              <xm:sqref>Q1982</xm:sqref>
            </x14:sparkline>
            <x14:sparkline>
              <xm:f>Data!J1983:K1983</xm:f>
              <xm:sqref>Q1983</xm:sqref>
            </x14:sparkline>
            <x14:sparkline>
              <xm:f>Data!J1984:K1984</xm:f>
              <xm:sqref>Q1984</xm:sqref>
            </x14:sparkline>
            <x14:sparkline>
              <xm:f>Data!J1985:K1985</xm:f>
              <xm:sqref>Q1985</xm:sqref>
            </x14:sparkline>
            <x14:sparkline>
              <xm:f>Data!J1986:K1986</xm:f>
              <xm:sqref>Q1986</xm:sqref>
            </x14:sparkline>
            <x14:sparkline>
              <xm:f>Data!J1987:K1987</xm:f>
              <xm:sqref>Q1987</xm:sqref>
            </x14:sparkline>
            <x14:sparkline>
              <xm:f>Data!J1988:K1988</xm:f>
              <xm:sqref>Q1988</xm:sqref>
            </x14:sparkline>
            <x14:sparkline>
              <xm:f>Data!J1989:K1989</xm:f>
              <xm:sqref>Q1989</xm:sqref>
            </x14:sparkline>
            <x14:sparkline>
              <xm:f>Data!J1990:K1990</xm:f>
              <xm:sqref>Q1990</xm:sqref>
            </x14:sparkline>
            <x14:sparkline>
              <xm:f>Data!J1991:K1991</xm:f>
              <xm:sqref>Q1991</xm:sqref>
            </x14:sparkline>
            <x14:sparkline>
              <xm:f>Data!J1992:K1992</xm:f>
              <xm:sqref>Q1992</xm:sqref>
            </x14:sparkline>
            <x14:sparkline>
              <xm:f>Data!J1993:K1993</xm:f>
              <xm:sqref>Q1993</xm:sqref>
            </x14:sparkline>
            <x14:sparkline>
              <xm:f>Data!J1994:K1994</xm:f>
              <xm:sqref>Q1994</xm:sqref>
            </x14:sparkline>
            <x14:sparkline>
              <xm:f>Data!J1995:K1995</xm:f>
              <xm:sqref>Q1995</xm:sqref>
            </x14:sparkline>
            <x14:sparkline>
              <xm:f>Data!J1996:K1996</xm:f>
              <xm:sqref>Q1996</xm:sqref>
            </x14:sparkline>
            <x14:sparkline>
              <xm:f>Data!J1997:K1997</xm:f>
              <xm:sqref>Q1997</xm:sqref>
            </x14:sparkline>
            <x14:sparkline>
              <xm:f>Data!J1998:K1998</xm:f>
              <xm:sqref>Q1998</xm:sqref>
            </x14:sparkline>
            <x14:sparkline>
              <xm:f>Data!J1999:K1999</xm:f>
              <xm:sqref>Q1999</xm:sqref>
            </x14:sparkline>
            <x14:sparkline>
              <xm:f>Data!J2000:K2000</xm:f>
              <xm:sqref>Q2000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"/>
  <sheetViews>
    <sheetView tabSelected="1" workbookViewId="0">
      <selection activeCell="F16" sqref="F16"/>
    </sheetView>
  </sheetViews>
  <sheetFormatPr defaultRowHeight="14.4" x14ac:dyDescent="0.3"/>
  <cols>
    <col min="2" max="2" width="12.33203125" customWidth="1"/>
    <col min="3" max="3" width="21.109375" customWidth="1"/>
    <col min="7" max="7" width="3.6640625" customWidth="1"/>
    <col min="8" max="8" width="14.6640625" customWidth="1"/>
  </cols>
  <sheetData>
    <row r="2" spans="3:9" x14ac:dyDescent="0.3">
      <c r="C2" s="3" t="s">
        <v>35</v>
      </c>
      <c r="D2" s="3" t="s">
        <v>1588</v>
      </c>
      <c r="I2" t="s">
        <v>1615</v>
      </c>
    </row>
    <row r="3" spans="3:9" x14ac:dyDescent="0.3">
      <c r="C3" s="3" t="s">
        <v>47</v>
      </c>
      <c r="D3" s="3" t="s">
        <v>1589</v>
      </c>
      <c r="H3" s="3" t="s">
        <v>47</v>
      </c>
      <c r="I3" s="3" t="s">
        <v>1589</v>
      </c>
    </row>
    <row r="4" spans="3:9" x14ac:dyDescent="0.3">
      <c r="C4" s="3" t="s">
        <v>56</v>
      </c>
      <c r="D4" s="3" t="s">
        <v>1590</v>
      </c>
      <c r="H4" s="3" t="s">
        <v>56</v>
      </c>
      <c r="I4" s="3" t="s">
        <v>1590</v>
      </c>
    </row>
    <row r="5" spans="3:9" x14ac:dyDescent="0.3">
      <c r="C5" s="3" t="s">
        <v>78</v>
      </c>
      <c r="D5" s="3" t="s">
        <v>1591</v>
      </c>
      <c r="H5" s="3" t="s">
        <v>78</v>
      </c>
      <c r="I5" s="3" t="s">
        <v>1591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3c1280-4834-421b-8186-147e51489707">
      <Terms xmlns="http://schemas.microsoft.com/office/infopath/2007/PartnerControls"/>
    </lcf76f155ced4ddcb4097134ff3c332f>
    <TaxCatchAll xmlns="75977663-49d0-4bbc-9649-85c7a01dc3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C65E8A91759B4DB7AACDDCF8C0A3A2" ma:contentTypeVersion="12" ma:contentTypeDescription="Create a new document." ma:contentTypeScope="" ma:versionID="6d1625f1ace28e95756951b7bd8dfae7">
  <xsd:schema xmlns:xsd="http://www.w3.org/2001/XMLSchema" xmlns:xs="http://www.w3.org/2001/XMLSchema" xmlns:p="http://schemas.microsoft.com/office/2006/metadata/properties" xmlns:ns2="d43c1280-4834-421b-8186-147e51489707" xmlns:ns3="75977663-49d0-4bbc-9649-85c7a01dc337" targetNamespace="http://schemas.microsoft.com/office/2006/metadata/properties" ma:root="true" ma:fieldsID="49504f467099024cfb211f012cbaa934" ns2:_="" ns3:_="">
    <xsd:import namespace="d43c1280-4834-421b-8186-147e51489707"/>
    <xsd:import namespace="75977663-49d0-4bbc-9649-85c7a01d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3c1280-4834-421b-8186-147e51489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0513edf-9d01-408c-8f50-b47e619fd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7663-49d0-4bbc-9649-85c7a01dc33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fc99d2c-acb5-40d1-934b-c6c4c598f047}" ma:internalName="TaxCatchAll" ma:showField="CatchAllData" ma:web="75977663-49d0-4bbc-9649-85c7a01dc3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7DFBCC-8585-4F99-B70A-142EC53F2D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431136-4E71-4ADE-BCF3-7AB651D636C3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5977663-49d0-4bbc-9649-85c7a01dc337"/>
    <ds:schemaRef ds:uri="http://schemas.microsoft.com/office/2006/documentManagement/types"/>
    <ds:schemaRef ds:uri="d43c1280-4834-421b-8186-147e51489707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8A9AB96-2A06-4223-BE37-59080114E6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3c1280-4834-421b-8186-147e51489707"/>
    <ds:schemaRef ds:uri="75977663-49d0-4bbc-9649-85c7a01d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</vt:lpstr>
      <vt:lpstr>Data</vt:lpstr>
      <vt:lpstr>Code</vt:lpstr>
      <vt:lpstr>Info!Print_Area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ismail</dc:creator>
  <cp:keywords/>
  <dc:description/>
  <cp:lastModifiedBy>Aya Rashdan</cp:lastModifiedBy>
  <cp:revision/>
  <dcterms:created xsi:type="dcterms:W3CDTF">2023-12-09T16:41:50Z</dcterms:created>
  <dcterms:modified xsi:type="dcterms:W3CDTF">2024-01-30T20:03:52Z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0x0101006FC65E8A91759B4DB7AACDDCF8C0A3A2</vt:lpwstr>
  </property>
  <property fmtid="{D5CDD505-2E9C-101B-9397-08002B2CF9AE}" pid="3" name="MediaServiceImageTags">
    <vt:lpwstr/>
  </property>
</Properties>
</file>