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No. 1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<sst xmlns="http://schemas.openxmlformats.org/spreadsheetml/2006/main" count="39" uniqueCount="15">
  <si>
    <t xml:space="preserve">x</t>
  </si>
  <si>
    <t xml:space="preserve">y</t>
  </si>
  <si>
    <t xml:space="preserve">f(x) = ax^2 + bx + c</t>
  </si>
  <si>
    <t xml:space="preserve">X^2</t>
  </si>
  <si>
    <t xml:space="preserve">xy</t>
  </si>
  <si>
    <t xml:space="preserve">Y-model</t>
  </si>
  <si>
    <t xml:space="preserve">X^4</t>
  </si>
  <si>
    <t xml:space="preserve">X^3</t>
  </si>
  <si>
    <t xml:space="preserve">x^2y</t>
  </si>
  <si>
    <t xml:space="preserve">Y-data</t>
  </si>
  <si>
    <t xml:space="preserve">a</t>
  </si>
  <si>
    <t xml:space="preserve">b</t>
  </si>
  <si>
    <t xml:space="preserve">c</t>
  </si>
  <si>
    <t xml:space="preserve">lny</t>
  </si>
  <si>
    <t xml:space="preserve">x2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</si>
</sst>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5.5</c:v>
                </c:pt>
                <c:pt idx="1">
                  <c:v>7</c:v>
                </c:pt>
                <c:pt idx="2">
                  <c:v>9.6</c:v>
                </c:pt>
                <c:pt idx="3">
                  <c:v>11.5</c:v>
                </c:pt>
                <c:pt idx="4">
                  <c:v>12.6</c:v>
                </c:pt>
                <c:pt idx="5">
                  <c:v>14.4</c:v>
                </c:pt>
                <c:pt idx="6">
                  <c:v>17.6</c:v>
                </c:pt>
                <c:pt idx="7">
                  <c:v>19.5</c:v>
                </c:pt>
                <c:pt idx="8">
                  <c:v>20.5</c:v>
                </c:pt>
              </c:numCache>
            </c:numRef>
          </c:yVal>
          <c:smooth val="0"/>
        </c:ser>
        <c:axId val="88720669"/>
        <c:axId val="18780148"/>
      </c:scatterChart>
      <c:valAx>
        <c:axId val="887206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80148"/>
        <c:crosses val="autoZero"/>
        <c:crossBetween val="between"/>
      </c:valAx>
      <c:valAx>
        <c:axId val="187801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2066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Sheet1!$A$13:$A$22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</c:numCache>
            </c:numRef>
          </c:xVal>
          <c:yVal>
            <c:numRef>
              <c:f>Sheet1!$B$13:$B$22</c:f>
              <c:numCache>
                <c:formatCode>General</c:formatCode>
                <c:ptCount val="10"/>
                <c:pt idx="0">
                  <c:v>3.1</c:v>
                </c:pt>
                <c:pt idx="1">
                  <c:v>1.7</c:v>
                </c:pt>
                <c:pt idx="2">
                  <c:v>1</c:v>
                </c:pt>
                <c:pt idx="3">
                  <c:v>0.68</c:v>
                </c:pt>
                <c:pt idx="4">
                  <c:v>0.42</c:v>
                </c:pt>
                <c:pt idx="5">
                  <c:v>0.26</c:v>
                </c:pt>
                <c:pt idx="6">
                  <c:v>0.14</c:v>
                </c:pt>
                <c:pt idx="7">
                  <c:v>0.09</c:v>
                </c:pt>
                <c:pt idx="8">
                  <c:v>0.04</c:v>
                </c:pt>
                <c:pt idx="9">
                  <c:v>0.03</c:v>
                </c:pt>
              </c:numCache>
            </c:numRef>
          </c:yVal>
          <c:smooth val="0"/>
        </c:ser>
        <c:axId val="38901493"/>
        <c:axId val="55667796"/>
      </c:scatterChart>
      <c:valAx>
        <c:axId val="389014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67796"/>
        <c:crosses val="autoZero"/>
        <c:crossBetween val="between"/>
      </c:valAx>
      <c:valAx>
        <c:axId val="556677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014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9106819176198"/>
          <c:y val="0.0474497166351817"/>
          <c:w val="0.803987749234327"/>
          <c:h val="0.865873985998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Sheet1!$A$25:$A$41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</c:numCache>
            </c:numRef>
          </c:xVal>
          <c:yVal>
            <c:numRef>
              <c:f>Sheet1!$B$25:$B$41</c:f>
              <c:numCache>
                <c:formatCode>General</c:formatCode>
                <c:ptCount val="17"/>
                <c:pt idx="0">
                  <c:v>0.05</c:v>
                </c:pt>
                <c:pt idx="1">
                  <c:v>0.57</c:v>
                </c:pt>
                <c:pt idx="2">
                  <c:v>1.17</c:v>
                </c:pt>
                <c:pt idx="3">
                  <c:v>1.68</c:v>
                </c:pt>
                <c:pt idx="4">
                  <c:v>2.13</c:v>
                </c:pt>
                <c:pt idx="5">
                  <c:v>2.52</c:v>
                </c:pt>
                <c:pt idx="6">
                  <c:v>2.79</c:v>
                </c:pt>
                <c:pt idx="7">
                  <c:v>2.94</c:v>
                </c:pt>
                <c:pt idx="8">
                  <c:v>3.07</c:v>
                </c:pt>
                <c:pt idx="9">
                  <c:v>2.97</c:v>
                </c:pt>
                <c:pt idx="10">
                  <c:v>2.82</c:v>
                </c:pt>
                <c:pt idx="11">
                  <c:v>2.64</c:v>
                </c:pt>
                <c:pt idx="12">
                  <c:v>2.22</c:v>
                </c:pt>
                <c:pt idx="13">
                  <c:v>1.8</c:v>
                </c:pt>
                <c:pt idx="14">
                  <c:v>1.31</c:v>
                </c:pt>
                <c:pt idx="15">
                  <c:v>0.75</c:v>
                </c:pt>
                <c:pt idx="16">
                  <c:v>0.25</c:v>
                </c:pt>
              </c:numCache>
            </c:numRef>
          </c:yVal>
          <c:smooth val="0"/>
        </c:ser>
        <c:axId val="31438364"/>
        <c:axId val="10990579"/>
      </c:scatterChart>
      <c:valAx>
        <c:axId val="314383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90579"/>
        <c:crosses val="autoZero"/>
        <c:crossBetween val="midCat"/>
      </c:valAx>
      <c:valAx>
        <c:axId val="109905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383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'No. 1'!$B$1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'No. 1'!$A$2:$A$10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'No. 1'!$B$2:$B$10</c:f>
              <c:numCache>
                <c:formatCode>General</c:formatCode>
                <c:ptCount val="9"/>
                <c:pt idx="0">
                  <c:v>5.5</c:v>
                </c:pt>
                <c:pt idx="1">
                  <c:v>7</c:v>
                </c:pt>
                <c:pt idx="2">
                  <c:v>9.6</c:v>
                </c:pt>
                <c:pt idx="3">
                  <c:v>11.5</c:v>
                </c:pt>
                <c:pt idx="4">
                  <c:v>12.6</c:v>
                </c:pt>
                <c:pt idx="5">
                  <c:v>14.4</c:v>
                </c:pt>
                <c:pt idx="6">
                  <c:v>17.6</c:v>
                </c:pt>
                <c:pt idx="7">
                  <c:v>19.5</c:v>
                </c:pt>
                <c:pt idx="8">
                  <c:v>20.5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 1'!$E$1</c:f>
              <c:strCache>
                <c:ptCount val="1"/>
                <c:pt idx="0">
                  <c:v>Y-model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'No. 1'!$A$2:$A$10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'No. 1'!$E$2:$E$10</c:f>
              <c:numCache>
                <c:formatCode>General</c:formatCode>
                <c:ptCount val="9"/>
                <c:pt idx="0">
                  <c:v>5.37333333333334</c:v>
                </c:pt>
                <c:pt idx="1">
                  <c:v>7.31333333333334</c:v>
                </c:pt>
                <c:pt idx="2">
                  <c:v>9.25333333333334</c:v>
                </c:pt>
                <c:pt idx="3">
                  <c:v>11.1933333333333</c:v>
                </c:pt>
                <c:pt idx="4">
                  <c:v>13.1333333333333</c:v>
                </c:pt>
                <c:pt idx="5">
                  <c:v>15.0733333333333</c:v>
                </c:pt>
                <c:pt idx="6">
                  <c:v>17.0133333333333</c:v>
                </c:pt>
                <c:pt idx="7">
                  <c:v>18.9533333333333</c:v>
                </c:pt>
                <c:pt idx="8">
                  <c:v>20.8933333333333</c:v>
                </c:pt>
              </c:numCache>
            </c:numRef>
          </c:yVal>
          <c:smooth val="0"/>
        </c:ser>
        <c:axId val="39075708"/>
        <c:axId val="13849041"/>
      </c:scatterChart>
      <c:valAx>
        <c:axId val="39075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49041"/>
        <c:crosses val="autoZero"/>
        <c:crossBetween val="between"/>
      </c:valAx>
      <c:valAx>
        <c:axId val="138490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0757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Y-data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Sheet3!$I$2:$I$18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</c:numCache>
            </c:numRef>
          </c:xVal>
          <c:yVal>
            <c:numRef>
              <c:f>Sheet3!$J$2:$J$18</c:f>
              <c:numCache>
                <c:formatCode>General</c:formatCode>
                <c:ptCount val="17"/>
                <c:pt idx="0">
                  <c:v>0.05</c:v>
                </c:pt>
                <c:pt idx="1">
                  <c:v>0.57</c:v>
                </c:pt>
                <c:pt idx="2">
                  <c:v>1.17</c:v>
                </c:pt>
                <c:pt idx="3">
                  <c:v>1.68</c:v>
                </c:pt>
                <c:pt idx="4">
                  <c:v>2.13</c:v>
                </c:pt>
                <c:pt idx="5">
                  <c:v>2.52</c:v>
                </c:pt>
                <c:pt idx="6">
                  <c:v>2.79</c:v>
                </c:pt>
                <c:pt idx="7">
                  <c:v>2.94</c:v>
                </c:pt>
                <c:pt idx="8">
                  <c:v>3.07</c:v>
                </c:pt>
                <c:pt idx="9">
                  <c:v>2.97</c:v>
                </c:pt>
                <c:pt idx="10">
                  <c:v>2.82</c:v>
                </c:pt>
                <c:pt idx="11">
                  <c:v>2.64</c:v>
                </c:pt>
                <c:pt idx="12">
                  <c:v>2.22</c:v>
                </c:pt>
                <c:pt idx="13">
                  <c:v>1.8</c:v>
                </c:pt>
                <c:pt idx="14">
                  <c:v>1.31</c:v>
                </c:pt>
                <c:pt idx="15">
                  <c:v>0.75</c:v>
                </c:pt>
                <c:pt idx="16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Sheet3!$K$1</c:f>
              <c:strCache>
                <c:ptCount val="1"/>
                <c:pt idx="0">
                  <c:v>Y-model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Sheet3!$I$2:$I$18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</c:numCache>
            </c:numRef>
          </c:xVal>
          <c:yVal>
            <c:numRef>
              <c:f>Sheet3!$K$2:$K$18</c:f>
              <c:numCache>
                <c:formatCode>General</c:formatCode>
                <c:ptCount val="17"/>
                <c:pt idx="0">
                  <c:v>-0.0724251805985236</c:v>
                </c:pt>
                <c:pt idx="1">
                  <c:v>0.628508771929846</c:v>
                </c:pt>
                <c:pt idx="2">
                  <c:v>1.23765479876162</c:v>
                </c:pt>
                <c:pt idx="3">
                  <c:v>1.75501289989681</c:v>
                </c:pt>
                <c:pt idx="4">
                  <c:v>2.1805830753354</c:v>
                </c:pt>
                <c:pt idx="5">
                  <c:v>2.51436532507739</c:v>
                </c:pt>
                <c:pt idx="6">
                  <c:v>2.7563596491228</c:v>
                </c:pt>
                <c:pt idx="7">
                  <c:v>2.90656604747161</c:v>
                </c:pt>
                <c:pt idx="8">
                  <c:v>2.96498452012382</c:v>
                </c:pt>
                <c:pt idx="9">
                  <c:v>2.93161506707945</c:v>
                </c:pt>
                <c:pt idx="10">
                  <c:v>2.80645768833848</c:v>
                </c:pt>
                <c:pt idx="11">
                  <c:v>2.58951238390092</c:v>
                </c:pt>
                <c:pt idx="12">
                  <c:v>2.28077915376676</c:v>
                </c:pt>
                <c:pt idx="13">
                  <c:v>1.88025799793601</c:v>
                </c:pt>
                <c:pt idx="14">
                  <c:v>1.38794891640867</c:v>
                </c:pt>
                <c:pt idx="15">
                  <c:v>0.803851909184736</c:v>
                </c:pt>
                <c:pt idx="16">
                  <c:v>0.127966976264204</c:v>
                </c:pt>
              </c:numCache>
            </c:numRef>
          </c:yVal>
          <c:smooth val="0"/>
        </c:ser>
        <c:axId val="22878731"/>
        <c:axId val="70753700"/>
      </c:scatterChart>
      <c:valAx>
        <c:axId val="228787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53700"/>
        <c:crosses val="autoZero"/>
        <c:crossBetween val="between"/>
      </c:valAx>
      <c:valAx>
        <c:axId val="707537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787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Sheet4!$A$2:$A$11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</c:numCache>
            </c:numRef>
          </c:xVal>
          <c:yVal>
            <c:numRef>
              <c:f>Sheet4!$B$2:$B$11</c:f>
              <c:numCache>
                <c:formatCode>General</c:formatCode>
                <c:ptCount val="10"/>
                <c:pt idx="0">
                  <c:v>3.1</c:v>
                </c:pt>
                <c:pt idx="1">
                  <c:v>1.7</c:v>
                </c:pt>
                <c:pt idx="2">
                  <c:v>1</c:v>
                </c:pt>
                <c:pt idx="3">
                  <c:v>0.68</c:v>
                </c:pt>
                <c:pt idx="4">
                  <c:v>0.42</c:v>
                </c:pt>
                <c:pt idx="5">
                  <c:v>0.26</c:v>
                </c:pt>
                <c:pt idx="6">
                  <c:v>0.14</c:v>
                </c:pt>
                <c:pt idx="7">
                  <c:v>0.09</c:v>
                </c:pt>
                <c:pt idx="8">
                  <c:v>0.04</c:v>
                </c:pt>
                <c:pt idx="9">
                  <c:v>0.03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Y-model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Sheet4!$A$2:$A$11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</c:numCache>
            </c:numRef>
          </c:xVal>
          <c:yVal>
            <c:numRef>
              <c:f>Sheet4!$F$2:$F$11</c:f>
              <c:numCache>
                <c:formatCode>General</c:formatCode>
                <c:ptCount val="10"/>
                <c:pt idx="0">
                  <c:v>3.06852806678581</c:v>
                </c:pt>
                <c:pt idx="1">
                  <c:v>1.83040722456032</c:v>
                </c:pt>
                <c:pt idx="2">
                  <c:v>1.09185594356712</c:v>
                </c:pt>
                <c:pt idx="3">
                  <c:v>0.65130282786619</c:v>
                </c:pt>
                <c:pt idx="4">
                  <c:v>0.388508553793865</c:v>
                </c:pt>
                <c:pt idx="5">
                  <c:v>0.231749180124872</c:v>
                </c:pt>
                <c:pt idx="6">
                  <c:v>0.138240669257045</c:v>
                </c:pt>
                <c:pt idx="7">
                  <c:v>0.0824619212302646</c:v>
                </c:pt>
                <c:pt idx="8">
                  <c:v>0.0491893484712701</c:v>
                </c:pt>
                <c:pt idx="9">
                  <c:v>0.0293419310019668</c:v>
                </c:pt>
              </c:numCache>
            </c:numRef>
          </c:yVal>
          <c:smooth val="0"/>
        </c:ser>
        <c:axId val="35860361"/>
        <c:axId val="97926645"/>
      </c:scatterChart>
      <c:valAx>
        <c:axId val="358603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926645"/>
        <c:crosses val="autoZero"/>
        <c:crossBetween val="between"/>
      </c:valAx>
      <c:valAx>
        <c:axId val="979266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603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101880</xdr:colOff>
      <xdr:row>0</xdr:row>
      <xdr:rowOff>0</xdr:rowOff>
    </xdr:from>
    <xdr:to>
      <xdr:col>5</xdr:col>
      <xdr:colOff>512640</xdr:colOff>
      <xdr:row>9</xdr:row>
      <xdr:rowOff>139320</xdr:rowOff>
    </xdr:to>
    <xdr:graphicFrame>
      <xdr:nvGraphicFramePr>
        <xdr:cNvPr id="0" name=""/>
        <xdr:cNvGraphicFramePr/>
      </xdr:nvGraphicFramePr>
      <xdr:xfrm>
        <a:off x="1727640" y="0"/>
        <a:ext cx="2849040" cy="160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17280</xdr:colOff>
      <xdr:row>12</xdr:row>
      <xdr:rowOff>58680</xdr:rowOff>
    </xdr:from>
    <xdr:to>
      <xdr:col>5</xdr:col>
      <xdr:colOff>300960</xdr:colOff>
      <xdr:row>21</xdr:row>
      <xdr:rowOff>126720</xdr:rowOff>
    </xdr:to>
    <xdr:graphicFrame>
      <xdr:nvGraphicFramePr>
        <xdr:cNvPr id="1" name=""/>
        <xdr:cNvGraphicFramePr/>
      </xdr:nvGraphicFramePr>
      <xdr:xfrm>
        <a:off x="1643040" y="2009520"/>
        <a:ext cx="2721960" cy="153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219600</xdr:colOff>
      <xdr:row>23</xdr:row>
      <xdr:rowOff>61200</xdr:rowOff>
    </xdr:from>
    <xdr:to>
      <xdr:col>8</xdr:col>
      <xdr:colOff>415080</xdr:colOff>
      <xdr:row>40</xdr:row>
      <xdr:rowOff>150840</xdr:rowOff>
    </xdr:to>
    <xdr:graphicFrame>
      <xdr:nvGraphicFramePr>
        <xdr:cNvPr id="2" name=""/>
        <xdr:cNvGraphicFramePr/>
      </xdr:nvGraphicFramePr>
      <xdr:xfrm>
        <a:off x="1845360" y="3800160"/>
        <a:ext cx="5072040" cy="285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106560</xdr:colOff>
      <xdr:row>20</xdr:row>
      <xdr:rowOff>24480</xdr:rowOff>
    </xdr:to>
    <xdr:graphicFrame>
      <xdr:nvGraphicFramePr>
        <xdr:cNvPr id="3" name=""/>
        <xdr:cNvGraphicFramePr/>
      </xdr:nvGraphicFramePr>
      <xdr:xfrm>
        <a:off x="41004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86400</xdr:colOff>
      <xdr:row>0</xdr:row>
      <xdr:rowOff>0</xdr:rowOff>
    </xdr:from>
    <xdr:to>
      <xdr:col>13</xdr:col>
      <xdr:colOff>387720</xdr:colOff>
      <xdr:row>17</xdr:row>
      <xdr:rowOff>149400</xdr:rowOff>
    </xdr:to>
    <xdr:graphicFrame>
      <xdr:nvGraphicFramePr>
        <xdr:cNvPr id="4" name=""/>
        <xdr:cNvGraphicFramePr/>
      </xdr:nvGraphicFramePr>
      <xdr:xfrm>
        <a:off x="5775840" y="0"/>
        <a:ext cx="5178240" cy="291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106560</xdr:colOff>
      <xdr:row>20</xdr:row>
      <xdr:rowOff>24480</xdr:rowOff>
    </xdr:to>
    <xdr:graphicFrame>
      <xdr:nvGraphicFramePr>
        <xdr:cNvPr id="5" name=""/>
        <xdr:cNvGraphicFramePr/>
      </xdr:nvGraphicFramePr>
      <xdr:xfrm>
        <a:off x="49132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7.31"/>
  </cols>
  <sheetData>
    <row r="1" customFormat="false" ht="12.8" hidden="false" customHeight="false" outlineLevel="0" collapsed="false">
      <c r="A1" s="0" t="s">
        <v>0</v>
      </c>
      <c r="B1" s="0" t="s">
        <v>1</v>
      </c>
      <c r="G1" s="0" t="s">
        <v>0</v>
      </c>
      <c r="H1" s="0" t="n">
        <v>1</v>
      </c>
      <c r="I1" s="0" t="n">
        <v>2</v>
      </c>
      <c r="J1" s="0" t="n">
        <v>3</v>
      </c>
      <c r="K1" s="0" t="n">
        <v>4</v>
      </c>
      <c r="L1" s="0" t="n">
        <v>5</v>
      </c>
      <c r="M1" s="0" t="n">
        <v>6</v>
      </c>
      <c r="N1" s="0" t="n">
        <v>7</v>
      </c>
      <c r="O1" s="0" t="n">
        <v>8</v>
      </c>
      <c r="P1" s="0" t="n">
        <v>9</v>
      </c>
    </row>
    <row r="2" customFormat="false" ht="12.8" hidden="false" customHeight="false" outlineLevel="0" collapsed="false">
      <c r="A2" s="0" t="n">
        <v>1</v>
      </c>
      <c r="B2" s="0" t="n">
        <v>5.5</v>
      </c>
      <c r="G2" s="0" t="s">
        <v>1</v>
      </c>
      <c r="H2" s="0" t="n">
        <v>5.5</v>
      </c>
      <c r="I2" s="0" t="n">
        <v>7</v>
      </c>
      <c r="J2" s="0" t="n">
        <v>9.6</v>
      </c>
      <c r="K2" s="0" t="n">
        <v>11.5</v>
      </c>
      <c r="L2" s="0" t="n">
        <v>12.6</v>
      </c>
      <c r="M2" s="0" t="n">
        <v>14.4</v>
      </c>
      <c r="N2" s="0" t="n">
        <v>17.6</v>
      </c>
      <c r="O2" s="0" t="n">
        <v>19.5</v>
      </c>
      <c r="P2" s="0" t="n">
        <v>20.5</v>
      </c>
    </row>
    <row r="3" customFormat="false" ht="12.8" hidden="false" customHeight="false" outlineLevel="0" collapsed="false">
      <c r="A3" s="0" t="n">
        <v>2</v>
      </c>
      <c r="B3" s="0" t="n">
        <v>7</v>
      </c>
    </row>
    <row r="4" customFormat="false" ht="12.8" hidden="false" customHeight="false" outlineLevel="0" collapsed="false">
      <c r="A4" s="0" t="n">
        <v>3</v>
      </c>
      <c r="B4" s="0" t="n">
        <v>9.6</v>
      </c>
    </row>
    <row r="5" customFormat="false" ht="12.8" hidden="false" customHeight="false" outlineLevel="0" collapsed="false">
      <c r="A5" s="0" t="n">
        <v>4</v>
      </c>
      <c r="B5" s="0" t="n">
        <v>11.5</v>
      </c>
    </row>
    <row r="6" customFormat="false" ht="12.8" hidden="false" customHeight="false" outlineLevel="0" collapsed="false">
      <c r="A6" s="0" t="n">
        <v>5</v>
      </c>
      <c r="B6" s="0" t="n">
        <v>12.6</v>
      </c>
    </row>
    <row r="7" customFormat="false" ht="12.8" hidden="false" customHeight="false" outlineLevel="0" collapsed="false">
      <c r="A7" s="0" t="n">
        <v>6</v>
      </c>
      <c r="B7" s="0" t="n">
        <v>14.4</v>
      </c>
    </row>
    <row r="8" customFormat="false" ht="12.8" hidden="false" customHeight="false" outlineLevel="0" collapsed="false">
      <c r="A8" s="0" t="n">
        <v>7</v>
      </c>
      <c r="B8" s="0" t="n">
        <v>17.6</v>
      </c>
    </row>
    <row r="9" customFormat="false" ht="12.8" hidden="false" customHeight="false" outlineLevel="0" collapsed="false">
      <c r="A9" s="0" t="n">
        <v>8</v>
      </c>
      <c r="B9" s="0" t="n">
        <v>19.5</v>
      </c>
    </row>
    <row r="10" customFormat="false" ht="12.8" hidden="false" customHeight="false" outlineLevel="0" collapsed="false">
      <c r="A10" s="0" t="n">
        <v>9</v>
      </c>
      <c r="B10" s="0" t="n">
        <v>20.5</v>
      </c>
    </row>
    <row r="12" customFormat="false" ht="12.8" hidden="false" customHeight="false" outlineLevel="0" collapsed="false">
      <c r="A12" s="0" t="s">
        <v>0</v>
      </c>
      <c r="B12" s="0" t="s">
        <v>1</v>
      </c>
    </row>
    <row r="13" customFormat="false" ht="12.8" hidden="false" customHeight="false" outlineLevel="0" collapsed="false">
      <c r="A13" s="0" t="n">
        <v>0.25</v>
      </c>
      <c r="B13" s="0" t="n">
        <v>3.1</v>
      </c>
      <c r="G13" s="0" t="s">
        <v>0</v>
      </c>
      <c r="H13" s="0" t="n">
        <v>0.25</v>
      </c>
      <c r="I13" s="0" t="n">
        <v>0.5</v>
      </c>
      <c r="J13" s="0" t="n">
        <v>0.75</v>
      </c>
      <c r="K13" s="0" t="n">
        <v>1</v>
      </c>
      <c r="L13" s="0" t="n">
        <v>1.25</v>
      </c>
      <c r="M13" s="0" t="n">
        <v>1.5</v>
      </c>
      <c r="N13" s="0" t="n">
        <v>1.75</v>
      </c>
      <c r="O13" s="0" t="n">
        <v>2</v>
      </c>
      <c r="P13" s="0" t="n">
        <v>2.25</v>
      </c>
      <c r="Q13" s="0" t="n">
        <v>2.5</v>
      </c>
    </row>
    <row r="14" customFormat="false" ht="12.8" hidden="false" customHeight="false" outlineLevel="0" collapsed="false">
      <c r="A14" s="0" t="n">
        <v>0.5</v>
      </c>
      <c r="B14" s="0" t="n">
        <v>1.7</v>
      </c>
      <c r="G14" s="0" t="s">
        <v>1</v>
      </c>
      <c r="H14" s="0" t="n">
        <v>3.1</v>
      </c>
      <c r="I14" s="0" t="n">
        <v>1.7</v>
      </c>
      <c r="J14" s="0" t="n">
        <v>1</v>
      </c>
      <c r="K14" s="0" t="n">
        <v>0.68</v>
      </c>
      <c r="L14" s="0" t="n">
        <v>0.42</v>
      </c>
      <c r="M14" s="0" t="n">
        <v>0.26</v>
      </c>
      <c r="N14" s="0" t="n">
        <v>0.14</v>
      </c>
      <c r="O14" s="0" t="n">
        <v>0.09</v>
      </c>
      <c r="P14" s="0" t="n">
        <v>0.04</v>
      </c>
      <c r="Q14" s="0" t="n">
        <v>0.03</v>
      </c>
    </row>
    <row r="15" customFormat="false" ht="12.8" hidden="false" customHeight="false" outlineLevel="0" collapsed="false">
      <c r="A15" s="0" t="n">
        <v>0.75</v>
      </c>
      <c r="B15" s="0" t="n">
        <v>1</v>
      </c>
    </row>
    <row r="16" customFormat="false" ht="12.8" hidden="false" customHeight="false" outlineLevel="0" collapsed="false">
      <c r="A16" s="0" t="n">
        <v>1</v>
      </c>
      <c r="B16" s="0" t="n">
        <v>0.68</v>
      </c>
    </row>
    <row r="17" customFormat="false" ht="12.8" hidden="false" customHeight="false" outlineLevel="0" collapsed="false">
      <c r="A17" s="0" t="n">
        <v>1.25</v>
      </c>
      <c r="B17" s="0" t="n">
        <v>0.42</v>
      </c>
    </row>
    <row r="18" customFormat="false" ht="12.8" hidden="false" customHeight="false" outlineLevel="0" collapsed="false">
      <c r="A18" s="0" t="n">
        <v>1.5</v>
      </c>
      <c r="B18" s="0" t="n">
        <v>0.26</v>
      </c>
    </row>
    <row r="19" customFormat="false" ht="12.8" hidden="false" customHeight="false" outlineLevel="0" collapsed="false">
      <c r="A19" s="0" t="n">
        <v>1.75</v>
      </c>
      <c r="B19" s="0" t="n">
        <v>0.14</v>
      </c>
    </row>
    <row r="20" customFormat="false" ht="12.8" hidden="false" customHeight="false" outlineLevel="0" collapsed="false">
      <c r="A20" s="0" t="n">
        <v>2</v>
      </c>
      <c r="B20" s="0" t="n">
        <v>0.09</v>
      </c>
    </row>
    <row r="21" customFormat="false" ht="12.8" hidden="false" customHeight="false" outlineLevel="0" collapsed="false">
      <c r="A21" s="0" t="n">
        <v>2.25</v>
      </c>
      <c r="B21" s="0" t="n">
        <v>0.04</v>
      </c>
    </row>
    <row r="22" customFormat="false" ht="12.8" hidden="false" customHeight="false" outlineLevel="0" collapsed="false">
      <c r="A22" s="0" t="n">
        <v>2.5</v>
      </c>
      <c r="B22" s="0" t="n">
        <v>0.03</v>
      </c>
    </row>
    <row r="24" customFormat="false" ht="12.8" hidden="false" customHeight="false" outlineLevel="0" collapsed="false">
      <c r="A24" s="0" t="s">
        <v>0</v>
      </c>
      <c r="B24" s="0" t="s">
        <v>1</v>
      </c>
    </row>
    <row r="25" customFormat="false" ht="12.8" hidden="false" customHeight="false" outlineLevel="0" collapsed="false">
      <c r="A25" s="0" t="n">
        <v>0</v>
      </c>
      <c r="B25" s="0" t="n">
        <v>0.05</v>
      </c>
    </row>
    <row r="26" customFormat="false" ht="12.8" hidden="false" customHeight="false" outlineLevel="0" collapsed="false">
      <c r="A26" s="0" t="n">
        <v>0.2</v>
      </c>
      <c r="B26" s="0" t="n">
        <v>0.57</v>
      </c>
    </row>
    <row r="27" customFormat="false" ht="12.8" hidden="false" customHeight="false" outlineLevel="0" collapsed="false">
      <c r="A27" s="0" t="n">
        <v>0.4</v>
      </c>
      <c r="B27" s="0" t="n">
        <v>1.17</v>
      </c>
    </row>
    <row r="28" customFormat="false" ht="12.8" hidden="false" customHeight="false" outlineLevel="0" collapsed="false">
      <c r="A28" s="0" t="n">
        <v>0.6</v>
      </c>
      <c r="B28" s="0" t="n">
        <v>1.68</v>
      </c>
    </row>
    <row r="29" customFormat="false" ht="12.8" hidden="false" customHeight="false" outlineLevel="0" collapsed="false">
      <c r="A29" s="0" t="n">
        <v>0.8</v>
      </c>
      <c r="B29" s="0" t="n">
        <v>2.13</v>
      </c>
    </row>
    <row r="30" customFormat="false" ht="12.8" hidden="false" customHeight="false" outlineLevel="0" collapsed="false">
      <c r="A30" s="0" t="n">
        <v>1</v>
      </c>
      <c r="B30" s="0" t="n">
        <v>2.52</v>
      </c>
    </row>
    <row r="31" customFormat="false" ht="12.8" hidden="false" customHeight="false" outlineLevel="0" collapsed="false">
      <c r="A31" s="0" t="n">
        <v>1.2</v>
      </c>
      <c r="B31" s="0" t="n">
        <v>2.79</v>
      </c>
      <c r="K31" s="0" t="s">
        <v>2</v>
      </c>
    </row>
    <row r="32" customFormat="false" ht="12.8" hidden="false" customHeight="false" outlineLevel="0" collapsed="false">
      <c r="A32" s="0" t="n">
        <v>1.4</v>
      </c>
      <c r="B32" s="0" t="n">
        <v>2.94</v>
      </c>
    </row>
    <row r="33" customFormat="false" ht="12.8" hidden="false" customHeight="false" outlineLevel="0" collapsed="false">
      <c r="A33" s="0" t="n">
        <v>1.6</v>
      </c>
      <c r="B33" s="0" t="n">
        <v>3.07</v>
      </c>
    </row>
    <row r="34" customFormat="false" ht="12.8" hidden="false" customHeight="false" outlineLevel="0" collapsed="false">
      <c r="A34" s="0" t="n">
        <v>1.8</v>
      </c>
      <c r="B34" s="0" t="n">
        <v>2.97</v>
      </c>
    </row>
    <row r="35" customFormat="false" ht="12.8" hidden="false" customHeight="false" outlineLevel="0" collapsed="false">
      <c r="A35" s="0" t="n">
        <v>2</v>
      </c>
      <c r="B35" s="0" t="n">
        <v>2.82</v>
      </c>
    </row>
    <row r="36" customFormat="false" ht="12.8" hidden="false" customHeight="false" outlineLevel="0" collapsed="false">
      <c r="A36" s="0" t="n">
        <v>2.2</v>
      </c>
      <c r="B36" s="0" t="n">
        <v>2.64</v>
      </c>
    </row>
    <row r="37" customFormat="false" ht="12.8" hidden="false" customHeight="false" outlineLevel="0" collapsed="false">
      <c r="A37" s="0" t="n">
        <v>2.4</v>
      </c>
      <c r="B37" s="0" t="n">
        <v>2.22</v>
      </c>
    </row>
    <row r="38" customFormat="false" ht="12.8" hidden="false" customHeight="false" outlineLevel="0" collapsed="false">
      <c r="A38" s="0" t="n">
        <v>2.6</v>
      </c>
      <c r="B38" s="0" t="n">
        <v>1.8</v>
      </c>
    </row>
    <row r="39" customFormat="false" ht="12.8" hidden="false" customHeight="false" outlineLevel="0" collapsed="false">
      <c r="A39" s="0" t="n">
        <v>2.8</v>
      </c>
      <c r="B39" s="0" t="n">
        <v>1.31</v>
      </c>
    </row>
    <row r="40" customFormat="false" ht="12.8" hidden="false" customHeight="false" outlineLevel="0" collapsed="false">
      <c r="A40" s="0" t="n">
        <v>3</v>
      </c>
      <c r="B40" s="0" t="n">
        <v>0.75</v>
      </c>
    </row>
    <row r="41" customFormat="false" ht="12.8" hidden="false" customHeight="false" outlineLevel="0" collapsed="false">
      <c r="A41" s="0" t="n">
        <v>3.2</v>
      </c>
      <c r="B41" s="0" t="n">
        <v>0.25</v>
      </c>
    </row>
    <row r="44" customFormat="false" ht="12.8" hidden="false" customHeight="false" outlineLevel="0" collapsed="false">
      <c r="C44" s="0" t="s">
        <v>0</v>
      </c>
      <c r="D44" s="0" t="n">
        <v>0</v>
      </c>
      <c r="E44" s="0" t="n">
        <v>0.2</v>
      </c>
      <c r="F44" s="0" t="n">
        <v>0.4</v>
      </c>
      <c r="G44" s="0" t="n">
        <v>0.6</v>
      </c>
      <c r="H44" s="0" t="n">
        <v>0.8</v>
      </c>
      <c r="I44" s="0" t="n">
        <v>1</v>
      </c>
      <c r="J44" s="0" t="n">
        <v>1.2</v>
      </c>
      <c r="K44" s="0" t="n">
        <v>1.4</v>
      </c>
      <c r="L44" s="0" t="n">
        <v>1.6</v>
      </c>
    </row>
    <row r="45" customFormat="false" ht="12.8" hidden="false" customHeight="false" outlineLevel="0" collapsed="false">
      <c r="C45" s="0" t="s">
        <v>1</v>
      </c>
      <c r="D45" s="0" t="n">
        <v>0.05</v>
      </c>
      <c r="E45" s="0" t="n">
        <v>0.57</v>
      </c>
      <c r="F45" s="0" t="n">
        <v>1.17</v>
      </c>
      <c r="G45" s="0" t="n">
        <v>1.68</v>
      </c>
      <c r="H45" s="0" t="n">
        <v>2.13</v>
      </c>
      <c r="I45" s="0" t="n">
        <v>2.52</v>
      </c>
      <c r="J45" s="0" t="n">
        <v>2.79</v>
      </c>
      <c r="K45" s="0" t="n">
        <v>2.94</v>
      </c>
      <c r="L45" s="0" t="n">
        <v>3.07</v>
      </c>
    </row>
    <row r="46" customFormat="false" ht="12.8" hidden="false" customHeight="false" outlineLevel="0" collapsed="false">
      <c r="C46" s="0" t="s">
        <v>0</v>
      </c>
      <c r="D46" s="0" t="n">
        <v>1.8</v>
      </c>
      <c r="E46" s="0" t="n">
        <v>2</v>
      </c>
      <c r="F46" s="0" t="n">
        <v>2.2</v>
      </c>
      <c r="G46" s="0" t="n">
        <v>2.4</v>
      </c>
      <c r="H46" s="0" t="n">
        <v>2.6</v>
      </c>
      <c r="I46" s="0" t="n">
        <v>2.8</v>
      </c>
      <c r="J46" s="0" t="n">
        <v>3</v>
      </c>
      <c r="K46" s="0" t="n">
        <v>3.2</v>
      </c>
    </row>
    <row r="47" customFormat="false" ht="12.8" hidden="false" customHeight="false" outlineLevel="0" collapsed="false">
      <c r="C47" s="0" t="s">
        <v>1</v>
      </c>
      <c r="D47" s="0" t="n">
        <v>2.97</v>
      </c>
      <c r="E47" s="0" t="n">
        <v>2.82</v>
      </c>
      <c r="F47" s="0" t="n">
        <v>2.64</v>
      </c>
      <c r="G47" s="0" t="n">
        <v>2.22</v>
      </c>
      <c r="H47" s="0" t="n">
        <v>1.8</v>
      </c>
      <c r="I47" s="0" t="n">
        <v>1.31</v>
      </c>
      <c r="J47" s="0" t="n">
        <v>0.75</v>
      </c>
      <c r="K47" s="0" t="n"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9" activeCellId="0" sqref="M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4</v>
      </c>
      <c r="E1" s="0" t="s">
        <v>5</v>
      </c>
    </row>
    <row r="2" customFormat="false" ht="12.8" hidden="false" customHeight="false" outlineLevel="0" collapsed="false">
      <c r="A2" s="0" t="n">
        <v>1</v>
      </c>
      <c r="B2" s="0" t="n">
        <v>5.5</v>
      </c>
      <c r="C2" s="0" t="n">
        <f aca="false">A2^2</f>
        <v>1</v>
      </c>
      <c r="D2" s="0" t="n">
        <f aca="false">B2*A2</f>
        <v>5.5</v>
      </c>
      <c r="E2" s="0" t="n">
        <f aca="false">1.94*A2+3.43333333333334</f>
        <v>5.37333333333334</v>
      </c>
    </row>
    <row r="3" customFormat="false" ht="12.8" hidden="false" customHeight="false" outlineLevel="0" collapsed="false">
      <c r="A3" s="0" t="n">
        <v>2</v>
      </c>
      <c r="B3" s="0" t="n">
        <v>7</v>
      </c>
      <c r="C3" s="0" t="n">
        <f aca="false">A3^2</f>
        <v>4</v>
      </c>
      <c r="D3" s="0" t="n">
        <f aca="false">B3*A3</f>
        <v>14</v>
      </c>
      <c r="E3" s="0" t="n">
        <f aca="false">1.94*A3+3.43333333333334</f>
        <v>7.31333333333334</v>
      </c>
    </row>
    <row r="4" customFormat="false" ht="12.8" hidden="false" customHeight="false" outlineLevel="0" collapsed="false">
      <c r="A4" s="0" t="n">
        <v>3</v>
      </c>
      <c r="B4" s="0" t="n">
        <v>9.6</v>
      </c>
      <c r="C4" s="0" t="n">
        <f aca="false">A4^2</f>
        <v>9</v>
      </c>
      <c r="D4" s="0" t="n">
        <f aca="false">B4*A4</f>
        <v>28.8</v>
      </c>
      <c r="E4" s="0" t="n">
        <f aca="false">1.94*A4+3.43333333333334</f>
        <v>9.25333333333334</v>
      </c>
    </row>
    <row r="5" customFormat="false" ht="12.8" hidden="false" customHeight="false" outlineLevel="0" collapsed="false">
      <c r="A5" s="0" t="n">
        <v>4</v>
      </c>
      <c r="B5" s="0" t="n">
        <v>11.5</v>
      </c>
      <c r="C5" s="0" t="n">
        <f aca="false">A5^2</f>
        <v>16</v>
      </c>
      <c r="D5" s="0" t="n">
        <f aca="false">B5*A5</f>
        <v>46</v>
      </c>
      <c r="E5" s="0" t="n">
        <f aca="false">1.94*A5+3.43333333333334</f>
        <v>11.1933333333333</v>
      </c>
    </row>
    <row r="6" customFormat="false" ht="12.8" hidden="false" customHeight="false" outlineLevel="0" collapsed="false">
      <c r="A6" s="0" t="n">
        <v>5</v>
      </c>
      <c r="B6" s="0" t="n">
        <v>12.6</v>
      </c>
      <c r="C6" s="0" t="n">
        <f aca="false">A6^2</f>
        <v>25</v>
      </c>
      <c r="D6" s="0" t="n">
        <f aca="false">B6*A6</f>
        <v>63</v>
      </c>
      <c r="E6" s="0" t="n">
        <f aca="false">1.94*A6+3.43333333333334</f>
        <v>13.1333333333333</v>
      </c>
    </row>
    <row r="7" customFormat="false" ht="12.8" hidden="false" customHeight="false" outlineLevel="0" collapsed="false">
      <c r="A7" s="0" t="n">
        <v>6</v>
      </c>
      <c r="B7" s="0" t="n">
        <v>14.4</v>
      </c>
      <c r="C7" s="0" t="n">
        <f aca="false">A7^2</f>
        <v>36</v>
      </c>
      <c r="D7" s="0" t="n">
        <f aca="false">B7*A7</f>
        <v>86.4</v>
      </c>
      <c r="E7" s="0" t="n">
        <f aca="false">1.94*A7+3.43333333333334</f>
        <v>15.0733333333333</v>
      </c>
    </row>
    <row r="8" customFormat="false" ht="12.8" hidden="false" customHeight="false" outlineLevel="0" collapsed="false">
      <c r="A8" s="0" t="n">
        <v>7</v>
      </c>
      <c r="B8" s="0" t="n">
        <v>17.6</v>
      </c>
      <c r="C8" s="0" t="n">
        <f aca="false">A8^2</f>
        <v>49</v>
      </c>
      <c r="D8" s="0" t="n">
        <f aca="false">B8*A8</f>
        <v>123.2</v>
      </c>
      <c r="E8" s="0" t="n">
        <f aca="false">1.94*A8+3.43333333333334</f>
        <v>17.0133333333333</v>
      </c>
    </row>
    <row r="9" customFormat="false" ht="12.8" hidden="false" customHeight="false" outlineLevel="0" collapsed="false">
      <c r="A9" s="0" t="n">
        <v>8</v>
      </c>
      <c r="B9" s="0" t="n">
        <v>19.5</v>
      </c>
      <c r="C9" s="0" t="n">
        <f aca="false">A9^2</f>
        <v>64</v>
      </c>
      <c r="D9" s="0" t="n">
        <f aca="false">B9*A9</f>
        <v>156</v>
      </c>
      <c r="E9" s="0" t="n">
        <f aca="false">1.94*A9+3.43333333333334</f>
        <v>18.9533333333333</v>
      </c>
    </row>
    <row r="10" customFormat="false" ht="12.8" hidden="false" customHeight="false" outlineLevel="0" collapsed="false">
      <c r="A10" s="0" t="n">
        <v>9</v>
      </c>
      <c r="B10" s="0" t="n">
        <v>20.5</v>
      </c>
      <c r="C10" s="0" t="n">
        <f aca="false">A10^2</f>
        <v>81</v>
      </c>
      <c r="D10" s="0" t="n">
        <f aca="false">B10*A10</f>
        <v>184.5</v>
      </c>
      <c r="E10" s="0" t="n">
        <f aca="false">1.94*A10+3.43333333333334</f>
        <v>20.8933333333333</v>
      </c>
    </row>
    <row r="12" customFormat="false" ht="12.8" hidden="false" customHeight="false" outlineLevel="0" collapsed="false">
      <c r="A12" s="0" t="n">
        <f aca="false">SUM(A2:A10)</f>
        <v>45</v>
      </c>
      <c r="B12" s="0" t="n">
        <f aca="false">SUM(B2:B10)</f>
        <v>118.2</v>
      </c>
      <c r="C12" s="0" t="n">
        <f aca="false">SUM(C2:C10)</f>
        <v>285</v>
      </c>
      <c r="D12" s="0" t="n">
        <f aca="false">SUM(D2:D10)</f>
        <v>707.4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7</v>
      </c>
      <c r="E1" s="0" t="s">
        <v>3</v>
      </c>
      <c r="F1" s="0" t="s">
        <v>8</v>
      </c>
      <c r="G1" s="0" t="s">
        <v>4</v>
      </c>
      <c r="I1" s="0" t="s">
        <v>0</v>
      </c>
      <c r="J1" s="0" t="s">
        <v>9</v>
      </c>
      <c r="K1" s="0" t="s">
        <v>5</v>
      </c>
    </row>
    <row r="2" customFormat="false" ht="12.8" hidden="false" customHeight="false" outlineLevel="0" collapsed="false">
      <c r="A2" s="0" t="n">
        <v>0</v>
      </c>
      <c r="B2" s="0" t="n">
        <v>0.05</v>
      </c>
      <c r="C2" s="0" t="n">
        <f aca="false">A2^4</f>
        <v>0</v>
      </c>
      <c r="D2" s="0" t="n">
        <f aca="false">A2^3</f>
        <v>0</v>
      </c>
      <c r="E2" s="0" t="n">
        <f aca="false">A2^2</f>
        <v>0</v>
      </c>
      <c r="F2" s="0" t="n">
        <f aca="false">E2*B2</f>
        <v>0</v>
      </c>
      <c r="G2" s="0" t="n">
        <f aca="false">B2*A2</f>
        <v>0</v>
      </c>
      <c r="I2" s="0" t="n">
        <v>0</v>
      </c>
      <c r="J2" s="0" t="n">
        <v>0.05</v>
      </c>
      <c r="K2" s="0" t="n">
        <f aca="false">$B$22*I2^2 + $B$23*I2 + $B$24</f>
        <v>-0.0724251805985236</v>
      </c>
    </row>
    <row r="3" customFormat="false" ht="12.8" hidden="false" customHeight="false" outlineLevel="0" collapsed="false">
      <c r="A3" s="0" t="n">
        <v>0.2</v>
      </c>
      <c r="B3" s="0" t="n">
        <v>0.57</v>
      </c>
      <c r="C3" s="0" t="n">
        <f aca="false">A3^4</f>
        <v>0.0016</v>
      </c>
      <c r="D3" s="0" t="n">
        <f aca="false">A3^3</f>
        <v>0.008</v>
      </c>
      <c r="E3" s="0" t="n">
        <f aca="false">A3^2</f>
        <v>0.04</v>
      </c>
      <c r="F3" s="0" t="n">
        <f aca="false">E3*B3</f>
        <v>0.0228</v>
      </c>
      <c r="G3" s="0" t="n">
        <f aca="false">B3*A3</f>
        <v>0.114</v>
      </c>
      <c r="I3" s="0" t="n">
        <v>0.2</v>
      </c>
      <c r="J3" s="0" t="n">
        <v>0.57</v>
      </c>
      <c r="K3" s="0" t="n">
        <f aca="false">$B$22*I3^2 + $B$23*I3 + $B$24</f>
        <v>0.628508771929846</v>
      </c>
    </row>
    <row r="4" customFormat="false" ht="12.8" hidden="false" customHeight="false" outlineLevel="0" collapsed="false">
      <c r="A4" s="0" t="n">
        <v>0.4</v>
      </c>
      <c r="B4" s="0" t="n">
        <v>1.17</v>
      </c>
      <c r="C4" s="0" t="n">
        <f aca="false">A4^4</f>
        <v>0.0256</v>
      </c>
      <c r="D4" s="0" t="n">
        <f aca="false">A4^3</f>
        <v>0.064</v>
      </c>
      <c r="E4" s="0" t="n">
        <f aca="false">A4^2</f>
        <v>0.16</v>
      </c>
      <c r="F4" s="0" t="n">
        <f aca="false">E4*B4</f>
        <v>0.1872</v>
      </c>
      <c r="G4" s="0" t="n">
        <f aca="false">B4*A4</f>
        <v>0.468</v>
      </c>
      <c r="I4" s="0" t="n">
        <v>0.4</v>
      </c>
      <c r="J4" s="0" t="n">
        <v>1.17</v>
      </c>
      <c r="K4" s="0" t="n">
        <f aca="false">$B$22*I4^2 + $B$23*I4 + $B$24</f>
        <v>1.23765479876162</v>
      </c>
    </row>
    <row r="5" customFormat="false" ht="12.8" hidden="false" customHeight="false" outlineLevel="0" collapsed="false">
      <c r="A5" s="0" t="n">
        <v>0.6</v>
      </c>
      <c r="B5" s="0" t="n">
        <v>1.68</v>
      </c>
      <c r="C5" s="0" t="n">
        <f aca="false">A5^4</f>
        <v>0.1296</v>
      </c>
      <c r="D5" s="0" t="n">
        <f aca="false">A5^3</f>
        <v>0.216</v>
      </c>
      <c r="E5" s="0" t="n">
        <f aca="false">A5^2</f>
        <v>0.36</v>
      </c>
      <c r="F5" s="0" t="n">
        <f aca="false">E5*B5</f>
        <v>0.6048</v>
      </c>
      <c r="G5" s="0" t="n">
        <f aca="false">B5*A5</f>
        <v>1.008</v>
      </c>
      <c r="I5" s="0" t="n">
        <v>0.6</v>
      </c>
      <c r="J5" s="0" t="n">
        <v>1.68</v>
      </c>
      <c r="K5" s="0" t="n">
        <f aca="false">$B$22*I5^2 + $B$23*I5 + $B$24</f>
        <v>1.75501289989681</v>
      </c>
    </row>
    <row r="6" customFormat="false" ht="12.8" hidden="false" customHeight="false" outlineLevel="0" collapsed="false">
      <c r="A6" s="0" t="n">
        <v>0.8</v>
      </c>
      <c r="B6" s="0" t="n">
        <v>2.13</v>
      </c>
      <c r="C6" s="0" t="n">
        <f aca="false">A6^4</f>
        <v>0.4096</v>
      </c>
      <c r="D6" s="0" t="n">
        <f aca="false">A6^3</f>
        <v>0.512</v>
      </c>
      <c r="E6" s="0" t="n">
        <f aca="false">A6^2</f>
        <v>0.64</v>
      </c>
      <c r="F6" s="0" t="n">
        <f aca="false">E6*B6</f>
        <v>1.3632</v>
      </c>
      <c r="G6" s="0" t="n">
        <f aca="false">B6*A6</f>
        <v>1.704</v>
      </c>
      <c r="I6" s="0" t="n">
        <v>0.8</v>
      </c>
      <c r="J6" s="0" t="n">
        <v>2.13</v>
      </c>
      <c r="K6" s="0" t="n">
        <f aca="false">$B$22*I6^2 + $B$23*I6 + $B$24</f>
        <v>2.1805830753354</v>
      </c>
    </row>
    <row r="7" customFormat="false" ht="12.8" hidden="false" customHeight="false" outlineLevel="0" collapsed="false">
      <c r="A7" s="0" t="n">
        <v>1</v>
      </c>
      <c r="B7" s="0" t="n">
        <v>2.52</v>
      </c>
      <c r="C7" s="0" t="n">
        <f aca="false">A7^4</f>
        <v>1</v>
      </c>
      <c r="D7" s="0" t="n">
        <f aca="false">A7^3</f>
        <v>1</v>
      </c>
      <c r="E7" s="0" t="n">
        <f aca="false">A7^2</f>
        <v>1</v>
      </c>
      <c r="F7" s="0" t="n">
        <f aca="false">E7*B7</f>
        <v>2.52</v>
      </c>
      <c r="G7" s="0" t="n">
        <f aca="false">B7*A7</f>
        <v>2.52</v>
      </c>
      <c r="I7" s="0" t="n">
        <v>1</v>
      </c>
      <c r="J7" s="0" t="n">
        <v>2.52</v>
      </c>
      <c r="K7" s="0" t="n">
        <f aca="false">$B$22*I7^2 + $B$23*I7 + $B$24</f>
        <v>2.51436532507739</v>
      </c>
    </row>
    <row r="8" customFormat="false" ht="12.8" hidden="false" customHeight="false" outlineLevel="0" collapsed="false">
      <c r="A8" s="0" t="n">
        <v>1.2</v>
      </c>
      <c r="B8" s="0" t="n">
        <v>2.79</v>
      </c>
      <c r="C8" s="0" t="n">
        <f aca="false">A8^4</f>
        <v>2.0736</v>
      </c>
      <c r="D8" s="0" t="n">
        <f aca="false">A8^3</f>
        <v>1.728</v>
      </c>
      <c r="E8" s="0" t="n">
        <f aca="false">A8^2</f>
        <v>1.44</v>
      </c>
      <c r="F8" s="0" t="n">
        <f aca="false">E8*B8</f>
        <v>4.0176</v>
      </c>
      <c r="G8" s="0" t="n">
        <f aca="false">B8*A8</f>
        <v>3.348</v>
      </c>
      <c r="I8" s="0" t="n">
        <v>1.2</v>
      </c>
      <c r="J8" s="0" t="n">
        <v>2.79</v>
      </c>
      <c r="K8" s="0" t="n">
        <f aca="false">$B$22*I8^2 + $B$23*I8 + $B$24</f>
        <v>2.7563596491228</v>
      </c>
    </row>
    <row r="9" customFormat="false" ht="12.8" hidden="false" customHeight="false" outlineLevel="0" collapsed="false">
      <c r="A9" s="0" t="n">
        <v>1.4</v>
      </c>
      <c r="B9" s="0" t="n">
        <v>2.94</v>
      </c>
      <c r="C9" s="0" t="n">
        <f aca="false">A9^4</f>
        <v>3.8416</v>
      </c>
      <c r="D9" s="0" t="n">
        <f aca="false">A9^3</f>
        <v>2.744</v>
      </c>
      <c r="E9" s="0" t="n">
        <f aca="false">A9^2</f>
        <v>1.96</v>
      </c>
      <c r="F9" s="0" t="n">
        <f aca="false">E9*B9</f>
        <v>5.7624</v>
      </c>
      <c r="G9" s="0" t="n">
        <f aca="false">B9*A9</f>
        <v>4.116</v>
      </c>
      <c r="I9" s="0" t="n">
        <v>1.4</v>
      </c>
      <c r="J9" s="0" t="n">
        <v>2.94</v>
      </c>
      <c r="K9" s="0" t="n">
        <f aca="false">$B$22*I9^2 + $B$23*I9 + $B$24</f>
        <v>2.90656604747161</v>
      </c>
    </row>
    <row r="10" customFormat="false" ht="12.8" hidden="false" customHeight="false" outlineLevel="0" collapsed="false">
      <c r="A10" s="0" t="n">
        <v>1.6</v>
      </c>
      <c r="B10" s="0" t="n">
        <v>3.07</v>
      </c>
      <c r="C10" s="0" t="n">
        <f aca="false">A10^4</f>
        <v>6.5536</v>
      </c>
      <c r="D10" s="0" t="n">
        <f aca="false">A10^3</f>
        <v>4.096</v>
      </c>
      <c r="E10" s="0" t="n">
        <f aca="false">A10^2</f>
        <v>2.56</v>
      </c>
      <c r="F10" s="0" t="n">
        <f aca="false">E10*B10</f>
        <v>7.8592</v>
      </c>
      <c r="G10" s="0" t="n">
        <f aca="false">B10*A10</f>
        <v>4.912</v>
      </c>
      <c r="I10" s="0" t="n">
        <v>1.6</v>
      </c>
      <c r="J10" s="0" t="n">
        <v>3.07</v>
      </c>
      <c r="K10" s="0" t="n">
        <f aca="false">$B$22*I10^2 + $B$23*I10 + $B$24</f>
        <v>2.96498452012382</v>
      </c>
    </row>
    <row r="11" customFormat="false" ht="12.8" hidden="false" customHeight="false" outlineLevel="0" collapsed="false">
      <c r="A11" s="0" t="n">
        <v>1.8</v>
      </c>
      <c r="B11" s="0" t="n">
        <v>2.97</v>
      </c>
      <c r="C11" s="0" t="n">
        <f aca="false">A11^4</f>
        <v>10.4976</v>
      </c>
      <c r="D11" s="0" t="n">
        <f aca="false">A11^3</f>
        <v>5.832</v>
      </c>
      <c r="E11" s="0" t="n">
        <f aca="false">A11^2</f>
        <v>3.24</v>
      </c>
      <c r="F11" s="0" t="n">
        <f aca="false">E11*B11</f>
        <v>9.6228</v>
      </c>
      <c r="G11" s="0" t="n">
        <f aca="false">B11*A11</f>
        <v>5.346</v>
      </c>
      <c r="I11" s="0" t="n">
        <v>1.8</v>
      </c>
      <c r="J11" s="0" t="n">
        <v>2.97</v>
      </c>
      <c r="K11" s="0" t="n">
        <f aca="false">$B$22*I11^2 + $B$23*I11 + $B$24</f>
        <v>2.93161506707945</v>
      </c>
    </row>
    <row r="12" customFormat="false" ht="12.8" hidden="false" customHeight="false" outlineLevel="0" collapsed="false">
      <c r="A12" s="0" t="n">
        <v>2</v>
      </c>
      <c r="B12" s="0" t="n">
        <v>2.82</v>
      </c>
      <c r="C12" s="0" t="n">
        <f aca="false">A12^4</f>
        <v>16</v>
      </c>
      <c r="D12" s="0" t="n">
        <f aca="false">A12^3</f>
        <v>8</v>
      </c>
      <c r="E12" s="0" t="n">
        <f aca="false">A12^2</f>
        <v>4</v>
      </c>
      <c r="F12" s="0" t="n">
        <f aca="false">E12*B12</f>
        <v>11.28</v>
      </c>
      <c r="G12" s="0" t="n">
        <f aca="false">B12*A12</f>
        <v>5.64</v>
      </c>
      <c r="I12" s="0" t="n">
        <v>2</v>
      </c>
      <c r="J12" s="0" t="n">
        <v>2.82</v>
      </c>
      <c r="K12" s="0" t="n">
        <f aca="false">$B$22*I12^2 + $B$23*I12 + $B$24</f>
        <v>2.80645768833848</v>
      </c>
    </row>
    <row r="13" customFormat="false" ht="12.8" hidden="false" customHeight="false" outlineLevel="0" collapsed="false">
      <c r="A13" s="0" t="n">
        <v>2.2</v>
      </c>
      <c r="B13" s="0" t="n">
        <v>2.64</v>
      </c>
      <c r="C13" s="0" t="n">
        <f aca="false">A13^4</f>
        <v>23.4256</v>
      </c>
      <c r="D13" s="0" t="n">
        <f aca="false">A13^3</f>
        <v>10.648</v>
      </c>
      <c r="E13" s="0" t="n">
        <f aca="false">A13^2</f>
        <v>4.84</v>
      </c>
      <c r="F13" s="0" t="n">
        <f aca="false">E13*B13</f>
        <v>12.7776</v>
      </c>
      <c r="G13" s="0" t="n">
        <f aca="false">B13*A13</f>
        <v>5.808</v>
      </c>
      <c r="I13" s="0" t="n">
        <v>2.2</v>
      </c>
      <c r="J13" s="0" t="n">
        <v>2.64</v>
      </c>
      <c r="K13" s="0" t="n">
        <f aca="false">$B$22*I13^2 + $B$23*I13 + $B$24</f>
        <v>2.58951238390092</v>
      </c>
    </row>
    <row r="14" customFormat="false" ht="12.8" hidden="false" customHeight="false" outlineLevel="0" collapsed="false">
      <c r="A14" s="0" t="n">
        <v>2.4</v>
      </c>
      <c r="B14" s="0" t="n">
        <v>2.22</v>
      </c>
      <c r="C14" s="0" t="n">
        <f aca="false">A14^4</f>
        <v>33.1776</v>
      </c>
      <c r="D14" s="0" t="n">
        <f aca="false">A14^3</f>
        <v>13.824</v>
      </c>
      <c r="E14" s="0" t="n">
        <f aca="false">A14^2</f>
        <v>5.76</v>
      </c>
      <c r="F14" s="0" t="n">
        <f aca="false">E14*B14</f>
        <v>12.7872</v>
      </c>
      <c r="G14" s="0" t="n">
        <f aca="false">B14*A14</f>
        <v>5.328</v>
      </c>
      <c r="I14" s="0" t="n">
        <v>2.4</v>
      </c>
      <c r="J14" s="0" t="n">
        <v>2.22</v>
      </c>
      <c r="K14" s="0" t="n">
        <f aca="false">$B$22*I14^2 + $B$23*I14 + $B$24</f>
        <v>2.28077915376676</v>
      </c>
    </row>
    <row r="15" customFormat="false" ht="12.8" hidden="false" customHeight="false" outlineLevel="0" collapsed="false">
      <c r="A15" s="0" t="n">
        <v>2.6</v>
      </c>
      <c r="B15" s="0" t="n">
        <v>1.8</v>
      </c>
      <c r="C15" s="0" t="n">
        <f aca="false">A15^4</f>
        <v>45.6976</v>
      </c>
      <c r="D15" s="0" t="n">
        <f aca="false">A15^3</f>
        <v>17.576</v>
      </c>
      <c r="E15" s="0" t="n">
        <f aca="false">A15^2</f>
        <v>6.76</v>
      </c>
      <c r="F15" s="0" t="n">
        <f aca="false">E15*B15</f>
        <v>12.168</v>
      </c>
      <c r="G15" s="0" t="n">
        <f aca="false">B15*A15</f>
        <v>4.68</v>
      </c>
      <c r="I15" s="0" t="n">
        <v>2.6</v>
      </c>
      <c r="J15" s="0" t="n">
        <v>1.8</v>
      </c>
      <c r="K15" s="0" t="n">
        <f aca="false">$B$22*I15^2 + $B$23*I15 + $B$24</f>
        <v>1.88025799793601</v>
      </c>
    </row>
    <row r="16" customFormat="false" ht="12.8" hidden="false" customHeight="false" outlineLevel="0" collapsed="false">
      <c r="A16" s="0" t="n">
        <v>2.8</v>
      </c>
      <c r="B16" s="0" t="n">
        <v>1.31</v>
      </c>
      <c r="C16" s="0" t="n">
        <f aca="false">A16^4</f>
        <v>61.4656</v>
      </c>
      <c r="D16" s="0" t="n">
        <f aca="false">A16^3</f>
        <v>21.952</v>
      </c>
      <c r="E16" s="0" t="n">
        <f aca="false">A16^2</f>
        <v>7.84</v>
      </c>
      <c r="F16" s="0" t="n">
        <f aca="false">E16*B16</f>
        <v>10.2704</v>
      </c>
      <c r="G16" s="0" t="n">
        <f aca="false">B16*A16</f>
        <v>3.668</v>
      </c>
      <c r="I16" s="0" t="n">
        <v>2.8</v>
      </c>
      <c r="J16" s="0" t="n">
        <v>1.31</v>
      </c>
      <c r="K16" s="0" t="n">
        <f aca="false">$B$22*I16^2 + $B$23*I16 + $B$24</f>
        <v>1.38794891640867</v>
      </c>
    </row>
    <row r="17" customFormat="false" ht="12.8" hidden="false" customHeight="false" outlineLevel="0" collapsed="false">
      <c r="A17" s="0" t="n">
        <v>3</v>
      </c>
      <c r="B17" s="0" t="n">
        <v>0.75</v>
      </c>
      <c r="C17" s="0" t="n">
        <f aca="false">A17^4</f>
        <v>81</v>
      </c>
      <c r="D17" s="0" t="n">
        <f aca="false">A17^3</f>
        <v>27</v>
      </c>
      <c r="E17" s="0" t="n">
        <f aca="false">A17^2</f>
        <v>9</v>
      </c>
      <c r="F17" s="0" t="n">
        <f aca="false">E17*B17</f>
        <v>6.75</v>
      </c>
      <c r="G17" s="0" t="n">
        <f aca="false">B17*A17</f>
        <v>2.25</v>
      </c>
      <c r="I17" s="0" t="n">
        <v>3</v>
      </c>
      <c r="J17" s="0" t="n">
        <v>0.75</v>
      </c>
      <c r="K17" s="0" t="n">
        <f aca="false">$B$22*I17^2 + $B$23*I17 + $B$24</f>
        <v>0.803851909184736</v>
      </c>
    </row>
    <row r="18" customFormat="false" ht="12.8" hidden="false" customHeight="false" outlineLevel="0" collapsed="false">
      <c r="A18" s="0" t="n">
        <v>3.2</v>
      </c>
      <c r="B18" s="0" t="n">
        <v>0.25</v>
      </c>
      <c r="C18" s="0" t="n">
        <f aca="false">A18^4</f>
        <v>104.8576</v>
      </c>
      <c r="D18" s="0" t="n">
        <f aca="false">A18^3</f>
        <v>32.768</v>
      </c>
      <c r="E18" s="0" t="n">
        <f aca="false">A18^2</f>
        <v>10.24</v>
      </c>
      <c r="F18" s="0" t="n">
        <f aca="false">E18*B18</f>
        <v>2.56</v>
      </c>
      <c r="G18" s="0" t="n">
        <f aca="false">B18*A18</f>
        <v>0.8</v>
      </c>
      <c r="I18" s="0" t="n">
        <v>3.2</v>
      </c>
      <c r="J18" s="0" t="n">
        <v>0.25</v>
      </c>
      <c r="K18" s="0" t="n">
        <f aca="false">$B$22*I18^2 + $B$23*I18 + $B$24</f>
        <v>0.127966976264204</v>
      </c>
    </row>
    <row r="20" customFormat="false" ht="12.8" hidden="false" customHeight="false" outlineLevel="0" collapsed="false">
      <c r="A20" s="0" t="n">
        <f aca="false">SUM(A2:A18)</f>
        <v>27.2</v>
      </c>
      <c r="B20" s="0" t="n">
        <f aca="false">SUM(B2:B18)</f>
        <v>31.68</v>
      </c>
      <c r="C20" s="0" t="n">
        <f aca="false">SUM(C2:C18)</f>
        <v>390.1568</v>
      </c>
      <c r="D20" s="0" t="n">
        <f aca="false">SUM(D2:D18)</f>
        <v>147.968</v>
      </c>
      <c r="E20" s="0" t="n">
        <f aca="false">SUM(E2:E18)</f>
        <v>59.84</v>
      </c>
      <c r="F20" s="0" t="n">
        <f aca="false">SUM(F2:F18)</f>
        <v>100.5532</v>
      </c>
      <c r="G20" s="0" t="n">
        <f aca="false">SUM(G2:G18)</f>
        <v>51.71</v>
      </c>
    </row>
    <row r="22" customFormat="false" ht="12.8" hidden="false" customHeight="false" outlineLevel="0" collapsed="false">
      <c r="A22" s="0" t="s">
        <v>10</v>
      </c>
      <c r="B22" s="0" t="n">
        <v>-1.14734907120742</v>
      </c>
    </row>
    <row r="23" customFormat="false" ht="12.8" hidden="false" customHeight="false" outlineLevel="0" collapsed="false">
      <c r="A23" s="0" t="s">
        <v>11</v>
      </c>
      <c r="B23" s="0" t="n">
        <v>3.73413957688333</v>
      </c>
    </row>
    <row r="24" customFormat="false" ht="12.8" hidden="false" customHeight="false" outlineLevel="0" collapsed="false">
      <c r="A24" s="0" t="s">
        <v>12</v>
      </c>
      <c r="B24" s="0" t="n">
        <v>-0.0724251805985236</v>
      </c>
    </row>
  </sheetData>
  <mergeCells count="3">
    <mergeCell ref="B22:G22"/>
    <mergeCell ref="B23:G23"/>
    <mergeCell ref="B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O15" activeCellId="0" sqref="O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13</v>
      </c>
      <c r="D1" s="0" t="s">
        <v>14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0.25</v>
      </c>
      <c r="B2" s="0" t="n">
        <v>3.1</v>
      </c>
      <c r="C2" s="0" t="n">
        <f aca="false">LN(B2)</f>
        <v>1.1314021114911</v>
      </c>
      <c r="D2" s="0" t="n">
        <f aca="false">A2^2</f>
        <v>0.0625</v>
      </c>
      <c r="E2" s="0" t="n">
        <f aca="false">C2*A2</f>
        <v>0.282850527872775</v>
      </c>
      <c r="F2" s="0" t="n">
        <f aca="false">5.14413643604038*EXP(-2.06663808147918*A2)</f>
        <v>3.06852806678581</v>
      </c>
    </row>
    <row r="3" customFormat="false" ht="12.8" hidden="false" customHeight="false" outlineLevel="0" collapsed="false">
      <c r="A3" s="0" t="n">
        <v>0.5</v>
      </c>
      <c r="B3" s="0" t="n">
        <v>1.7</v>
      </c>
      <c r="C3" s="0" t="n">
        <f aca="false">LN(B3)</f>
        <v>0.53062825106217</v>
      </c>
      <c r="D3" s="0" t="n">
        <f aca="false">A3^2</f>
        <v>0.25</v>
      </c>
      <c r="E3" s="0" t="n">
        <f aca="false">C3*A3</f>
        <v>0.265314125531085</v>
      </c>
      <c r="F3" s="0" t="n">
        <f aca="false">5.14413643604038*EXP(-2.06663808147918*A3)</f>
        <v>1.83040722456032</v>
      </c>
    </row>
    <row r="4" customFormat="false" ht="12.8" hidden="false" customHeight="false" outlineLevel="0" collapsed="false">
      <c r="A4" s="0" t="n">
        <v>0.75</v>
      </c>
      <c r="B4" s="0" t="n">
        <v>1</v>
      </c>
      <c r="C4" s="0" t="n">
        <f aca="false">LN(B4)</f>
        <v>0</v>
      </c>
      <c r="D4" s="0" t="n">
        <f aca="false">A4^2</f>
        <v>0.5625</v>
      </c>
      <c r="E4" s="0" t="n">
        <f aca="false">C4*A4</f>
        <v>0</v>
      </c>
      <c r="F4" s="0" t="n">
        <f aca="false">5.14413643604038*EXP(-2.06663808147918*A4)</f>
        <v>1.09185594356712</v>
      </c>
    </row>
    <row r="5" customFormat="false" ht="12.8" hidden="false" customHeight="false" outlineLevel="0" collapsed="false">
      <c r="A5" s="0" t="n">
        <v>1</v>
      </c>
      <c r="B5" s="0" t="n">
        <v>0.68</v>
      </c>
      <c r="C5" s="0" t="n">
        <f aca="false">LN(B5)</f>
        <v>-0.385662480811985</v>
      </c>
      <c r="D5" s="0" t="n">
        <f aca="false">A5^2</f>
        <v>1</v>
      </c>
      <c r="E5" s="0" t="n">
        <f aca="false">C5*A5</f>
        <v>-0.385662480811985</v>
      </c>
      <c r="F5" s="0" t="n">
        <f aca="false">5.14413643604038*EXP(-2.06663808147918*A5)</f>
        <v>0.65130282786619</v>
      </c>
    </row>
    <row r="6" customFormat="false" ht="12.8" hidden="false" customHeight="false" outlineLevel="0" collapsed="false">
      <c r="A6" s="0" t="n">
        <v>1.25</v>
      </c>
      <c r="B6" s="0" t="n">
        <v>0.42</v>
      </c>
      <c r="C6" s="0" t="n">
        <f aca="false">LN(B6)</f>
        <v>-0.867500567704723</v>
      </c>
      <c r="D6" s="0" t="n">
        <f aca="false">A6^2</f>
        <v>1.5625</v>
      </c>
      <c r="E6" s="0" t="n">
        <f aca="false">C6*A6</f>
        <v>-1.0843757096309</v>
      </c>
      <c r="F6" s="0" t="n">
        <f aca="false">5.14413643604038*EXP(-2.06663808147918*A6)</f>
        <v>0.388508553793865</v>
      </c>
    </row>
    <row r="7" customFormat="false" ht="12.8" hidden="false" customHeight="false" outlineLevel="0" collapsed="false">
      <c r="A7" s="0" t="n">
        <v>1.5</v>
      </c>
      <c r="B7" s="0" t="n">
        <v>0.26</v>
      </c>
      <c r="C7" s="0" t="n">
        <f aca="false">LN(B7)</f>
        <v>-1.34707364796661</v>
      </c>
      <c r="D7" s="0" t="n">
        <f aca="false">A7^2</f>
        <v>2.25</v>
      </c>
      <c r="E7" s="0" t="n">
        <f aca="false">C7*A7</f>
        <v>-2.02061047194991</v>
      </c>
      <c r="F7" s="0" t="n">
        <f aca="false">5.14413643604038*EXP(-2.06663808147918*A7)</f>
        <v>0.231749180124872</v>
      </c>
    </row>
    <row r="8" customFormat="false" ht="12.8" hidden="false" customHeight="false" outlineLevel="0" collapsed="false">
      <c r="A8" s="0" t="n">
        <v>1.75</v>
      </c>
      <c r="B8" s="0" t="n">
        <v>0.14</v>
      </c>
      <c r="C8" s="0" t="n">
        <f aca="false">LN(B8)</f>
        <v>-1.96611285637283</v>
      </c>
      <c r="D8" s="0" t="n">
        <f aca="false">A8^2</f>
        <v>3.0625</v>
      </c>
      <c r="E8" s="0" t="n">
        <f aca="false">C8*A8</f>
        <v>-3.44069749865246</v>
      </c>
      <c r="F8" s="0" t="n">
        <f aca="false">5.14413643604038*EXP(-2.06663808147918*A8)</f>
        <v>0.138240669257045</v>
      </c>
    </row>
    <row r="9" customFormat="false" ht="12.8" hidden="false" customHeight="false" outlineLevel="0" collapsed="false">
      <c r="A9" s="0" t="n">
        <v>2</v>
      </c>
      <c r="B9" s="0" t="n">
        <v>0.09</v>
      </c>
      <c r="C9" s="0" t="n">
        <f aca="false">LN(B9)</f>
        <v>-2.40794560865187</v>
      </c>
      <c r="D9" s="0" t="n">
        <f aca="false">A9^2</f>
        <v>4</v>
      </c>
      <c r="E9" s="0" t="n">
        <f aca="false">C9*A9</f>
        <v>-4.81589121730374</v>
      </c>
      <c r="F9" s="0" t="n">
        <f aca="false">5.14413643604038*EXP(-2.06663808147918*A9)</f>
        <v>0.0824619212302646</v>
      </c>
      <c r="H9" s="0" t="n">
        <f aca="false">EXP(1.63785750991958)</f>
        <v>5.14413643604038</v>
      </c>
    </row>
    <row r="10" customFormat="false" ht="12.8" hidden="false" customHeight="false" outlineLevel="0" collapsed="false">
      <c r="A10" s="0" t="n">
        <v>2.25</v>
      </c>
      <c r="B10" s="0" t="n">
        <v>0.04</v>
      </c>
      <c r="C10" s="0" t="n">
        <f aca="false">LN(B10)</f>
        <v>-3.2188758248682</v>
      </c>
      <c r="D10" s="0" t="n">
        <f aca="false">A10^2</f>
        <v>5.0625</v>
      </c>
      <c r="E10" s="0" t="n">
        <f aca="false">C10*A10</f>
        <v>-7.24247060595345</v>
      </c>
      <c r="F10" s="0" t="n">
        <f aca="false">5.14413643604038*EXP(-2.06663808147918*A10)</f>
        <v>0.0491893484712701</v>
      </c>
    </row>
    <row r="11" customFormat="false" ht="12.8" hidden="false" customHeight="false" outlineLevel="0" collapsed="false">
      <c r="A11" s="0" t="n">
        <v>2.5</v>
      </c>
      <c r="B11" s="0" t="n">
        <v>0.03</v>
      </c>
      <c r="C11" s="0" t="n">
        <f aca="false">LN(B11)</f>
        <v>-3.50655789731998</v>
      </c>
      <c r="D11" s="0" t="n">
        <f aca="false">A11^2</f>
        <v>6.25</v>
      </c>
      <c r="E11" s="0" t="n">
        <f aca="false">C11*A11</f>
        <v>-8.76639474329996</v>
      </c>
      <c r="F11" s="0" t="n">
        <f aca="false">5.14413643604038*EXP(-2.06663808147918*A11)</f>
        <v>0.0293419310019668</v>
      </c>
    </row>
    <row r="13" customFormat="false" ht="12.8" hidden="false" customHeight="false" outlineLevel="0" collapsed="false">
      <c r="A13" s="0" t="n">
        <f aca="false">SUM(A2:A11)</f>
        <v>13.75</v>
      </c>
      <c r="B13" s="0" t="n">
        <f aca="false">SUM(B2:B11)</f>
        <v>7.46</v>
      </c>
      <c r="C13" s="0" t="n">
        <f aca="false">SUM(C2:C11)</f>
        <v>-12.0376985211429</v>
      </c>
      <c r="D13" s="0" t="n">
        <f aca="false">SUM(D2:D11)</f>
        <v>24.0625</v>
      </c>
      <c r="E13" s="0" t="n">
        <f aca="false">SUM(E2:E11)</f>
        <v>-27.2079380741985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2023-11-13T14:11:10Z</dcterms:created>
  <dc:creator/>
  <dc:description/>
  <dc:language>en-ID</dc:language>
  <cp:lastModifiedBy/>
  <dcterms:modified xsi:type="dcterms:W3CDTF">2023-11-13T19:35:57Z</dcterms:modified>
  <cp:revision>1</cp:revision>
  <dc:subject/>
  <dc:title/>
</cp:coreProperties>
</file>