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EEE-CS-AI-25\Task-11\"/>
    </mc:Choice>
  </mc:AlternateContent>
  <xr:revisionPtr revIDLastSave="0" documentId="13_ncr:1_{FEAAF582-CEE6-40C5-AC75-00FCE4EA13D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2" sheetId="2" r:id="rId1"/>
    <sheet name="Summary" sheetId="3" r:id="rId2"/>
    <sheet name="Sheet1" sheetId="1" r:id="rId3"/>
    <sheet name="Department Rules" sheetId="4" r:id="rId4"/>
  </sheets>
  <definedNames>
    <definedName name="_xlnm._FilterDatabase" localSheetId="2" hidden="1">Sheet1!$A$1:$M$83</definedName>
  </definedNames>
  <calcPr calcId="191029"/>
  <pivotCaches>
    <pivotCache cacheId="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2" i="1"/>
</calcChain>
</file>

<file path=xl/sharedStrings.xml><?xml version="1.0" encoding="utf-8"?>
<sst xmlns="http://schemas.openxmlformats.org/spreadsheetml/2006/main" count="614" uniqueCount="363">
  <si>
    <t>Employee ID</t>
  </si>
  <si>
    <t>Name</t>
  </si>
  <si>
    <t>Department</t>
  </si>
  <si>
    <t>Job Title</t>
  </si>
  <si>
    <t>Date of Joining</t>
  </si>
  <si>
    <t>Salary</t>
  </si>
  <si>
    <t>Email</t>
  </si>
  <si>
    <t>Phone Number</t>
  </si>
  <si>
    <t>Status</t>
  </si>
  <si>
    <t>EMP001</t>
  </si>
  <si>
    <t>EMP002</t>
  </si>
  <si>
    <t>EMP003</t>
  </si>
  <si>
    <t>EMP004</t>
  </si>
  <si>
    <t>EMP005</t>
  </si>
  <si>
    <t>EMP006</t>
  </si>
  <si>
    <t>EMP007</t>
  </si>
  <si>
    <t>EMP008</t>
  </si>
  <si>
    <t>EMP009</t>
  </si>
  <si>
    <t>EMP010</t>
  </si>
  <si>
    <t>EMP011</t>
  </si>
  <si>
    <t>EMP012</t>
  </si>
  <si>
    <t>EMP013</t>
  </si>
  <si>
    <t>EMP014</t>
  </si>
  <si>
    <t>EMP015</t>
  </si>
  <si>
    <t>EMP016</t>
  </si>
  <si>
    <t>EMP017</t>
  </si>
  <si>
    <t>EMP018</t>
  </si>
  <si>
    <t>EMP019</t>
  </si>
  <si>
    <t>EMP020</t>
  </si>
  <si>
    <t>EMP021</t>
  </si>
  <si>
    <t>EMP022</t>
  </si>
  <si>
    <t>EMP023</t>
  </si>
  <si>
    <t>EMP024</t>
  </si>
  <si>
    <t>EMP025</t>
  </si>
  <si>
    <t>EMP026</t>
  </si>
  <si>
    <t>EMP027</t>
  </si>
  <si>
    <t>EMP028</t>
  </si>
  <si>
    <t>EMP029</t>
  </si>
  <si>
    <t>EMP030</t>
  </si>
  <si>
    <t>EMP031</t>
  </si>
  <si>
    <t>EMP032</t>
  </si>
  <si>
    <t>EMP033</t>
  </si>
  <si>
    <t>EMP034</t>
  </si>
  <si>
    <t>EMP035</t>
  </si>
  <si>
    <t>EMP036</t>
  </si>
  <si>
    <t>EMP037</t>
  </si>
  <si>
    <t>EMP038</t>
  </si>
  <si>
    <t>EMP039</t>
  </si>
  <si>
    <t>EMP040</t>
  </si>
  <si>
    <t>EMP041</t>
  </si>
  <si>
    <t>EMP042</t>
  </si>
  <si>
    <t>EMP043</t>
  </si>
  <si>
    <t>EMP044</t>
  </si>
  <si>
    <t>EMP045</t>
  </si>
  <si>
    <t>EMP046</t>
  </si>
  <si>
    <t>EMP047</t>
  </si>
  <si>
    <t>EMP048</t>
  </si>
  <si>
    <t>EMP049</t>
  </si>
  <si>
    <t>EMP050</t>
  </si>
  <si>
    <t>EMP051</t>
  </si>
  <si>
    <t>EMP052</t>
  </si>
  <si>
    <t>EMP053</t>
  </si>
  <si>
    <t>EMP054</t>
  </si>
  <si>
    <t>EMP055</t>
  </si>
  <si>
    <t>EMP056</t>
  </si>
  <si>
    <t>EMP057</t>
  </si>
  <si>
    <t>EMP058</t>
  </si>
  <si>
    <t>EMP059</t>
  </si>
  <si>
    <t>EMP060</t>
  </si>
  <si>
    <t>EMP061</t>
  </si>
  <si>
    <t>EMP062</t>
  </si>
  <si>
    <t>EMP063</t>
  </si>
  <si>
    <t>EMP064</t>
  </si>
  <si>
    <t>EMP065</t>
  </si>
  <si>
    <t>EMP066</t>
  </si>
  <si>
    <t>EMP067</t>
  </si>
  <si>
    <t>EMP068</t>
  </si>
  <si>
    <t>EMP069</t>
  </si>
  <si>
    <t>EMP070</t>
  </si>
  <si>
    <t>EMP071</t>
  </si>
  <si>
    <t>EMP072</t>
  </si>
  <si>
    <t>EMP073</t>
  </si>
  <si>
    <t>EMP074</t>
  </si>
  <si>
    <t>EMP075</t>
  </si>
  <si>
    <t>EMP076</t>
  </si>
  <si>
    <t>EMP077</t>
  </si>
  <si>
    <t>EMP078</t>
  </si>
  <si>
    <t>EMP079</t>
  </si>
  <si>
    <t>EMP080</t>
  </si>
  <si>
    <t>Tyler Fox</t>
  </si>
  <si>
    <t>Gabriel Farley MD</t>
  </si>
  <si>
    <t>Melissa Burns</t>
  </si>
  <si>
    <t>Thomas Gardner</t>
  </si>
  <si>
    <t>Lori Freeman</t>
  </si>
  <si>
    <t>Suzanne Chandler</t>
  </si>
  <si>
    <t>Joshua Patterson</t>
  </si>
  <si>
    <t>Tyler Reyes</t>
  </si>
  <si>
    <t>Tammy Nguyen</t>
  </si>
  <si>
    <t>Erica Barnes</t>
  </si>
  <si>
    <t>Michael Murillo</t>
  </si>
  <si>
    <t>Bruce King</t>
  </si>
  <si>
    <t>Lisa Rivera</t>
  </si>
  <si>
    <t>Christy Powell</t>
  </si>
  <si>
    <t>Cheyenne Hill</t>
  </si>
  <si>
    <t>Dr. Katrina Garcia</t>
  </si>
  <si>
    <t>Laura Williams</t>
  </si>
  <si>
    <t>Amy Walls</t>
  </si>
  <si>
    <t>Jeffrey Morgan</t>
  </si>
  <si>
    <t>Diana Downs</t>
  </si>
  <si>
    <t>Yolanda Ruiz MD</t>
  </si>
  <si>
    <t>Melody Joyce</t>
  </si>
  <si>
    <t>Carrie Roberts</t>
  </si>
  <si>
    <t>Victoria Gonzalez</t>
  </si>
  <si>
    <t>Taylor Bell</t>
  </si>
  <si>
    <t>Charles Branch</t>
  </si>
  <si>
    <t>Joseph Li DDS</t>
  </si>
  <si>
    <t>Kristina Wagner</t>
  </si>
  <si>
    <t>Antonio Clark</t>
  </si>
  <si>
    <t>Brandon Garcia</t>
  </si>
  <si>
    <t>Alicia Munoz</t>
  </si>
  <si>
    <t>Laura Petersen</t>
  </si>
  <si>
    <t>Vanessa Tran</t>
  </si>
  <si>
    <t>Nicholas Jones</t>
  </si>
  <si>
    <t>Patrick Nguyen</t>
  </si>
  <si>
    <t>Kurt Keller</t>
  </si>
  <si>
    <t>Jennifer Smith</t>
  </si>
  <si>
    <t>Carolyn Smith</t>
  </si>
  <si>
    <t>Andrew Li</t>
  </si>
  <si>
    <t>Andrew Lawrence</t>
  </si>
  <si>
    <t>Clayton Harper</t>
  </si>
  <si>
    <t>Samuel Figueroa</t>
  </si>
  <si>
    <t>Connor Mason</t>
  </si>
  <si>
    <t>Karen Pope</t>
  </si>
  <si>
    <t>Jordan Griffin</t>
  </si>
  <si>
    <t>Andrea Stevenson</t>
  </si>
  <si>
    <t>Jennifer Rasmussen</t>
  </si>
  <si>
    <t>Kelsey Sweeney</t>
  </si>
  <si>
    <t>Ann Hansen</t>
  </si>
  <si>
    <t>Christopher Rios</t>
  </si>
  <si>
    <t>Kimberly Hunt</t>
  </si>
  <si>
    <t>Michelle Williams</t>
  </si>
  <si>
    <t>John Swanson</t>
  </si>
  <si>
    <t>Michael Carpenter</t>
  </si>
  <si>
    <t>Sheila Drake</t>
  </si>
  <si>
    <t>David Mayo</t>
  </si>
  <si>
    <t>Javier Rogers</t>
  </si>
  <si>
    <t>Bryan Ayala</t>
  </si>
  <si>
    <t>Manuel Delgado</t>
  </si>
  <si>
    <t>Michael Jackson</t>
  </si>
  <si>
    <t>Maria Martin</t>
  </si>
  <si>
    <t>David Briggs</t>
  </si>
  <si>
    <t>Patricia Hardin</t>
  </si>
  <si>
    <t>Mrs. Karen Johnson</t>
  </si>
  <si>
    <t>Nicole Yang</t>
  </si>
  <si>
    <t>Angela Grant</t>
  </si>
  <si>
    <t>Christopher Brown</t>
  </si>
  <si>
    <t>Donald Jensen</t>
  </si>
  <si>
    <t>Jacob Ramirez</t>
  </si>
  <si>
    <t>Jeffery Brown</t>
  </si>
  <si>
    <t>Olivia Shaw</t>
  </si>
  <si>
    <t>Denise Lopez</t>
  </si>
  <si>
    <t>Jason Smith</t>
  </si>
  <si>
    <t>Jerry Cunningham</t>
  </si>
  <si>
    <t>Alexandra Nelson</t>
  </si>
  <si>
    <t>Victor Matthews</t>
  </si>
  <si>
    <t>Jackson Calderon</t>
  </si>
  <si>
    <t>Jason Barajas</t>
  </si>
  <si>
    <t>Joseph Mcguire</t>
  </si>
  <si>
    <t>John Nguyen</t>
  </si>
  <si>
    <t>IT</t>
  </si>
  <si>
    <t>Support</t>
  </si>
  <si>
    <t>Marketing</t>
  </si>
  <si>
    <t>Sales</t>
  </si>
  <si>
    <t>R&amp;D</t>
  </si>
  <si>
    <t>Finance</t>
  </si>
  <si>
    <t>Operations</t>
  </si>
  <si>
    <t>HR</t>
  </si>
  <si>
    <t>Consultant</t>
  </si>
  <si>
    <t>Analyst</t>
  </si>
  <si>
    <t>Manager</t>
  </si>
  <si>
    <t>Coordinator</t>
  </si>
  <si>
    <t>Engineer</t>
  </si>
  <si>
    <t>Executive</t>
  </si>
  <si>
    <t>Specialist</t>
  </si>
  <si>
    <t>leslie45@yahoo.com</t>
  </si>
  <si>
    <t>anthony79@hotmail.com</t>
  </si>
  <si>
    <t>dillonsonia@yahoo.com</t>
  </si>
  <si>
    <t>richardpalmer@parks.com</t>
  </si>
  <si>
    <t>sharonlawrence@strong.biz</t>
  </si>
  <si>
    <t>dominichuang@daniels-armstrong.biz</t>
  </si>
  <si>
    <t>georgerebecca@hotmail.com</t>
  </si>
  <si>
    <t>angela48@gmail.com</t>
  </si>
  <si>
    <t>broberts@beasley-diaz.com</t>
  </si>
  <si>
    <t>zking@gmail.com</t>
  </si>
  <si>
    <t>steven30@knox.org</t>
  </si>
  <si>
    <t>dburnett@hotmail.com</t>
  </si>
  <si>
    <t>olsenerin@jones.net</t>
  </si>
  <si>
    <t>leonmiller@yahoo.com</t>
  </si>
  <si>
    <t>michaelmaynard@nunez.com</t>
  </si>
  <si>
    <t>rhondacastillo@morse.net</t>
  </si>
  <si>
    <t>molly95@jackson.com</t>
  </si>
  <si>
    <t>laranathan@cruz.com</t>
  </si>
  <si>
    <t>vwebb@morgan.com</t>
  </si>
  <si>
    <t>martha26@yahoo.com</t>
  </si>
  <si>
    <t>bakerlisa@hotmail.com</t>
  </si>
  <si>
    <t>adam36@gmail.com</t>
  </si>
  <si>
    <t>jorge97@hotmail.com</t>
  </si>
  <si>
    <t>andersonjacqueline@hotmail.com</t>
  </si>
  <si>
    <t>jamieturner@davenport.com</t>
  </si>
  <si>
    <t>campbellbarbara@cohen.com</t>
  </si>
  <si>
    <t>edwardsrobert@hotmail.com</t>
  </si>
  <si>
    <t>cestes@hotmail.com</t>
  </si>
  <si>
    <t>thomas25@hotmail.com</t>
  </si>
  <si>
    <t>edwardssusan@wilson.com</t>
  </si>
  <si>
    <t>hannah74@mcdonald.com</t>
  </si>
  <si>
    <t>awright@holloway.info</t>
  </si>
  <si>
    <t>kelseycarey@gmail.com</t>
  </si>
  <si>
    <t>danielmcgrath@hotmail.com</t>
  </si>
  <si>
    <t>harristony@yahoo.com</t>
  </si>
  <si>
    <t>gholland@sanchez.com</t>
  </si>
  <si>
    <t>englishjane@gmail.com</t>
  </si>
  <si>
    <t>matthewmcdowell@yahoo.com</t>
  </si>
  <si>
    <t>drodriguez@gmail.com</t>
  </si>
  <si>
    <t>brandon00@farley.com</t>
  </si>
  <si>
    <t>jasonford@baker-crane.com</t>
  </si>
  <si>
    <t>vegasteven@yahoo.com</t>
  </si>
  <si>
    <t>pattersonkelly@gmail.com</t>
  </si>
  <si>
    <t>browningmichele@hotmail.com</t>
  </si>
  <si>
    <t>taylorwilliam@hotmail.com</t>
  </si>
  <si>
    <t>mccanntraci@yahoo.com</t>
  </si>
  <si>
    <t>heidiwilliams@gonzalez.net</t>
  </si>
  <si>
    <t>troytaylor@koch-williams.com</t>
  </si>
  <si>
    <t>bradley16@alvarado-morales.com</t>
  </si>
  <si>
    <t>heidibush@marshall-robinson.org</t>
  </si>
  <si>
    <t>brittneysanford@hotmail.com</t>
  </si>
  <si>
    <t>janicewells@gmail.com</t>
  </si>
  <si>
    <t>bowerselizabeth@burns-anderson.com</t>
  </si>
  <si>
    <t>john27@hotmail.com</t>
  </si>
  <si>
    <t>rlee@schultz-gutierrez.info</t>
  </si>
  <si>
    <t>contrerasblake@yahoo.com</t>
  </si>
  <si>
    <t>markrodgers@ruiz-wells.com</t>
  </si>
  <si>
    <t>jeremy57@turner-christian.com</t>
  </si>
  <si>
    <t>sarah28@elliott.com</t>
  </si>
  <si>
    <t>ballardtimothy@vazquez.biz</t>
  </si>
  <si>
    <t>perkinschristopher@woods.biz</t>
  </si>
  <si>
    <t>bjohnson@gmail.com</t>
  </si>
  <si>
    <t>markfreeman@clark-smith.info</t>
  </si>
  <si>
    <t>douglasdana@gmail.com</t>
  </si>
  <si>
    <t>tiffany61@hotmail.com</t>
  </si>
  <si>
    <t>aweber@hotmail.com</t>
  </si>
  <si>
    <t>clee@hayes.biz</t>
  </si>
  <si>
    <t>michaeladams@gmail.com</t>
  </si>
  <si>
    <t>vburgess@durham.org</t>
  </si>
  <si>
    <t>afoster@gmail.com</t>
  </si>
  <si>
    <t>hughesjennifer@gmail.com</t>
  </si>
  <si>
    <t>nathanalvarez@gmail.com</t>
  </si>
  <si>
    <t>jenniferadams@martin-davis.net</t>
  </si>
  <si>
    <t>kwashington@yahoo.com</t>
  </si>
  <si>
    <t>ballardmelissa@hotmail.com</t>
  </si>
  <si>
    <t>jordanalexandra@hotmail.com</t>
  </si>
  <si>
    <t>sbass@gmail.com</t>
  </si>
  <si>
    <t>rpena@hotmail.com</t>
  </si>
  <si>
    <t>sean79@lee.com</t>
  </si>
  <si>
    <t>898-864-3540x273</t>
  </si>
  <si>
    <t>911.406.0398x9544</t>
  </si>
  <si>
    <t>(076)067-0512x763</t>
  </si>
  <si>
    <t>001-215-992-5691x85696</t>
  </si>
  <si>
    <t>(132)928-1583x096</t>
  </si>
  <si>
    <t>226.621.5831x12774</t>
  </si>
  <si>
    <t>001-493-360-1587</t>
  </si>
  <si>
    <t>+1-633-967-9092</t>
  </si>
  <si>
    <t>385-785-4912x8258</t>
  </si>
  <si>
    <t>(157)968-6356</t>
  </si>
  <si>
    <t>(435)485-0118</t>
  </si>
  <si>
    <t>+1-878-228-8180</t>
  </si>
  <si>
    <t>+1-577-272-8709x12181</t>
  </si>
  <si>
    <t>703.478.8196</t>
  </si>
  <si>
    <t>(881)406-3540x27979</t>
  </si>
  <si>
    <t>594.901.9892x0234</t>
  </si>
  <si>
    <t>526.439.4553</t>
  </si>
  <si>
    <t>556-715-2625x886</t>
  </si>
  <si>
    <t>(373)842-3168x22980</t>
  </si>
  <si>
    <t>(998)289-1010</t>
  </si>
  <si>
    <t>452-207-4336</t>
  </si>
  <si>
    <t>+1-080-220-7225x4261</t>
  </si>
  <si>
    <t>933-556-8075x6981</t>
  </si>
  <si>
    <t>271.510.7698x93713</t>
  </si>
  <si>
    <t>015.883.1970</t>
  </si>
  <si>
    <t>382-780-1672</t>
  </si>
  <si>
    <t>+1-173-518-3852</t>
  </si>
  <si>
    <t>981.036.3610</t>
  </si>
  <si>
    <t>001-024-845-6794x4769</t>
  </si>
  <si>
    <t>202.762.4847</t>
  </si>
  <si>
    <t>001-741-726-3763</t>
  </si>
  <si>
    <t>001-508-001-3808x6844</t>
  </si>
  <si>
    <t>217-373-7474x673</t>
  </si>
  <si>
    <t>794.126.5002x27851</t>
  </si>
  <si>
    <t>(385)832-0459x6756</t>
  </si>
  <si>
    <t>+1-910-859-1946x047</t>
  </si>
  <si>
    <t>942.552.8596x16632</t>
  </si>
  <si>
    <t>+1-805-754-8497x66458</t>
  </si>
  <si>
    <t>(261)378-8553x724</t>
  </si>
  <si>
    <t>663.588.7250</t>
  </si>
  <si>
    <t>+1-188-906-7670x590</t>
  </si>
  <si>
    <t>001-631-865-9489x34107</t>
  </si>
  <si>
    <t>192-077-9705x22150</t>
  </si>
  <si>
    <t>(123)883-5387</t>
  </si>
  <si>
    <t>(405)316-8841x37913</t>
  </si>
  <si>
    <t>001-683-281-4794x1031</t>
  </si>
  <si>
    <t>001-050-729-7677x33632</t>
  </si>
  <si>
    <t>138-570-1979</t>
  </si>
  <si>
    <t>969.515.3432</t>
  </si>
  <si>
    <t>753-190-6478</t>
  </si>
  <si>
    <t>057.733.3542x99102</t>
  </si>
  <si>
    <t>(114)056-8159x441</t>
  </si>
  <si>
    <t>001-476-361-3948</t>
  </si>
  <si>
    <t>262-655-1224</t>
  </si>
  <si>
    <t>001-205-697-5532x32492</t>
  </si>
  <si>
    <t>001-527-584-6747x5409</t>
  </si>
  <si>
    <t>(208)294-0195</t>
  </si>
  <si>
    <t>379-863-6776x3122</t>
  </si>
  <si>
    <t>567.850.3733x76651</t>
  </si>
  <si>
    <t>001-943-559-5437</t>
  </si>
  <si>
    <t>542.345.7641</t>
  </si>
  <si>
    <t>797.498.1224x27800</t>
  </si>
  <si>
    <t>001-466-379-0458x73632</t>
  </si>
  <si>
    <t>355-567-2615x39832</t>
  </si>
  <si>
    <t>(103)253-5629x09929</t>
  </si>
  <si>
    <t>482.109.1300</t>
  </si>
  <si>
    <t>989.567.8990x2333</t>
  </si>
  <si>
    <t>+1-099-174-7889</t>
  </si>
  <si>
    <t>986.025.1670</t>
  </si>
  <si>
    <t>(965)381-5391x064</t>
  </si>
  <si>
    <t>Active</t>
  </si>
  <si>
    <t>Inactive</t>
  </si>
  <si>
    <t>ayak78118@gmail.com</t>
  </si>
  <si>
    <t>Grand Total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</si>
  <si>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</si>
  <si>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</si>
  <si>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</si>
  <si>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</si>
  <si>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</si>
  <si>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</si>
  <si>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</si>
  <si>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</si>
  <si>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</si>
  <si>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</si>
  <si>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</si>
  <si>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Number Of Employees</t>
  </si>
  <si>
    <t>Number of Employees</t>
  </si>
  <si>
    <t>Date of joining</t>
  </si>
  <si>
    <t>Departments</t>
  </si>
  <si>
    <t>Senior OR junior</t>
  </si>
  <si>
    <t>Rules</t>
  </si>
  <si>
    <t>Follow hiring guidelines</t>
  </si>
  <si>
    <t>Maintain system security</t>
  </si>
  <si>
    <t>Approve expenses above $5000</t>
  </si>
  <si>
    <t>Ensure branding consistency</t>
  </si>
  <si>
    <t>Meet monthly targets</t>
  </si>
  <si>
    <t>Follow safety protocols</t>
  </si>
  <si>
    <t>Resolve customer issues within SLA</t>
  </si>
  <si>
    <t>Conduct quarterly innovation reviews</t>
  </si>
  <si>
    <t>Department Rules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</si>
</sst>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yyyy\-mm\-dd"/>
    <numFmt numFmtId="167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6" fontId="0" fillId="0" borderId="0" xfId="0" applyNumberFormat="1"/>
    <xf numFmtId="0" fontId="2" fillId="0" borderId="0" xfId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7" fontId="1" fillId="0" borderId="1" xfId="0" applyNumberFormat="1" applyFont="1" applyBorder="1" applyAlignment="1">
      <alignment horizontal="center" vertical="top"/>
    </xf>
    <xf numFmtId="167" fontId="0" fillId="0" borderId="0" xfId="0" applyNumberFormat="1"/>
  </cellXfs>
  <cellStyles count="2">
    <cellStyle name="Hyperlink" xfId="1" builtinId="8"/>
    <cellStyle name="Normal" xfId="0" builtinId="0"/>
  </cellStyles>
  <dxfs count="16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[Employee_Data.xlsx]Summary!PivotTable2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Summary!$A$4:$A$12</c:f>
              <c:strCache>
                <c:ptCount val="8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Operations</c:v>
                </c:pt>
                <c:pt idx="5">
                  <c:v>R&amp;D</c:v>
                </c:pt>
                <c:pt idx="6">
                  <c:v>Sales</c:v>
                </c:pt>
                <c:pt idx="7">
                  <c:v>Support</c:v>
                </c:pt>
              </c:strCache>
            </c:strRef>
          </c:cat>
          <c:val>
            <c:numRef>
              <c:f>Summary!$B$4:$B$12</c:f>
              <c:numCache>
                <c:formatCode>General</c:formatCode>
                <c:ptCount val="8"/>
                <c:pt idx="0">
                  <c:v>11</c:v>
                </c:pt>
                <c:pt idx="1">
                  <c:v>8</c:v>
                </c:pt>
                <c:pt idx="2">
                  <c:v>12</c:v>
                </c:pt>
                <c:pt idx="3">
                  <c:v>8</c:v>
                </c:pt>
                <c:pt idx="4">
                  <c:v>13</c:v>
                </c:pt>
                <c:pt idx="5">
                  <c:v>12</c:v>
                </c:pt>
                <c:pt idx="6">
                  <c:v>8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0-480A-ACFA-340E5F83A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554784"/>
        <c:axId val="1089555744"/>
      </c:barChart>
      <c:catAx>
        <c:axId val="108955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55744"/>
        <c:crosses val="autoZero"/>
        <c:auto val="1"/>
        <c:lblAlgn val="ctr"/>
        <c:lblOffset val="100"/>
        <c:noMultiLvlLbl val="0"/>
      </c:catAx>
      <c:valAx>
        <c:axId val="10895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554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2</xdr:row>
      <xdr:rowOff>156210</xdr:rowOff>
    </xdr:from>
    <xdr:to>
      <xdr:col>13</xdr:col>
      <xdr:colOff>502920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49714-EB26-213C-921D-323AC3E89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a mohamed mohamed khalil" refreshedDate="45743.959174884258" createdVersion="8" refreshedVersion="8" minRefreshableVersion="3" recordCount="80" xr:uid="{66FEE078-BEC1-4975-852B-4FF3134E7FDE}">
  <cacheSource type="worksheet">
    <worksheetSource ref="A1:J81" sheet="Sheet1"/>
  </cacheSource>
  <cacheFields count="11">
    <cacheField name="Employee ID" numFmtId="0">
      <sharedItems count="80">
        <s v="EMP076"/>
        <s v="EMP052"/>
        <s v="EMP042"/>
        <s v="EMP037"/>
        <s v="EMP045"/>
        <s v="EMP050"/>
        <s v="EMP072"/>
        <s v="EMP019"/>
        <s v="EMP053"/>
        <s v="EMP013"/>
        <s v="EMP032"/>
        <s v="EMP074"/>
        <s v="EMP077"/>
        <s v="EMP030"/>
        <s v="EMP067"/>
        <s v="EMP057"/>
        <s v="EMP051"/>
        <s v="EMP056"/>
        <s v="EMP058"/>
        <s v="EMP001"/>
        <s v="EMP011"/>
        <s v="EMP024"/>
        <s v="EMP004"/>
        <s v="EMP060"/>
        <s v="EMP064"/>
        <s v="EMP016"/>
        <s v="EMP028"/>
        <s v="EMP040"/>
        <s v="EMP023"/>
        <s v="EMP012"/>
        <s v="EMP029"/>
        <s v="EMP044"/>
        <s v="EMP073"/>
        <s v="EMP062"/>
        <s v="EMP006"/>
        <s v="EMP070"/>
        <s v="EMP003"/>
        <s v="EMP059"/>
        <s v="EMP038"/>
        <s v="EMP043"/>
        <s v="EMP014"/>
        <s v="EMP027"/>
        <s v="EMP046"/>
        <s v="EMP066"/>
        <s v="EMP015"/>
        <s v="EMP047"/>
        <s v="EMP080"/>
        <s v="EMP036"/>
        <s v="EMP065"/>
        <s v="EMP049"/>
        <s v="EMP021"/>
        <s v="EMP020"/>
        <s v="EMP069"/>
        <s v="EMP022"/>
        <s v="EMP017"/>
        <s v="EMP007"/>
        <s v="EMP071"/>
        <s v="EMP035"/>
        <s v="EMP039"/>
        <s v="EMP041"/>
        <s v="EMP079"/>
        <s v="EMP078"/>
        <s v="EMP033"/>
        <s v="EMP075"/>
        <s v="EMP008"/>
        <s v="EMP005"/>
        <s v="EMP054"/>
        <s v="EMP063"/>
        <s v="EMP031"/>
        <s v="EMP010"/>
        <s v="EMP068"/>
        <s v="EMP009"/>
        <s v="EMP055"/>
        <s v="EMP002"/>
        <s v="EMP048"/>
        <s v="EMP025"/>
        <s v="EMP061"/>
        <s v="EMP026"/>
        <s v="EMP034"/>
        <s v="EMP018"/>
      </sharedItems>
    </cacheField>
    <cacheField name="Name" numFmtId="0">
      <sharedItems count="80">
        <s v="Victor Matthews"/>
        <s v="Michelle Williams"/>
        <s v="Samuel Figueroa"/>
        <s v="Jennifer Smith"/>
        <s v="Jordan Griffin"/>
        <s v="Christopher Rios"/>
        <s v="Denise Lopez"/>
        <s v="Jeffrey Morgan"/>
        <s v="John Swanson"/>
        <s v="Lisa Rivera"/>
        <s v="Laura Petersen"/>
        <s v="Jerry Cunningham"/>
        <s v="Jackson Calderon"/>
        <s v="Brandon Garcia"/>
        <s v="Christopher Brown"/>
        <s v="Javier Rogers"/>
        <s v="Kimberly Hunt"/>
        <s v="David Mayo"/>
        <s v="Bryan Ayala"/>
        <s v="Tyler Fox"/>
        <s v="Michael Murillo"/>
        <s v="Victoria Gonzalez"/>
        <s v="Thomas Gardner"/>
        <s v="Michael Jackson"/>
        <s v="Mrs. Karen Johnson"/>
        <s v="Dr. Katrina Garcia"/>
        <s v="Kristina Wagner"/>
        <s v="Andrew Lawrence"/>
        <s v="Carrie Roberts"/>
        <s v="Bruce King"/>
        <s v="Antonio Clark"/>
        <s v="Karen Pope"/>
        <s v="Jason Smith"/>
        <s v="David Briggs"/>
        <s v="Suzanne Chandler"/>
        <s v="Jeffery Brown"/>
        <s v="Melissa Burns"/>
        <s v="Manuel Delgado"/>
        <s v="Carolyn Smith"/>
        <s v="Connor Mason"/>
        <s v="Christy Powell"/>
        <s v="Joseph Li DDS"/>
        <s v="Andrea Stevenson"/>
        <s v="Angela Grant"/>
        <s v="Cheyenne Hill"/>
        <s v="Jennifer Rasmussen"/>
        <s v="John Nguyen"/>
        <s v="Kurt Keller"/>
        <s v="Nicole Yang"/>
        <s v="Ann Hansen"/>
        <s v="Yolanda Ruiz MD"/>
        <s v="Diana Downs"/>
        <s v="Jacob Ramirez"/>
        <s v="Melody Joyce"/>
        <s v="Laura Williams"/>
        <s v="Joshua Patterson"/>
        <s v="Olivia Shaw"/>
        <s v="Patrick Nguyen"/>
        <s v="Andrew Li"/>
        <s v="Clayton Harper"/>
        <s v="Joseph Mcguire"/>
        <s v="Jason Barajas"/>
        <s v="Vanessa Tran"/>
        <s v="Alexandra Nelson"/>
        <s v="Tyler Reyes"/>
        <s v="Lori Freeman"/>
        <s v="Michael Carpenter"/>
        <s v="Patricia Hardin"/>
        <s v="Alicia Munoz"/>
        <s v="Erica Barnes"/>
        <s v="Donald Jensen"/>
        <s v="Tammy Nguyen"/>
        <s v="Sheila Drake"/>
        <s v="Gabriel Farley MD"/>
        <s v="Kelsey Sweeney"/>
        <s v="Taylor Bell"/>
        <s v="Maria Martin"/>
        <s v="Charles Branch"/>
        <s v="Nicholas Jones"/>
        <s v="Amy Walls"/>
      </sharedItems>
    </cacheField>
    <cacheField name="Department" numFmtId="0">
      <sharedItems count="8">
        <s v="Finance"/>
        <s v="HR"/>
        <s v="IT"/>
        <s v="Marketing"/>
        <s v="Operations"/>
        <s v="R&amp;D"/>
        <s v="Sales"/>
        <s v="Support"/>
      </sharedItems>
    </cacheField>
    <cacheField name="Job Title" numFmtId="0">
      <sharedItems/>
    </cacheField>
    <cacheField name="Date of Joining" numFmtId="164">
      <sharedItems containsSemiMixedTypes="0" containsNonDate="0" containsDate="1" containsString="0" minDate="2015-04-18T00:00:00" maxDate="2025-03-23T00:00:00" count="78">
        <d v="2015-04-18T00:00:00"/>
        <d v="2019-06-21T00:00:00"/>
        <d v="2020-07-11T00:00:00"/>
        <d v="2020-10-29T00:00:00"/>
        <d v="2021-10-16T00:00:00"/>
        <d v="2021-12-15T00:00:00"/>
        <d v="2022-03-03T00:00:00"/>
        <d v="2023-11-28T00:00:00"/>
        <d v="2024-01-05T00:00:00"/>
        <d v="2024-01-07T00:00:00"/>
        <d v="2024-06-27T00:00:00"/>
        <d v="2015-06-05T00:00:00"/>
        <d v="2015-06-29T00:00:00"/>
        <d v="2015-07-26T00:00:00"/>
        <d v="2017-01-18T00:00:00"/>
        <d v="2017-02-15T00:00:00"/>
        <d v="2023-05-14T00:00:00"/>
        <d v="2023-06-05T00:00:00"/>
        <d v="2025-03-22T00:00:00"/>
        <d v="2015-05-10T00:00:00"/>
        <d v="2015-11-19T00:00:00"/>
        <d v="2017-01-31T00:00:00"/>
        <d v="2018-09-19T00:00:00"/>
        <d v="2020-04-13T00:00:00"/>
        <d v="2022-05-20T00:00:00"/>
        <d v="2023-07-22T00:00:00"/>
        <d v="2024-06-20T00:00:00"/>
        <d v="2024-06-22T00:00:00"/>
        <d v="2024-08-16T00:00:00"/>
        <d v="2024-11-15T00:00:00"/>
        <d v="2024-11-26T00:00:00"/>
        <d v="2015-05-11T00:00:00"/>
        <d v="2016-06-15T00:00:00"/>
        <d v="2018-05-06T00:00:00"/>
        <d v="2018-05-29T00:00:00"/>
        <d v="2021-10-18T00:00:00"/>
        <d v="2021-11-15T00:00:00"/>
        <d v="2023-04-21T00:00:00"/>
        <d v="2024-11-02T00:00:00"/>
        <d v="2015-09-18T00:00:00"/>
        <d v="2015-10-25T00:00:00"/>
        <d v="2015-11-07T00:00:00"/>
        <d v="2016-10-25T00:00:00"/>
        <d v="2018-11-24T00:00:00"/>
        <d v="2019-03-28T00:00:00"/>
        <d v="2019-07-01T00:00:00"/>
        <d v="2020-05-23T00:00:00"/>
        <d v="2020-10-06T00:00:00"/>
        <d v="2022-04-11T00:00:00"/>
        <d v="2023-06-11T00:00:00"/>
        <d v="2024-06-28T00:00:00"/>
        <d v="2017-05-22T00:00:00"/>
        <d v="2018-04-24T00:00:00"/>
        <d v="2018-05-04T00:00:00"/>
        <d v="2018-07-23T00:00:00"/>
        <d v="2018-10-19T00:00:00"/>
        <d v="2021-08-13T00:00:00"/>
        <d v="2021-08-30T00:00:00"/>
        <d v="2022-11-12T00:00:00"/>
        <d v="2023-03-11T00:00:00"/>
        <d v="2024-01-21T00:00:00"/>
        <d v="2024-08-04T00:00:00"/>
        <d v="2025-02-01T00:00:00"/>
        <d v="2017-03-31T00:00:00"/>
        <d v="2017-06-14T00:00:00"/>
        <d v="2018-12-25T00:00:00"/>
        <d v="2019-08-11T00:00:00"/>
        <d v="2020-10-02T00:00:00"/>
        <d v="2021-06-05T00:00:00"/>
        <d v="2021-12-02T00:00:00"/>
        <d v="2023-01-30T00:00:00"/>
        <d v="2018-03-29T00:00:00"/>
        <d v="2019-01-01T00:00:00"/>
        <d v="2021-05-02T00:00:00"/>
        <d v="2021-07-08T00:00:00"/>
        <d v="2024-02-28T00:00:00"/>
        <d v="2024-12-13T00:00:00"/>
        <d v="2025-02-08T00:00:00"/>
      </sharedItems>
      <fieldGroup par="10"/>
    </cacheField>
    <cacheField name="Salary" numFmtId="6">
      <sharedItems containsSemiMixedTypes="0" containsString="0" containsNumber="1" containsInteger="1" minValue="2012" maxValue="9721"/>
    </cacheField>
    <cacheField name="Email" numFmtId="0">
      <sharedItems/>
    </cacheField>
    <cacheField name="Phone Number" numFmtId="0">
      <sharedItems containsMixedTypes="1" containsNumber="1" containsInteger="1" minValue="249626968" maxValue="8268492554"/>
    </cacheField>
    <cacheField name="Status" numFmtId="0">
      <sharedItems/>
    </cacheField>
    <cacheField name="Senior OR Junior" numFmtId="0">
      <sharedItems containsBlank="1"/>
    </cacheField>
    <cacheField name="Years (Date of Joining)" numFmtId="0" databaseField="0">
      <fieldGroup base="4">
        <rangePr groupBy="years" startDate="2015-04-18T00:00:00" endDate="2025-03-23T00:00:00"/>
        <groupItems count="13">
          <s v="&lt;4/18/2015"/>
          <s v="2015"/>
          <s v="2016"/>
          <s v="2017"/>
          <s v="2018"/>
          <s v="2019"/>
          <s v="2020"/>
          <s v="2021"/>
          <s v="2022"/>
          <s v="2023"/>
          <s v="2024"/>
          <s v="2025"/>
          <s v="&gt;3/23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  <x v="0"/>
    <x v="0"/>
    <s v="Engineer"/>
    <x v="0"/>
    <n v="9673"/>
    <s v="ballardmelissa@hotmail.com"/>
    <s v="+1-099-174-7889"/>
    <s v="Inactive"/>
    <m/>
  </r>
  <r>
    <x v="1"/>
    <x v="1"/>
    <x v="0"/>
    <s v="Analyst"/>
    <x v="1"/>
    <n v="2561"/>
    <s v="brittneysanford@hotmail.com"/>
    <s v="001-683-281-4794x1031"/>
    <s v="Active"/>
    <m/>
  </r>
  <r>
    <x v="2"/>
    <x v="2"/>
    <x v="0"/>
    <s v="Executive"/>
    <x v="2"/>
    <n v="6372"/>
    <s v="jasonford@baker-crane.com"/>
    <s v="(261)378-8553x724"/>
    <s v="Inactive"/>
    <s v="Senior"/>
  </r>
  <r>
    <x v="3"/>
    <x v="3"/>
    <x v="0"/>
    <s v="Analyst"/>
    <x v="3"/>
    <n v="2683"/>
    <s v="gholland@sanchez.com"/>
    <s v="794.126.5002x27851"/>
    <s v="Active"/>
    <s v="Junior"/>
  </r>
  <r>
    <x v="4"/>
    <x v="4"/>
    <x v="0"/>
    <s v="Executive"/>
    <x v="4"/>
    <n v="6638"/>
    <s v="browningmichele@hotmail.com"/>
    <s v="+1-188-906-7670x590"/>
    <s v="Active"/>
    <s v="Senior"/>
  </r>
  <r>
    <x v="5"/>
    <x v="5"/>
    <x v="0"/>
    <s v="Specialist"/>
    <x v="5"/>
    <n v="3056"/>
    <s v="bradley16@alvarado-morales.com"/>
    <n v="8268492554"/>
    <s v="Active"/>
    <s v="Junior"/>
  </r>
  <r>
    <x v="6"/>
    <x v="6"/>
    <x v="0"/>
    <s v="Specialist"/>
    <x v="6"/>
    <n v="6514"/>
    <s v="hughesjennifer@gmail.com"/>
    <s v="(103)253-5629x09929"/>
    <s v="Active"/>
    <s v="Senior"/>
  </r>
  <r>
    <x v="7"/>
    <x v="7"/>
    <x v="0"/>
    <s v="Engineer"/>
    <x v="7"/>
    <n v="3471"/>
    <s v="laranathan@cruz.com"/>
    <s v="526.439.4553"/>
    <s v="Inactive"/>
    <s v="Junior"/>
  </r>
  <r>
    <x v="8"/>
    <x v="8"/>
    <x v="0"/>
    <s v="Consultant"/>
    <x v="8"/>
    <n v="3159"/>
    <s v="janicewells@gmail.com"/>
    <s v="001-050-729-7677x33632"/>
    <s v="Inactive"/>
    <s v="Senior"/>
  </r>
  <r>
    <x v="9"/>
    <x v="9"/>
    <x v="0"/>
    <s v="Analyst"/>
    <x v="9"/>
    <n v="3506"/>
    <s v="dburnett@hotmail.com"/>
    <s v="+1-878-228-8180"/>
    <s v="Active"/>
    <s v="Junior"/>
  </r>
  <r>
    <x v="10"/>
    <x v="10"/>
    <x v="0"/>
    <s v="Analyst"/>
    <x v="10"/>
    <n v="2249"/>
    <s v="hannah74@mcdonald.com"/>
    <s v="001-024-845-6794x4769"/>
    <s v="Active"/>
    <s v="Junior"/>
  </r>
  <r>
    <x v="11"/>
    <x v="11"/>
    <x v="1"/>
    <s v="Executive"/>
    <x v="11"/>
    <n v="4173"/>
    <s v="jenniferadams@martin-davis.net"/>
    <s v="989.567.8990x2333"/>
    <s v="Inactive"/>
    <m/>
  </r>
  <r>
    <x v="12"/>
    <x v="12"/>
    <x v="1"/>
    <s v="Analyst"/>
    <x v="12"/>
    <n v="2354"/>
    <s v="jordanalexandra@hotmail.com"/>
    <n v="5832125004"/>
    <s v="Inactive"/>
    <m/>
  </r>
  <r>
    <x v="13"/>
    <x v="13"/>
    <x v="1"/>
    <s v="Specialist"/>
    <x v="13"/>
    <n v="2695"/>
    <s v="thomas25@hotmail.com"/>
    <s v="+1-173-518-3852"/>
    <s v="Inactive"/>
    <m/>
  </r>
  <r>
    <x v="14"/>
    <x v="14"/>
    <x v="1"/>
    <s v="Consultant"/>
    <x v="14"/>
    <n v="9457"/>
    <s v="aweber@hotmail.com"/>
    <s v="001-943-559-5437"/>
    <s v="Inactive"/>
    <m/>
  </r>
  <r>
    <x v="15"/>
    <x v="15"/>
    <x v="1"/>
    <s v="Engineer"/>
    <x v="15"/>
    <n v="2453"/>
    <s v="contrerasblake@yahoo.com"/>
    <s v="057.733.3542x99102"/>
    <s v="Inactive"/>
    <m/>
  </r>
  <r>
    <x v="16"/>
    <x v="16"/>
    <x v="1"/>
    <s v="Consultant"/>
    <x v="16"/>
    <n v="7564"/>
    <s v="heidibush@marshall-robinson.org"/>
    <s v="(405)316-8841x37913"/>
    <s v="Active"/>
    <s v="Senior"/>
  </r>
  <r>
    <x v="17"/>
    <x v="17"/>
    <x v="1"/>
    <s v="Consultant"/>
    <x v="17"/>
    <n v="2426"/>
    <s v="rlee@schultz-gutierrez.info"/>
    <s v="753-190-6478"/>
    <s v="Inactive"/>
    <s v="Junior"/>
  </r>
  <r>
    <x v="18"/>
    <x v="18"/>
    <x v="1"/>
    <s v="Specialist"/>
    <x v="18"/>
    <n v="3154"/>
    <s v="markrodgers@ruiz-wells.com"/>
    <s v="(114)056-8159x441"/>
    <s v="Inactive"/>
    <s v="Senior"/>
  </r>
  <r>
    <x v="19"/>
    <x v="19"/>
    <x v="2"/>
    <s v="Consultant"/>
    <x v="19"/>
    <n v="3186"/>
    <s v="ayak78118@gmail.com"/>
    <s v="898-864-3540x273"/>
    <s v="Active"/>
    <m/>
  </r>
  <r>
    <x v="20"/>
    <x v="20"/>
    <x v="2"/>
    <s v="Analyst"/>
    <x v="20"/>
    <n v="4470"/>
    <s v="zking@gmail.com"/>
    <s v="(157)968-6356"/>
    <s v="Active"/>
    <m/>
  </r>
  <r>
    <x v="21"/>
    <x v="21"/>
    <x v="2"/>
    <s v="Engineer"/>
    <x v="21"/>
    <n v="8938"/>
    <s v="jorge97@hotmail.com"/>
    <s v="452-207-4336"/>
    <s v="Inactive"/>
    <m/>
  </r>
  <r>
    <x v="22"/>
    <x v="22"/>
    <x v="2"/>
    <s v="Analyst"/>
    <x v="22"/>
    <n v="2253"/>
    <s v="dillonsonia@yahoo.com"/>
    <n v="3567260515"/>
    <s v="Inactive"/>
    <m/>
  </r>
  <r>
    <x v="23"/>
    <x v="23"/>
    <x v="2"/>
    <s v="Analyst"/>
    <x v="23"/>
    <n v="2950"/>
    <s v="sarah28@elliott.com"/>
    <s v="262-655-1224"/>
    <s v="Active"/>
    <s v="Senior"/>
  </r>
  <r>
    <x v="24"/>
    <x v="24"/>
    <x v="2"/>
    <s v="Specialist"/>
    <x v="24"/>
    <n v="2994"/>
    <s v="markfreeman@clark-smith.info"/>
    <s v="(208)294-0195"/>
    <s v="Active"/>
    <s v="Junior"/>
  </r>
  <r>
    <x v="25"/>
    <x v="25"/>
    <x v="2"/>
    <s v="Analyst"/>
    <x v="25"/>
    <n v="4085"/>
    <s v="michaelmaynard@nunez.com"/>
    <s v="703.478.8196"/>
    <s v="Active"/>
    <s v="Junior"/>
  </r>
  <r>
    <x v="26"/>
    <x v="26"/>
    <x v="2"/>
    <s v="Manager"/>
    <x v="26"/>
    <n v="3157"/>
    <s v="edwardsrobert@hotmail.com"/>
    <s v="015.883.1970"/>
    <s v="Inactive"/>
    <s v="Junior"/>
  </r>
  <r>
    <x v="27"/>
    <x v="27"/>
    <x v="2"/>
    <s v="Engineer"/>
    <x v="27"/>
    <n v="4617"/>
    <s v="drodriguez@gmail.com"/>
    <s v="942.552.8596x16632"/>
    <s v="Inactive"/>
    <s v="Junior"/>
  </r>
  <r>
    <x v="28"/>
    <x v="28"/>
    <x v="2"/>
    <s v="Consultant"/>
    <x v="28"/>
    <n v="2754"/>
    <s v="adam36@gmail.com"/>
    <s v="(998)289-1010"/>
    <s v="Inactive"/>
    <s v="Junior"/>
  </r>
  <r>
    <x v="29"/>
    <x v="29"/>
    <x v="2"/>
    <s v="Analyst"/>
    <x v="29"/>
    <n v="3812"/>
    <s v="steven30@knox.org"/>
    <s v="(435)485-0118"/>
    <s v="Active"/>
    <s v="Junior"/>
  </r>
  <r>
    <x v="30"/>
    <x v="30"/>
    <x v="2"/>
    <s v="Engineer"/>
    <x v="30"/>
    <n v="3331"/>
    <s v="cestes@hotmail.com"/>
    <s v="382-780-1672"/>
    <s v="Inactive"/>
    <s v="Junior"/>
  </r>
  <r>
    <x v="31"/>
    <x v="31"/>
    <x v="3"/>
    <s v="Consultant"/>
    <x v="31"/>
    <n v="3799"/>
    <s v="pattersonkelly@gmail.com"/>
    <s v="663.588.7250"/>
    <s v="Inactive"/>
    <m/>
  </r>
  <r>
    <x v="32"/>
    <x v="32"/>
    <x v="3"/>
    <s v="Coordinator"/>
    <x v="32"/>
    <n v="7111"/>
    <s v="nathanalvarez@gmail.com"/>
    <s v="482.109.1300"/>
    <s v="Active"/>
    <m/>
  </r>
  <r>
    <x v="33"/>
    <x v="33"/>
    <x v="3"/>
    <s v="Engineer"/>
    <x v="33"/>
    <n v="2771"/>
    <s v="perkinschristopher@woods.biz"/>
    <s v="001-527-584-6747x5409"/>
    <s v="Inactive"/>
    <m/>
  </r>
  <r>
    <x v="34"/>
    <x v="34"/>
    <x v="3"/>
    <s v="Coordinator"/>
    <x v="34"/>
    <n v="4805"/>
    <s v="sharonlawrence@strong.biz"/>
    <s v="(132)928-1583x096"/>
    <s v="Active"/>
    <m/>
  </r>
  <r>
    <x v="35"/>
    <x v="35"/>
    <x v="3"/>
    <s v="Coordinator"/>
    <x v="35"/>
    <n v="2484"/>
    <s v="vburgess@durham.org"/>
    <s v="001-466-379-0458x73632"/>
    <s v="Active"/>
    <s v="Junior"/>
  </r>
  <r>
    <x v="36"/>
    <x v="36"/>
    <x v="3"/>
    <s v="Analyst"/>
    <x v="36"/>
    <n v="7100"/>
    <s v="anthony79@hotmail.com"/>
    <s v="(076)067-0512x763"/>
    <s v="Inactive"/>
    <s v="Junior"/>
  </r>
  <r>
    <x v="37"/>
    <x v="37"/>
    <x v="3"/>
    <s v="Executive"/>
    <x v="37"/>
    <n v="5579"/>
    <s v="jeremy57@turner-christian.com"/>
    <s v="001-476-361-3948"/>
    <s v="Inactive"/>
    <s v="Junior"/>
  </r>
  <r>
    <x v="38"/>
    <x v="38"/>
    <x v="3"/>
    <s v="Consultant"/>
    <x v="38"/>
    <n v="2194"/>
    <s v="englishjane@gmail.com"/>
    <s v="(385)832-0459x6756"/>
    <s v="Active"/>
    <s v="Senior"/>
  </r>
  <r>
    <x v="39"/>
    <x v="39"/>
    <x v="4"/>
    <s v="Coordinator"/>
    <x v="39"/>
    <n v="7972"/>
    <s v="vegasteven@yahoo.com"/>
    <n v="249626968"/>
    <s v="Inactive"/>
    <m/>
  </r>
  <r>
    <x v="40"/>
    <x v="40"/>
    <x v="4"/>
    <s v="Executive"/>
    <x v="40"/>
    <n v="2167"/>
    <s v="olsenerin@jones.net"/>
    <s v="+1-577-272-8709x12181"/>
    <s v="Active"/>
    <m/>
  </r>
  <r>
    <x v="41"/>
    <x v="41"/>
    <x v="4"/>
    <s v="Manager"/>
    <x v="41"/>
    <n v="8278"/>
    <s v="campbellbarbara@cohen.com"/>
    <s v="271.510.7698x93713"/>
    <s v="Inactive"/>
    <m/>
  </r>
  <r>
    <x v="42"/>
    <x v="42"/>
    <x v="4"/>
    <s v="Analyst"/>
    <x v="42"/>
    <n v="4425"/>
    <s v="taylorwilliam@hotmail.com"/>
    <n v="4403120205"/>
    <s v="Active"/>
    <m/>
  </r>
  <r>
    <x v="43"/>
    <x v="43"/>
    <x v="4"/>
    <s v="Coordinator"/>
    <x v="33"/>
    <n v="2026"/>
    <s v="tiffany61@hotmail.com"/>
    <s v="567.850.3733x76651"/>
    <s v="Inactive"/>
    <m/>
  </r>
  <r>
    <x v="44"/>
    <x v="44"/>
    <x v="4"/>
    <s v="Consultant"/>
    <x v="43"/>
    <n v="2422"/>
    <s v="leonmiller@yahoo.com"/>
    <n v="3727927330"/>
    <s v="Active"/>
    <m/>
  </r>
  <r>
    <x v="45"/>
    <x v="45"/>
    <x v="4"/>
    <s v="Coordinator"/>
    <x v="44"/>
    <n v="4376"/>
    <s v="mccanntraci@yahoo.com"/>
    <s v="001-631-865-9489x34107"/>
    <s v="Inactive"/>
    <m/>
  </r>
  <r>
    <x v="46"/>
    <x v="46"/>
    <x v="4"/>
    <s v="Specialist"/>
    <x v="45"/>
    <n v="5560"/>
    <s v="sean79@lee.com"/>
    <n v="5413226053"/>
    <s v="Active"/>
    <m/>
  </r>
  <r>
    <x v="47"/>
    <x v="47"/>
    <x v="4"/>
    <s v="Manager"/>
    <x v="46"/>
    <n v="4927"/>
    <s v="harristony@yahoo.com"/>
    <s v="217-373-7474x673"/>
    <s v="Active"/>
    <s v="Junior"/>
  </r>
  <r>
    <x v="48"/>
    <x v="48"/>
    <x v="4"/>
    <s v="Engineer"/>
    <x v="47"/>
    <n v="7769"/>
    <s v="douglasdana@gmail.com"/>
    <s v="379-863-6776x3122"/>
    <s v="Inactive"/>
    <s v="Senior"/>
  </r>
  <r>
    <x v="49"/>
    <x v="49"/>
    <x v="4"/>
    <s v="Executive"/>
    <x v="48"/>
    <n v="2632"/>
    <s v="troytaylor@koch-williams.com"/>
    <s v="(123)883-5387"/>
    <s v="Inactive"/>
    <s v="Junior"/>
  </r>
  <r>
    <x v="50"/>
    <x v="50"/>
    <x v="4"/>
    <s v="Executive"/>
    <x v="49"/>
    <n v="4139"/>
    <s v="martha26@yahoo.com"/>
    <n v="5403889627"/>
    <s v="Active"/>
    <s v="Senior"/>
  </r>
  <r>
    <x v="51"/>
    <x v="51"/>
    <x v="4"/>
    <s v="Specialist"/>
    <x v="50"/>
    <n v="2144"/>
    <s v="vwebb@morgan.com"/>
    <s v="556-715-2625x886"/>
    <s v="Inactive"/>
    <s v="Junior"/>
  </r>
  <r>
    <x v="52"/>
    <x v="52"/>
    <x v="5"/>
    <s v="Manager"/>
    <x v="51"/>
    <n v="3282"/>
    <s v="michaeladams@gmail.com"/>
    <s v="797.498.1224x27800"/>
    <s v="Inactive"/>
    <m/>
  </r>
  <r>
    <x v="53"/>
    <x v="53"/>
    <x v="5"/>
    <s v="Consultant"/>
    <x v="52"/>
    <n v="3962"/>
    <s v="bakerlisa@hotmail.com"/>
    <s v="(373)842-3168x22980"/>
    <s v="Inactive"/>
    <m/>
  </r>
  <r>
    <x v="54"/>
    <x v="54"/>
    <x v="5"/>
    <s v="Coordinator"/>
    <x v="53"/>
    <n v="4348"/>
    <s v="rhondacastillo@morse.net"/>
    <s v="(881)406-3540x27979"/>
    <s v="Active"/>
    <m/>
  </r>
  <r>
    <x v="55"/>
    <x v="55"/>
    <x v="5"/>
    <s v="Engineer"/>
    <x v="54"/>
    <n v="6931"/>
    <s v="dominichuang@daniels-armstrong.biz"/>
    <s v="226.621.5831x12774"/>
    <s v="Inactive"/>
    <m/>
  </r>
  <r>
    <x v="56"/>
    <x v="56"/>
    <x v="5"/>
    <s v="Manager"/>
    <x v="55"/>
    <n v="2609"/>
    <s v="afoster@gmail.com"/>
    <s v="355-567-2615x39832"/>
    <s v="Inactive"/>
    <m/>
  </r>
  <r>
    <x v="57"/>
    <x v="57"/>
    <x v="5"/>
    <s v="Executive"/>
    <x v="56"/>
    <n v="2299"/>
    <s v="danielmcgrath@hotmail.com"/>
    <s v="001-508-001-3808x6844"/>
    <s v="Active"/>
    <s v="Senior"/>
  </r>
  <r>
    <x v="58"/>
    <x v="58"/>
    <x v="5"/>
    <s v="Specialist"/>
    <x v="57"/>
    <n v="7991"/>
    <s v="matthewmcdowell@yahoo.com"/>
    <s v="+1-910-859-1946x047"/>
    <s v="Inactive"/>
    <s v="Junior"/>
  </r>
  <r>
    <x v="59"/>
    <x v="59"/>
    <x v="5"/>
    <s v="Consultant"/>
    <x v="58"/>
    <n v="2946"/>
    <s v="brandon00@farley.com"/>
    <s v="+1-805-754-8497x66458"/>
    <s v="Active"/>
    <s v="Junior"/>
  </r>
  <r>
    <x v="60"/>
    <x v="60"/>
    <x v="5"/>
    <s v="Specialist"/>
    <x v="59"/>
    <n v="4930"/>
    <s v="rpena@hotmail.com"/>
    <s v="(965)381-5391x064"/>
    <s v="Active"/>
    <s v="Senior"/>
  </r>
  <r>
    <x v="61"/>
    <x v="61"/>
    <x v="5"/>
    <s v="Consultant"/>
    <x v="60"/>
    <n v="2937"/>
    <s v="sbass@gmail.com"/>
    <s v="986.025.1670"/>
    <s v="Inactive"/>
    <s v="Junior"/>
  </r>
  <r>
    <x v="62"/>
    <x v="62"/>
    <x v="5"/>
    <s v="Coordinator"/>
    <x v="61"/>
    <n v="4205"/>
    <s v="awright@holloway.info"/>
    <s v="202.762.4847"/>
    <s v="Inactive"/>
    <s v="Junior"/>
  </r>
  <r>
    <x v="63"/>
    <x v="63"/>
    <x v="5"/>
    <s v="Engineer"/>
    <x v="62"/>
    <n v="8789"/>
    <s v="kwashington@yahoo.com"/>
    <n v="7511773337"/>
    <s v="Active"/>
    <s v="Junior"/>
  </r>
  <r>
    <x v="64"/>
    <x v="64"/>
    <x v="6"/>
    <s v="Manager"/>
    <x v="63"/>
    <n v="5001"/>
    <s v="georgerebecca@hotmail.com"/>
    <s v="001-493-360-1587"/>
    <s v="Active"/>
    <m/>
  </r>
  <r>
    <x v="65"/>
    <x v="65"/>
    <x v="6"/>
    <s v="Manager"/>
    <x v="64"/>
    <n v="2876"/>
    <s v="richardpalmer@parks.com"/>
    <s v="001-215-992-5691x85696"/>
    <s v="Active"/>
    <m/>
  </r>
  <r>
    <x v="66"/>
    <x v="66"/>
    <x v="6"/>
    <s v="Consultant"/>
    <x v="65"/>
    <n v="3398"/>
    <s v="bowerselizabeth@burns-anderson.com"/>
    <s v="138-570-1979"/>
    <s v="Active"/>
    <m/>
  </r>
  <r>
    <x v="67"/>
    <x v="67"/>
    <x v="6"/>
    <s v="Manager"/>
    <x v="66"/>
    <n v="4620"/>
    <s v="bjohnson@gmail.com"/>
    <n v="7763621666"/>
    <s v="Inactive"/>
    <m/>
  </r>
  <r>
    <x v="68"/>
    <x v="68"/>
    <x v="6"/>
    <s v="Specialist"/>
    <x v="67"/>
    <n v="2885"/>
    <s v="edwardssusan@wilson.com"/>
    <s v="981.036.3610"/>
    <s v="Inactive"/>
    <s v="Junior"/>
  </r>
  <r>
    <x v="69"/>
    <x v="69"/>
    <x v="6"/>
    <s v="Consultant"/>
    <x v="68"/>
    <n v="2044"/>
    <s v="broberts@beasley-diaz.com"/>
    <s v="385-785-4912x8258"/>
    <s v="Active"/>
    <s v="Junior"/>
  </r>
  <r>
    <x v="70"/>
    <x v="70"/>
    <x v="6"/>
    <s v="Analyst"/>
    <x v="69"/>
    <n v="9721"/>
    <s v="clee@hayes.biz"/>
    <s v="542.345.7641"/>
    <s v="Inactive"/>
    <s v="Junior"/>
  </r>
  <r>
    <x v="71"/>
    <x v="71"/>
    <x v="6"/>
    <s v="Analyst"/>
    <x v="70"/>
    <n v="2337"/>
    <s v="angela48@gmail.com"/>
    <s v="+1-633-967-9092"/>
    <s v="Active"/>
    <s v="Junior"/>
  </r>
  <r>
    <x v="72"/>
    <x v="72"/>
    <x v="7"/>
    <s v="Consultant"/>
    <x v="71"/>
    <n v="4861"/>
    <s v="john27@hotmail.com"/>
    <s v="969.515.3432"/>
    <s v="Active"/>
    <m/>
  </r>
  <r>
    <x v="73"/>
    <x v="73"/>
    <x v="7"/>
    <s v="Consultant"/>
    <x v="72"/>
    <n v="3992"/>
    <s v="leslie45@yahoo.com"/>
    <s v="911.406.0398x9544"/>
    <s v="Inactive"/>
    <m/>
  </r>
  <r>
    <x v="74"/>
    <x v="74"/>
    <x v="7"/>
    <s v="Engineer"/>
    <x v="73"/>
    <n v="3205"/>
    <s v="heidiwilliams@gonzalez.net"/>
    <s v="192-077-9705x22150"/>
    <s v="Inactive"/>
    <s v="Junior"/>
  </r>
  <r>
    <x v="75"/>
    <x v="75"/>
    <x v="7"/>
    <s v="Executive"/>
    <x v="74"/>
    <n v="2784"/>
    <s v="andersonjacqueline@hotmail.com"/>
    <s v="+1-080-220-7225x4261"/>
    <s v="Active"/>
    <s v="Junior"/>
  </r>
  <r>
    <x v="76"/>
    <x v="76"/>
    <x v="7"/>
    <s v="Coordinator"/>
    <x v="70"/>
    <n v="3721"/>
    <s v="ballardtimothy@vazquez.biz"/>
    <s v="001-205-697-5532x32492"/>
    <s v="Active"/>
    <s v="Junior"/>
  </r>
  <r>
    <x v="77"/>
    <x v="77"/>
    <x v="7"/>
    <s v="Consultant"/>
    <x v="75"/>
    <n v="4826"/>
    <s v="jamieturner@davenport.com"/>
    <s v="933-556-8075x6981"/>
    <s v="Inactive"/>
    <s v="Junior"/>
  </r>
  <r>
    <x v="78"/>
    <x v="78"/>
    <x v="7"/>
    <s v="Analyst"/>
    <x v="76"/>
    <n v="2012"/>
    <s v="kelseycarey@gmail.com"/>
    <s v="001-741-726-3763"/>
    <s v="Active"/>
    <s v="Junior"/>
  </r>
  <r>
    <x v="79"/>
    <x v="79"/>
    <x v="7"/>
    <s v="Specialist"/>
    <x v="77"/>
    <n v="6610"/>
    <s v="molly95@jackson.com"/>
    <s v="594.901.9892x0234"/>
    <s v="Inactive"/>
    <s v="Junio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939CE4-3DBB-40D6-8A40-9665ECC02F2D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ate of joining">
  <location ref="A3:B15" firstHeaderRow="1" firstDataRow="1" firstDataCol="1"/>
  <pivotFields count="11">
    <pivotField dataField="1" showAll="0">
      <items count="81">
        <item x="19"/>
        <item x="73"/>
        <item x="36"/>
        <item x="22"/>
        <item x="65"/>
        <item x="34"/>
        <item x="55"/>
        <item x="64"/>
        <item x="71"/>
        <item x="69"/>
        <item x="20"/>
        <item x="29"/>
        <item x="9"/>
        <item x="40"/>
        <item x="44"/>
        <item x="25"/>
        <item x="54"/>
        <item x="79"/>
        <item x="7"/>
        <item x="51"/>
        <item x="50"/>
        <item x="53"/>
        <item x="28"/>
        <item x="21"/>
        <item x="75"/>
        <item x="77"/>
        <item x="41"/>
        <item x="26"/>
        <item x="30"/>
        <item x="13"/>
        <item x="68"/>
        <item x="10"/>
        <item x="62"/>
        <item x="78"/>
        <item x="57"/>
        <item x="47"/>
        <item x="3"/>
        <item x="38"/>
        <item x="58"/>
        <item x="27"/>
        <item x="59"/>
        <item x="2"/>
        <item x="39"/>
        <item x="31"/>
        <item x="4"/>
        <item x="42"/>
        <item x="45"/>
        <item x="74"/>
        <item x="49"/>
        <item x="5"/>
        <item x="16"/>
        <item x="1"/>
        <item x="8"/>
        <item x="66"/>
        <item x="72"/>
        <item x="17"/>
        <item x="15"/>
        <item x="18"/>
        <item x="37"/>
        <item x="23"/>
        <item x="76"/>
        <item x="33"/>
        <item x="67"/>
        <item x="24"/>
        <item x="48"/>
        <item x="43"/>
        <item x="14"/>
        <item x="70"/>
        <item x="52"/>
        <item x="35"/>
        <item x="56"/>
        <item x="6"/>
        <item x="32"/>
        <item x="11"/>
        <item x="63"/>
        <item x="0"/>
        <item x="12"/>
        <item x="61"/>
        <item x="60"/>
        <item x="46"/>
        <item t="default"/>
      </items>
    </pivotField>
    <pivotField showAll="0">
      <items count="81">
        <item x="63"/>
        <item x="68"/>
        <item x="79"/>
        <item x="42"/>
        <item x="27"/>
        <item x="58"/>
        <item x="43"/>
        <item x="49"/>
        <item x="30"/>
        <item x="13"/>
        <item x="29"/>
        <item x="18"/>
        <item x="38"/>
        <item x="28"/>
        <item x="77"/>
        <item x="44"/>
        <item x="14"/>
        <item x="5"/>
        <item x="40"/>
        <item x="59"/>
        <item x="39"/>
        <item x="33"/>
        <item x="17"/>
        <item x="6"/>
        <item x="51"/>
        <item x="70"/>
        <item x="25"/>
        <item x="69"/>
        <item x="73"/>
        <item x="12"/>
        <item x="52"/>
        <item x="61"/>
        <item x="32"/>
        <item x="15"/>
        <item x="35"/>
        <item x="7"/>
        <item x="45"/>
        <item x="3"/>
        <item x="11"/>
        <item x="46"/>
        <item x="8"/>
        <item x="4"/>
        <item x="41"/>
        <item x="60"/>
        <item x="55"/>
        <item x="31"/>
        <item x="74"/>
        <item x="16"/>
        <item x="26"/>
        <item x="47"/>
        <item x="10"/>
        <item x="54"/>
        <item x="9"/>
        <item x="65"/>
        <item x="37"/>
        <item x="76"/>
        <item x="36"/>
        <item x="53"/>
        <item x="66"/>
        <item x="23"/>
        <item x="20"/>
        <item x="1"/>
        <item x="24"/>
        <item x="78"/>
        <item x="48"/>
        <item x="56"/>
        <item x="67"/>
        <item x="57"/>
        <item x="2"/>
        <item x="72"/>
        <item x="34"/>
        <item x="71"/>
        <item x="75"/>
        <item x="22"/>
        <item x="19"/>
        <item x="64"/>
        <item x="62"/>
        <item x="0"/>
        <item x="21"/>
        <item x="50"/>
        <item t="default"/>
      </items>
    </pivotField>
    <pivotField showAll="0"/>
    <pivotField showAll="0"/>
    <pivotField numFmtId="164" showAll="0">
      <items count="79">
        <item x="0"/>
        <item x="19"/>
        <item x="31"/>
        <item x="11"/>
        <item x="12"/>
        <item x="13"/>
        <item x="39"/>
        <item x="40"/>
        <item x="41"/>
        <item x="20"/>
        <item x="32"/>
        <item x="42"/>
        <item x="14"/>
        <item x="21"/>
        <item x="15"/>
        <item x="63"/>
        <item x="51"/>
        <item x="64"/>
        <item x="71"/>
        <item x="52"/>
        <item x="53"/>
        <item x="33"/>
        <item x="34"/>
        <item x="54"/>
        <item x="22"/>
        <item x="55"/>
        <item x="43"/>
        <item x="65"/>
        <item x="72"/>
        <item x="44"/>
        <item x="1"/>
        <item x="45"/>
        <item x="66"/>
        <item x="23"/>
        <item x="46"/>
        <item x="2"/>
        <item x="67"/>
        <item x="47"/>
        <item x="3"/>
        <item x="73"/>
        <item x="68"/>
        <item x="74"/>
        <item x="56"/>
        <item x="57"/>
        <item x="4"/>
        <item x="35"/>
        <item x="36"/>
        <item x="69"/>
        <item x="5"/>
        <item x="6"/>
        <item x="48"/>
        <item x="24"/>
        <item x="58"/>
        <item x="70"/>
        <item x="59"/>
        <item x="37"/>
        <item x="16"/>
        <item x="17"/>
        <item x="49"/>
        <item x="25"/>
        <item x="7"/>
        <item x="8"/>
        <item x="9"/>
        <item x="60"/>
        <item x="75"/>
        <item x="26"/>
        <item x="27"/>
        <item x="10"/>
        <item x="50"/>
        <item x="61"/>
        <item x="28"/>
        <item x="38"/>
        <item x="29"/>
        <item x="30"/>
        <item x="76"/>
        <item x="62"/>
        <item x="77"/>
        <item x="18"/>
        <item t="default"/>
      </items>
    </pivotField>
    <pivotField numFmtId="6" showAll="0"/>
    <pivotField showAll="0"/>
    <pivotField showAll="0"/>
    <pivotField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Number Of Employees" fld="0" subtotal="count" baseField="1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AC0BE-47F0-4A39-B299-D81B5506F445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Departments">
  <location ref="A3:B12" firstHeaderRow="1" firstDataRow="1" firstDataCol="1"/>
  <pivotFields count="11">
    <pivotField dataField="1"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numFmtId="164" showAll="0">
      <items count="79">
        <item x="0"/>
        <item x="19"/>
        <item x="31"/>
        <item x="11"/>
        <item x="12"/>
        <item x="13"/>
        <item x="39"/>
        <item x="40"/>
        <item x="41"/>
        <item x="20"/>
        <item x="32"/>
        <item x="42"/>
        <item x="14"/>
        <item x="21"/>
        <item x="15"/>
        <item x="63"/>
        <item x="51"/>
        <item x="64"/>
        <item x="71"/>
        <item x="52"/>
        <item x="53"/>
        <item x="33"/>
        <item x="34"/>
        <item x="54"/>
        <item x="22"/>
        <item x="55"/>
        <item x="43"/>
        <item x="65"/>
        <item x="72"/>
        <item x="44"/>
        <item x="1"/>
        <item x="45"/>
        <item x="66"/>
        <item x="23"/>
        <item x="46"/>
        <item x="2"/>
        <item x="67"/>
        <item x="47"/>
        <item x="3"/>
        <item x="73"/>
        <item x="68"/>
        <item x="74"/>
        <item x="56"/>
        <item x="57"/>
        <item x="4"/>
        <item x="35"/>
        <item x="36"/>
        <item x="69"/>
        <item x="5"/>
        <item x="6"/>
        <item x="48"/>
        <item x="24"/>
        <item x="58"/>
        <item x="70"/>
        <item x="59"/>
        <item x="37"/>
        <item x="16"/>
        <item x="17"/>
        <item x="49"/>
        <item x="25"/>
        <item x="7"/>
        <item x="8"/>
        <item x="9"/>
        <item x="60"/>
        <item x="75"/>
        <item x="26"/>
        <item x="27"/>
        <item x="10"/>
        <item x="50"/>
        <item x="61"/>
        <item x="28"/>
        <item x="38"/>
        <item x="29"/>
        <item x="30"/>
        <item x="76"/>
        <item x="62"/>
        <item x="77"/>
        <item x="18"/>
        <item t="default"/>
      </items>
    </pivotField>
    <pivotField numFmtId="6" showAll="0"/>
    <pivotField showAll="0"/>
    <pivotField showAll="0"/>
    <pivotField showAll="0"/>
    <pivotField showAl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Number of Employees" fld="0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ballardmelissa@hotmail.com" TargetMode="External"/><Relationship Id="rId2" Type="http://schemas.openxmlformats.org/officeDocument/2006/relationships/hyperlink" Target="mailto:ayak78118@gmail.com" TargetMode="External"/><Relationship Id="rId1" Type="http://schemas.openxmlformats.org/officeDocument/2006/relationships/hyperlink" Target="mailto:leslie45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85F77-4AC3-4FE4-8355-1A8A5DB43F36}">
  <dimension ref="A3:B15"/>
  <sheetViews>
    <sheetView zoomScale="115" zoomScaleNormal="115" workbookViewId="0">
      <selection activeCell="A4" sqref="A4"/>
    </sheetView>
  </sheetViews>
  <sheetFormatPr defaultRowHeight="14.4" x14ac:dyDescent="0.3"/>
  <cols>
    <col min="1" max="1" width="12.5546875" bestFit="1" customWidth="1"/>
    <col min="2" max="2" width="20.109375" bestFit="1" customWidth="1"/>
    <col min="3" max="3" width="11.77734375" bestFit="1" customWidth="1"/>
    <col min="4" max="4" width="9.77734375" bestFit="1" customWidth="1"/>
    <col min="5" max="5" width="16.44140625" bestFit="1" customWidth="1"/>
    <col min="6" max="6" width="16.109375" bestFit="1" customWidth="1"/>
    <col min="7" max="7" width="9.33203125" bestFit="1" customWidth="1"/>
    <col min="8" max="8" width="11.88671875" bestFit="1" customWidth="1"/>
    <col min="9" max="9" width="11.109375" bestFit="1" customWidth="1"/>
    <col min="10" max="10" width="12.44140625" bestFit="1" customWidth="1"/>
    <col min="11" max="11" width="14" bestFit="1" customWidth="1"/>
    <col min="12" max="12" width="9.88671875" bestFit="1" customWidth="1"/>
    <col min="13" max="13" width="11" bestFit="1" customWidth="1"/>
    <col min="14" max="15" width="12.77734375" bestFit="1" customWidth="1"/>
    <col min="16" max="16" width="13.5546875" bestFit="1" customWidth="1"/>
    <col min="17" max="17" width="12.44140625" bestFit="1" customWidth="1"/>
    <col min="18" max="18" width="16.77734375" bestFit="1" customWidth="1"/>
    <col min="19" max="19" width="14.77734375" bestFit="1" customWidth="1"/>
    <col min="20" max="20" width="12.77734375" bestFit="1" customWidth="1"/>
    <col min="21" max="21" width="13.6640625" bestFit="1" customWidth="1"/>
    <col min="22" max="22" width="13.5546875" bestFit="1" customWidth="1"/>
    <col min="23" max="23" width="11.21875" bestFit="1" customWidth="1"/>
    <col min="24" max="24" width="11.109375" bestFit="1" customWidth="1"/>
    <col min="25" max="26" width="11.88671875" bestFit="1" customWidth="1"/>
    <col min="27" max="27" width="13.21875" bestFit="1" customWidth="1"/>
    <col min="28" max="28" width="15.6640625" bestFit="1" customWidth="1"/>
    <col min="29" max="29" width="11.109375" bestFit="1" customWidth="1"/>
    <col min="30" max="30" width="15.88671875" bestFit="1" customWidth="1"/>
    <col min="31" max="31" width="15.6640625" bestFit="1" customWidth="1"/>
    <col min="32" max="32" width="12.88671875" bestFit="1" customWidth="1"/>
    <col min="33" max="33" width="12.21875" bestFit="1" customWidth="1"/>
    <col min="34" max="34" width="11" bestFit="1" customWidth="1"/>
    <col min="35" max="35" width="11.88671875" bestFit="1" customWidth="1"/>
    <col min="36" max="36" width="12.5546875" bestFit="1" customWidth="1"/>
    <col min="37" max="37" width="13.88671875" bestFit="1" customWidth="1"/>
    <col min="38" max="38" width="17.6640625" bestFit="1" customWidth="1"/>
    <col min="39" max="39" width="13.109375" bestFit="1" customWidth="1"/>
    <col min="40" max="40" width="16.33203125" bestFit="1" customWidth="1"/>
    <col min="41" max="41" width="12" bestFit="1" customWidth="1"/>
    <col min="42" max="42" width="13.109375" bestFit="1" customWidth="1"/>
    <col min="43" max="43" width="12.33203125" bestFit="1" customWidth="1"/>
    <col min="44" max="44" width="12.44140625" bestFit="1" customWidth="1"/>
    <col min="45" max="45" width="14.21875" bestFit="1" customWidth="1"/>
    <col min="46" max="46" width="15.44140625" bestFit="1" customWidth="1"/>
    <col min="47" max="47" width="10.6640625" bestFit="1" customWidth="1"/>
    <col min="48" max="48" width="14.44140625" bestFit="1" customWidth="1"/>
    <col min="49" max="49" width="13.109375" bestFit="1" customWidth="1"/>
    <col min="50" max="50" width="14.33203125" bestFit="1" customWidth="1"/>
    <col min="51" max="51" width="9.6640625" bestFit="1" customWidth="1"/>
    <col min="52" max="52" width="13.5546875" bestFit="1" customWidth="1"/>
    <col min="53" max="53" width="13.21875" bestFit="1" customWidth="1"/>
    <col min="54" max="54" width="9.77734375" bestFit="1" customWidth="1"/>
    <col min="55" max="55" width="11.88671875" bestFit="1" customWidth="1"/>
    <col min="56" max="56" width="14.88671875" bestFit="1" customWidth="1"/>
    <col min="57" max="57" width="12" bestFit="1" customWidth="1"/>
    <col min="58" max="58" width="12.44140625" bestFit="1" customWidth="1"/>
    <col min="59" max="59" width="12.5546875" bestFit="1" customWidth="1"/>
    <col min="60" max="60" width="16.5546875" bestFit="1" customWidth="1"/>
    <col min="61" max="61" width="14.77734375" bestFit="1" customWidth="1"/>
    <col min="62" max="62" width="14.21875" bestFit="1" customWidth="1"/>
    <col min="63" max="63" width="15.6640625" bestFit="1" customWidth="1"/>
    <col min="64" max="64" width="17.77734375" bestFit="1" customWidth="1"/>
    <col min="65" max="65" width="13.33203125" bestFit="1" customWidth="1"/>
    <col min="66" max="66" width="10.77734375" bestFit="1" customWidth="1"/>
    <col min="67" max="67" width="10.6640625" bestFit="1" customWidth="1"/>
    <col min="68" max="68" width="13.33203125" bestFit="1" customWidth="1"/>
    <col min="69" max="69" width="13.88671875" bestFit="1" customWidth="1"/>
    <col min="70" max="70" width="15" bestFit="1" customWidth="1"/>
    <col min="71" max="71" width="11.33203125" bestFit="1" customWidth="1"/>
    <col min="72" max="72" width="16.21875" bestFit="1" customWidth="1"/>
    <col min="73" max="73" width="14.44140625" bestFit="1" customWidth="1"/>
    <col min="74" max="74" width="9.6640625" bestFit="1" customWidth="1"/>
    <col min="75" max="75" width="15" bestFit="1" customWidth="1"/>
    <col min="76" max="76" width="8.44140625" bestFit="1" customWidth="1"/>
    <col min="77" max="77" width="10.44140625" bestFit="1" customWidth="1"/>
    <col min="78" max="78" width="12.109375" bestFit="1" customWidth="1"/>
    <col min="79" max="79" width="15" bestFit="1" customWidth="1"/>
    <col min="80" max="80" width="15.44140625" bestFit="1" customWidth="1"/>
    <col min="81" max="81" width="15.21875" bestFit="1" customWidth="1"/>
    <col min="82" max="82" width="10.77734375" bestFit="1" customWidth="1"/>
  </cols>
  <sheetData>
    <row r="3" spans="1:2" x14ac:dyDescent="0.3">
      <c r="A3" s="7" t="s">
        <v>350</v>
      </c>
      <c r="B3" t="s">
        <v>348</v>
      </c>
    </row>
    <row r="4" spans="1:2" x14ac:dyDescent="0.3">
      <c r="A4" s="8" t="s">
        <v>337</v>
      </c>
      <c r="B4" s="3">
        <v>10</v>
      </c>
    </row>
    <row r="5" spans="1:2" x14ac:dyDescent="0.3">
      <c r="A5" s="8" t="s">
        <v>338</v>
      </c>
      <c r="B5" s="3">
        <v>2</v>
      </c>
    </row>
    <row r="6" spans="1:2" x14ac:dyDescent="0.3">
      <c r="A6" s="8" t="s">
        <v>339</v>
      </c>
      <c r="B6" s="3">
        <v>6</v>
      </c>
    </row>
    <row r="7" spans="1:2" x14ac:dyDescent="0.3">
      <c r="A7" s="8" t="s">
        <v>340</v>
      </c>
      <c r="B7" s="3">
        <v>11</v>
      </c>
    </row>
    <row r="8" spans="1:2" x14ac:dyDescent="0.3">
      <c r="A8" s="8" t="s">
        <v>341</v>
      </c>
      <c r="B8" s="3">
        <v>5</v>
      </c>
    </row>
    <row r="9" spans="1:2" x14ac:dyDescent="0.3">
      <c r="A9" s="8" t="s">
        <v>342</v>
      </c>
      <c r="B9" s="3">
        <v>6</v>
      </c>
    </row>
    <row r="10" spans="1:2" x14ac:dyDescent="0.3">
      <c r="A10" s="8" t="s">
        <v>343</v>
      </c>
      <c r="B10" s="3">
        <v>10</v>
      </c>
    </row>
    <row r="11" spans="1:2" x14ac:dyDescent="0.3">
      <c r="A11" s="8" t="s">
        <v>344</v>
      </c>
      <c r="B11" s="3">
        <v>4</v>
      </c>
    </row>
    <row r="12" spans="1:2" x14ac:dyDescent="0.3">
      <c r="A12" s="8" t="s">
        <v>345</v>
      </c>
      <c r="B12" s="3">
        <v>9</v>
      </c>
    </row>
    <row r="13" spans="1:2" x14ac:dyDescent="0.3">
      <c r="A13" s="8" t="s">
        <v>346</v>
      </c>
      <c r="B13" s="3">
        <v>14</v>
      </c>
    </row>
    <row r="14" spans="1:2" x14ac:dyDescent="0.3">
      <c r="A14" s="8" t="s">
        <v>347</v>
      </c>
      <c r="B14" s="3">
        <v>3</v>
      </c>
    </row>
    <row r="15" spans="1:2" x14ac:dyDescent="0.3">
      <c r="A15" s="8" t="s">
        <v>336</v>
      </c>
      <c r="B15" s="3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3C0C-4B72-4858-B04A-CBECB7C14288}">
  <dimension ref="A3:B12"/>
  <sheetViews>
    <sheetView workbookViewId="0">
      <selection activeCell="I24" sqref="I24"/>
    </sheetView>
  </sheetViews>
  <sheetFormatPr defaultRowHeight="14.4" x14ac:dyDescent="0.3"/>
  <cols>
    <col min="1" max="1" width="12.5546875" bestFit="1" customWidth="1"/>
    <col min="2" max="2" width="19.88671875" bestFit="1" customWidth="1"/>
  </cols>
  <sheetData>
    <row r="3" spans="1:2" x14ac:dyDescent="0.3">
      <c r="A3" s="7" t="s">
        <v>351</v>
      </c>
      <c r="B3" t="s">
        <v>349</v>
      </c>
    </row>
    <row r="4" spans="1:2" x14ac:dyDescent="0.3">
      <c r="A4" s="8" t="s">
        <v>174</v>
      </c>
      <c r="B4" s="3">
        <v>11</v>
      </c>
    </row>
    <row r="5" spans="1:2" x14ac:dyDescent="0.3">
      <c r="A5" s="8" t="s">
        <v>176</v>
      </c>
      <c r="B5" s="3">
        <v>8</v>
      </c>
    </row>
    <row r="6" spans="1:2" x14ac:dyDescent="0.3">
      <c r="A6" s="8" t="s">
        <v>169</v>
      </c>
      <c r="B6" s="3">
        <v>12</v>
      </c>
    </row>
    <row r="7" spans="1:2" x14ac:dyDescent="0.3">
      <c r="A7" s="8" t="s">
        <v>171</v>
      </c>
      <c r="B7" s="3">
        <v>8</v>
      </c>
    </row>
    <row r="8" spans="1:2" x14ac:dyDescent="0.3">
      <c r="A8" s="8" t="s">
        <v>175</v>
      </c>
      <c r="B8" s="3">
        <v>13</v>
      </c>
    </row>
    <row r="9" spans="1:2" x14ac:dyDescent="0.3">
      <c r="A9" s="8" t="s">
        <v>173</v>
      </c>
      <c r="B9" s="3">
        <v>12</v>
      </c>
    </row>
    <row r="10" spans="1:2" x14ac:dyDescent="0.3">
      <c r="A10" s="8" t="s">
        <v>172</v>
      </c>
      <c r="B10" s="3">
        <v>8</v>
      </c>
    </row>
    <row r="11" spans="1:2" x14ac:dyDescent="0.3">
      <c r="A11" s="8" t="s">
        <v>170</v>
      </c>
      <c r="B11" s="3">
        <v>8</v>
      </c>
    </row>
    <row r="12" spans="1:2" x14ac:dyDescent="0.3">
      <c r="A12" s="8" t="s">
        <v>336</v>
      </c>
      <c r="B12" s="3">
        <v>80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83"/>
  <sheetViews>
    <sheetView tabSelected="1" workbookViewId="0">
      <selection activeCell="L1" sqref="L1"/>
    </sheetView>
  </sheetViews>
  <sheetFormatPr defaultRowHeight="14.4" x14ac:dyDescent="0.3"/>
  <cols>
    <col min="1" max="1" width="16" bestFit="1" customWidth="1"/>
    <col min="2" max="2" width="17" bestFit="1" customWidth="1"/>
    <col min="3" max="3" width="15.5546875" bestFit="1" customWidth="1"/>
    <col min="4" max="4" width="12.33203125" bestFit="1" customWidth="1"/>
    <col min="5" max="5" width="18" style="10" bestFit="1" customWidth="1"/>
    <col min="6" max="6" width="10.5546875" bestFit="1" customWidth="1"/>
    <col min="7" max="7" width="33.44140625" bestFit="1" customWidth="1"/>
    <col min="8" max="8" width="22.21875" bestFit="1" customWidth="1"/>
    <col min="9" max="9" width="10.6640625" bestFit="1" customWidth="1"/>
    <col min="10" max="10" width="14.886718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9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" t="s">
        <v>352</v>
      </c>
      <c r="K1" s="6" t="s">
        <v>362</v>
      </c>
      <c r="O1" t="s">
        <v>169</v>
      </c>
      <c r="P1" t="s">
        <v>333</v>
      </c>
    </row>
    <row r="2" spans="1:16" hidden="1" x14ac:dyDescent="0.3">
      <c r="A2" t="s">
        <v>84</v>
      </c>
      <c r="B2" t="s">
        <v>164</v>
      </c>
      <c r="C2" t="s">
        <v>174</v>
      </c>
      <c r="D2" t="s">
        <v>181</v>
      </c>
      <c r="E2" s="2">
        <v>42112</v>
      </c>
      <c r="F2" s="4">
        <v>9673</v>
      </c>
      <c r="G2" s="5" t="s">
        <v>258</v>
      </c>
      <c r="H2" t="s">
        <v>330</v>
      </c>
      <c r="I2" t="s">
        <v>334</v>
      </c>
      <c r="J2" t="str">
        <f>IF(F2&gt;5000,"Senior","Junior")</f>
        <v>Senior</v>
      </c>
      <c r="K2" t="str">
        <f>VLOOKUP(C2,'Department Rules'!A:B, 2, FALSE)</f>
        <v>Approve expenses above $5000</v>
      </c>
      <c r="O2" t="s">
        <v>170</v>
      </c>
      <c r="P2" t="s">
        <v>334</v>
      </c>
    </row>
    <row r="3" spans="1:16" hidden="1" x14ac:dyDescent="0.3">
      <c r="A3" t="s">
        <v>60</v>
      </c>
      <c r="B3" t="s">
        <v>140</v>
      </c>
      <c r="C3" t="s">
        <v>174</v>
      </c>
      <c r="D3" t="s">
        <v>178</v>
      </c>
      <c r="E3" s="2">
        <v>43637</v>
      </c>
      <c r="F3" s="4">
        <v>2561</v>
      </c>
      <c r="G3" t="s">
        <v>234</v>
      </c>
      <c r="H3" t="s">
        <v>308</v>
      </c>
      <c r="I3" t="s">
        <v>333</v>
      </c>
      <c r="J3" t="str">
        <f t="shared" ref="J3:J66" si="0">IF(F3&gt;5000,"Senior","Junior")</f>
        <v>Junior</v>
      </c>
      <c r="K3" t="str">
        <f>VLOOKUP(C3,'Department Rules'!A:B, 2, FALSE)</f>
        <v>Approve expenses above $5000</v>
      </c>
      <c r="O3" t="s">
        <v>171</v>
      </c>
    </row>
    <row r="4" spans="1:16" x14ac:dyDescent="0.3">
      <c r="A4" t="s">
        <v>50</v>
      </c>
      <c r="B4" t="s">
        <v>130</v>
      </c>
      <c r="C4" t="s">
        <v>174</v>
      </c>
      <c r="D4" t="s">
        <v>182</v>
      </c>
      <c r="E4" s="10">
        <v>44023</v>
      </c>
      <c r="F4" s="4">
        <v>6372</v>
      </c>
      <c r="G4" t="s">
        <v>224</v>
      </c>
      <c r="H4" t="s">
        <v>301</v>
      </c>
      <c r="I4" t="s">
        <v>334</v>
      </c>
      <c r="J4" t="str">
        <f t="shared" si="0"/>
        <v>Senior</v>
      </c>
      <c r="K4" t="str">
        <f>VLOOKUP(C4,'Department Rules'!A:B, 2, FALSE)</f>
        <v>Approve expenses above $5000</v>
      </c>
      <c r="O4" t="s">
        <v>172</v>
      </c>
    </row>
    <row r="5" spans="1:16" x14ac:dyDescent="0.3">
      <c r="A5" t="s">
        <v>45</v>
      </c>
      <c r="B5" t="s">
        <v>125</v>
      </c>
      <c r="C5" t="s">
        <v>174</v>
      </c>
      <c r="D5" t="s">
        <v>178</v>
      </c>
      <c r="E5" s="10">
        <v>44133</v>
      </c>
      <c r="F5" s="4">
        <v>2683</v>
      </c>
      <c r="G5" t="s">
        <v>219</v>
      </c>
      <c r="H5" t="s">
        <v>296</v>
      </c>
      <c r="I5" t="s">
        <v>333</v>
      </c>
      <c r="J5" t="str">
        <f t="shared" si="0"/>
        <v>Junior</v>
      </c>
      <c r="K5" t="str">
        <f>VLOOKUP(C5,'Department Rules'!A:B, 2, FALSE)</f>
        <v>Approve expenses above $5000</v>
      </c>
      <c r="O5" t="s">
        <v>173</v>
      </c>
    </row>
    <row r="6" spans="1:16" x14ac:dyDescent="0.3">
      <c r="A6" t="s">
        <v>53</v>
      </c>
      <c r="B6" t="s">
        <v>133</v>
      </c>
      <c r="C6" t="s">
        <v>174</v>
      </c>
      <c r="D6" t="s">
        <v>182</v>
      </c>
      <c r="E6" s="10">
        <v>44485</v>
      </c>
      <c r="F6" s="4">
        <v>6638</v>
      </c>
      <c r="G6" t="s">
        <v>227</v>
      </c>
      <c r="H6" t="s">
        <v>303</v>
      </c>
      <c r="I6" t="s">
        <v>333</v>
      </c>
      <c r="J6" t="str">
        <f t="shared" si="0"/>
        <v>Senior</v>
      </c>
      <c r="K6" t="str">
        <f>VLOOKUP(C6,'Department Rules'!A:B, 2, FALSE)</f>
        <v>Approve expenses above $5000</v>
      </c>
      <c r="O6" t="s">
        <v>174</v>
      </c>
    </row>
    <row r="7" spans="1:16" x14ac:dyDescent="0.3">
      <c r="A7" t="s">
        <v>58</v>
      </c>
      <c r="B7" t="s">
        <v>138</v>
      </c>
      <c r="C7" t="s">
        <v>174</v>
      </c>
      <c r="D7" t="s">
        <v>183</v>
      </c>
      <c r="E7" s="10">
        <v>44545</v>
      </c>
      <c r="F7" s="4">
        <v>3056</v>
      </c>
      <c r="G7" t="s">
        <v>232</v>
      </c>
      <c r="H7" s="3">
        <v>8268492554</v>
      </c>
      <c r="I7" t="s">
        <v>333</v>
      </c>
      <c r="J7" t="str">
        <f t="shared" si="0"/>
        <v>Junior</v>
      </c>
      <c r="K7" t="str">
        <f>VLOOKUP(C7,'Department Rules'!A:B, 2, FALSE)</f>
        <v>Approve expenses above $5000</v>
      </c>
      <c r="O7" t="s">
        <v>175</v>
      </c>
    </row>
    <row r="8" spans="1:16" x14ac:dyDescent="0.3">
      <c r="A8" t="s">
        <v>80</v>
      </c>
      <c r="B8" t="s">
        <v>160</v>
      </c>
      <c r="C8" t="s">
        <v>174</v>
      </c>
      <c r="D8" t="s">
        <v>183</v>
      </c>
      <c r="E8" s="10">
        <v>44623</v>
      </c>
      <c r="F8" s="4">
        <v>6514</v>
      </c>
      <c r="G8" t="s">
        <v>254</v>
      </c>
      <c r="H8" t="s">
        <v>327</v>
      </c>
      <c r="I8" t="s">
        <v>333</v>
      </c>
      <c r="J8" t="str">
        <f t="shared" si="0"/>
        <v>Senior</v>
      </c>
      <c r="K8" t="str">
        <f>VLOOKUP(C8,'Department Rules'!A:B, 2, FALSE)</f>
        <v>Approve expenses above $5000</v>
      </c>
      <c r="O8" t="s">
        <v>176</v>
      </c>
    </row>
    <row r="9" spans="1:16" x14ac:dyDescent="0.3">
      <c r="A9" t="s">
        <v>27</v>
      </c>
      <c r="B9" t="s">
        <v>107</v>
      </c>
      <c r="C9" t="s">
        <v>174</v>
      </c>
      <c r="D9" t="s">
        <v>181</v>
      </c>
      <c r="E9" s="10">
        <v>45258</v>
      </c>
      <c r="F9" s="4">
        <v>3471</v>
      </c>
      <c r="G9" t="s">
        <v>201</v>
      </c>
      <c r="H9" t="s">
        <v>279</v>
      </c>
      <c r="I9" t="s">
        <v>334</v>
      </c>
      <c r="J9" t="str">
        <f t="shared" si="0"/>
        <v>Junior</v>
      </c>
      <c r="K9" t="str">
        <f>VLOOKUP(C9,'Department Rules'!A:B, 2, FALSE)</f>
        <v>Approve expenses above $5000</v>
      </c>
    </row>
    <row r="10" spans="1:16" x14ac:dyDescent="0.3">
      <c r="A10" t="s">
        <v>61</v>
      </c>
      <c r="B10" t="s">
        <v>141</v>
      </c>
      <c r="C10" t="s">
        <v>174</v>
      </c>
      <c r="D10" t="s">
        <v>177</v>
      </c>
      <c r="E10" s="10">
        <v>45296</v>
      </c>
      <c r="F10" s="4">
        <v>3159</v>
      </c>
      <c r="G10" t="s">
        <v>235</v>
      </c>
      <c r="H10" t="s">
        <v>309</v>
      </c>
      <c r="I10" t="s">
        <v>334</v>
      </c>
      <c r="J10" t="str">
        <f t="shared" si="0"/>
        <v>Junior</v>
      </c>
      <c r="K10" t="str">
        <f>VLOOKUP(C10,'Department Rules'!A:B, 2, FALSE)</f>
        <v>Approve expenses above $5000</v>
      </c>
    </row>
    <row r="11" spans="1:16" x14ac:dyDescent="0.3">
      <c r="A11" t="s">
        <v>21</v>
      </c>
      <c r="B11" t="s">
        <v>101</v>
      </c>
      <c r="C11" t="s">
        <v>174</v>
      </c>
      <c r="D11" t="s">
        <v>178</v>
      </c>
      <c r="E11" s="10">
        <v>45298</v>
      </c>
      <c r="F11" s="4">
        <v>3506</v>
      </c>
      <c r="G11" t="s">
        <v>195</v>
      </c>
      <c r="H11" t="s">
        <v>274</v>
      </c>
      <c r="I11" t="s">
        <v>333</v>
      </c>
      <c r="J11" t="str">
        <f t="shared" si="0"/>
        <v>Junior</v>
      </c>
      <c r="K11" t="str">
        <f>VLOOKUP(C11,'Department Rules'!A:B, 2, FALSE)</f>
        <v>Approve expenses above $5000</v>
      </c>
    </row>
    <row r="12" spans="1:16" x14ac:dyDescent="0.3">
      <c r="A12" t="s">
        <v>40</v>
      </c>
      <c r="B12" t="s">
        <v>120</v>
      </c>
      <c r="C12" t="s">
        <v>174</v>
      </c>
      <c r="D12" t="s">
        <v>178</v>
      </c>
      <c r="E12" s="10">
        <v>45470</v>
      </c>
      <c r="F12" s="4">
        <v>2249</v>
      </c>
      <c r="G12" t="s">
        <v>214</v>
      </c>
      <c r="H12" t="s">
        <v>291</v>
      </c>
      <c r="I12" t="s">
        <v>333</v>
      </c>
      <c r="J12" t="str">
        <f t="shared" si="0"/>
        <v>Junior</v>
      </c>
      <c r="K12" t="str">
        <f>VLOOKUP(C12,'Department Rules'!A:B, 2, FALSE)</f>
        <v>Approve expenses above $5000</v>
      </c>
    </row>
    <row r="13" spans="1:16" hidden="1" x14ac:dyDescent="0.3">
      <c r="A13" t="s">
        <v>82</v>
      </c>
      <c r="B13" t="s">
        <v>162</v>
      </c>
      <c r="C13" t="s">
        <v>176</v>
      </c>
      <c r="D13" t="s">
        <v>182</v>
      </c>
      <c r="E13" s="2">
        <v>42160</v>
      </c>
      <c r="F13" s="4">
        <v>4173</v>
      </c>
      <c r="G13" t="s">
        <v>256</v>
      </c>
      <c r="H13" t="s">
        <v>329</v>
      </c>
      <c r="I13" t="s">
        <v>334</v>
      </c>
      <c r="J13" t="str">
        <f t="shared" si="0"/>
        <v>Junior</v>
      </c>
      <c r="K13" t="str">
        <f>VLOOKUP(C13,'Department Rules'!A:B, 2, FALSE)</f>
        <v>Follow hiring guidelines</v>
      </c>
    </row>
    <row r="14" spans="1:16" hidden="1" x14ac:dyDescent="0.3">
      <c r="A14" t="s">
        <v>85</v>
      </c>
      <c r="B14" t="s">
        <v>165</v>
      </c>
      <c r="C14" t="s">
        <v>176</v>
      </c>
      <c r="D14" t="s">
        <v>178</v>
      </c>
      <c r="E14" s="2">
        <v>42184</v>
      </c>
      <c r="F14" s="4">
        <v>2354</v>
      </c>
      <c r="G14" t="s">
        <v>259</v>
      </c>
      <c r="H14" s="3">
        <v>5832125004</v>
      </c>
      <c r="I14" t="s">
        <v>334</v>
      </c>
      <c r="J14" t="str">
        <f t="shared" si="0"/>
        <v>Junior</v>
      </c>
      <c r="K14" t="str">
        <f>VLOOKUP(C14,'Department Rules'!A:B, 2, FALSE)</f>
        <v>Follow hiring guidelines</v>
      </c>
    </row>
    <row r="15" spans="1:16" hidden="1" x14ac:dyDescent="0.3">
      <c r="A15" t="s">
        <v>38</v>
      </c>
      <c r="B15" t="s">
        <v>118</v>
      </c>
      <c r="C15" t="s">
        <v>176</v>
      </c>
      <c r="D15" t="s">
        <v>183</v>
      </c>
      <c r="E15" s="2">
        <v>42211</v>
      </c>
      <c r="F15" s="4">
        <v>2695</v>
      </c>
      <c r="G15" t="s">
        <v>212</v>
      </c>
      <c r="H15" t="s">
        <v>289</v>
      </c>
      <c r="I15" t="s">
        <v>334</v>
      </c>
      <c r="J15" t="str">
        <f t="shared" si="0"/>
        <v>Junior</v>
      </c>
      <c r="K15" t="str">
        <f>VLOOKUP(C15,'Department Rules'!A:B, 2, FALSE)</f>
        <v>Follow hiring guidelines</v>
      </c>
    </row>
    <row r="16" spans="1:16" hidden="1" x14ac:dyDescent="0.3">
      <c r="A16" t="s">
        <v>75</v>
      </c>
      <c r="B16" t="s">
        <v>155</v>
      </c>
      <c r="C16" t="s">
        <v>176</v>
      </c>
      <c r="D16" t="s">
        <v>177</v>
      </c>
      <c r="E16" s="2">
        <v>42753</v>
      </c>
      <c r="F16" s="4">
        <v>9457</v>
      </c>
      <c r="G16" t="s">
        <v>249</v>
      </c>
      <c r="H16" t="s">
        <v>322</v>
      </c>
      <c r="I16" t="s">
        <v>334</v>
      </c>
      <c r="J16" t="str">
        <f t="shared" si="0"/>
        <v>Senior</v>
      </c>
      <c r="K16" t="str">
        <f>VLOOKUP(C16,'Department Rules'!A:B, 2, FALSE)</f>
        <v>Follow hiring guidelines</v>
      </c>
    </row>
    <row r="17" spans="1:11" hidden="1" x14ac:dyDescent="0.3">
      <c r="A17" t="s">
        <v>65</v>
      </c>
      <c r="B17" t="s">
        <v>145</v>
      </c>
      <c r="C17" t="s">
        <v>176</v>
      </c>
      <c r="D17" t="s">
        <v>181</v>
      </c>
      <c r="E17" s="2">
        <v>42781</v>
      </c>
      <c r="F17" s="4">
        <v>2453</v>
      </c>
      <c r="G17" t="s">
        <v>239</v>
      </c>
      <c r="H17" t="s">
        <v>313</v>
      </c>
      <c r="I17" t="s">
        <v>334</v>
      </c>
      <c r="J17" t="str">
        <f t="shared" si="0"/>
        <v>Junior</v>
      </c>
      <c r="K17" t="str">
        <f>VLOOKUP(C17,'Department Rules'!A:B, 2, FALSE)</f>
        <v>Follow hiring guidelines</v>
      </c>
    </row>
    <row r="18" spans="1:11" x14ac:dyDescent="0.3">
      <c r="A18" t="s">
        <v>59</v>
      </c>
      <c r="B18" t="s">
        <v>139</v>
      </c>
      <c r="C18" t="s">
        <v>176</v>
      </c>
      <c r="D18" t="s">
        <v>177</v>
      </c>
      <c r="E18" s="10">
        <v>45060</v>
      </c>
      <c r="F18" s="4">
        <v>7564</v>
      </c>
      <c r="G18" t="s">
        <v>233</v>
      </c>
      <c r="H18" t="s">
        <v>307</v>
      </c>
      <c r="I18" t="s">
        <v>333</v>
      </c>
      <c r="J18" t="str">
        <f t="shared" si="0"/>
        <v>Senior</v>
      </c>
      <c r="K18" t="str">
        <f>VLOOKUP(C18,'Department Rules'!A:B, 2, FALSE)</f>
        <v>Follow hiring guidelines</v>
      </c>
    </row>
    <row r="19" spans="1:11" x14ac:dyDescent="0.3">
      <c r="A19" t="s">
        <v>64</v>
      </c>
      <c r="B19" t="s">
        <v>144</v>
      </c>
      <c r="C19" t="s">
        <v>176</v>
      </c>
      <c r="D19" t="s">
        <v>177</v>
      </c>
      <c r="E19" s="10">
        <v>45082</v>
      </c>
      <c r="F19" s="4">
        <v>2426</v>
      </c>
      <c r="G19" t="s">
        <v>238</v>
      </c>
      <c r="H19" t="s">
        <v>312</v>
      </c>
      <c r="I19" t="s">
        <v>334</v>
      </c>
      <c r="J19" t="str">
        <f t="shared" si="0"/>
        <v>Junior</v>
      </c>
      <c r="K19" t="str">
        <f>VLOOKUP(C19,'Department Rules'!A:B, 2, FALSE)</f>
        <v>Follow hiring guidelines</v>
      </c>
    </row>
    <row r="20" spans="1:11" x14ac:dyDescent="0.3">
      <c r="A20" t="s">
        <v>66</v>
      </c>
      <c r="B20" t="s">
        <v>146</v>
      </c>
      <c r="C20" t="s">
        <v>176</v>
      </c>
      <c r="D20" t="s">
        <v>183</v>
      </c>
      <c r="E20" s="10">
        <v>45738</v>
      </c>
      <c r="F20" s="4">
        <v>3154</v>
      </c>
      <c r="G20" t="s">
        <v>240</v>
      </c>
      <c r="H20" t="s">
        <v>314</v>
      </c>
      <c r="I20" t="s">
        <v>334</v>
      </c>
      <c r="J20" t="str">
        <f t="shared" si="0"/>
        <v>Junior</v>
      </c>
      <c r="K20" t="str">
        <f>VLOOKUP(C20,'Department Rules'!A:B, 2, FALSE)</f>
        <v>Follow hiring guidelines</v>
      </c>
    </row>
    <row r="21" spans="1:11" hidden="1" x14ac:dyDescent="0.3">
      <c r="A21" t="s">
        <v>9</v>
      </c>
      <c r="B21" t="s">
        <v>89</v>
      </c>
      <c r="C21" t="s">
        <v>169</v>
      </c>
      <c r="D21" t="s">
        <v>177</v>
      </c>
      <c r="E21" s="2">
        <v>42134</v>
      </c>
      <c r="F21" s="4">
        <v>3186</v>
      </c>
      <c r="G21" s="5" t="s">
        <v>335</v>
      </c>
      <c r="H21" t="s">
        <v>263</v>
      </c>
      <c r="I21" t="s">
        <v>333</v>
      </c>
      <c r="J21" t="str">
        <f t="shared" si="0"/>
        <v>Junior</v>
      </c>
      <c r="K21" t="str">
        <f>VLOOKUP(C21,'Department Rules'!A:B, 2, FALSE)</f>
        <v>Maintain system security</v>
      </c>
    </row>
    <row r="22" spans="1:11" hidden="1" x14ac:dyDescent="0.3">
      <c r="A22" t="s">
        <v>19</v>
      </c>
      <c r="B22" t="s">
        <v>99</v>
      </c>
      <c r="C22" t="s">
        <v>169</v>
      </c>
      <c r="D22" t="s">
        <v>178</v>
      </c>
      <c r="E22" s="2">
        <v>42327</v>
      </c>
      <c r="F22" s="4">
        <v>4470</v>
      </c>
      <c r="G22" t="s">
        <v>193</v>
      </c>
      <c r="H22" t="s">
        <v>272</v>
      </c>
      <c r="I22" t="s">
        <v>333</v>
      </c>
      <c r="J22" t="str">
        <f t="shared" si="0"/>
        <v>Junior</v>
      </c>
      <c r="K22" t="str">
        <f>VLOOKUP(C22,'Department Rules'!A:B, 2, FALSE)</f>
        <v>Maintain system security</v>
      </c>
    </row>
    <row r="23" spans="1:11" hidden="1" x14ac:dyDescent="0.3">
      <c r="A23" t="s">
        <v>32</v>
      </c>
      <c r="B23" t="s">
        <v>112</v>
      </c>
      <c r="C23" t="s">
        <v>169</v>
      </c>
      <c r="D23" t="s">
        <v>181</v>
      </c>
      <c r="E23" s="2">
        <v>42766</v>
      </c>
      <c r="F23" s="4">
        <v>8938</v>
      </c>
      <c r="G23" t="s">
        <v>206</v>
      </c>
      <c r="H23" t="s">
        <v>283</v>
      </c>
      <c r="I23" t="s">
        <v>334</v>
      </c>
      <c r="J23" t="str">
        <f t="shared" si="0"/>
        <v>Senior</v>
      </c>
      <c r="K23" t="str">
        <f>VLOOKUP(C23,'Department Rules'!A:B, 2, FALSE)</f>
        <v>Maintain system security</v>
      </c>
    </row>
    <row r="24" spans="1:11" hidden="1" x14ac:dyDescent="0.3">
      <c r="A24" t="s">
        <v>12</v>
      </c>
      <c r="B24" t="s">
        <v>92</v>
      </c>
      <c r="C24" t="s">
        <v>169</v>
      </c>
      <c r="D24" t="s">
        <v>178</v>
      </c>
      <c r="E24" s="2">
        <v>43362</v>
      </c>
      <c r="F24" s="4">
        <v>2253</v>
      </c>
      <c r="G24" t="s">
        <v>186</v>
      </c>
      <c r="H24" s="3">
        <v>3567260515</v>
      </c>
      <c r="I24" t="s">
        <v>334</v>
      </c>
      <c r="J24" t="str">
        <f t="shared" si="0"/>
        <v>Junior</v>
      </c>
      <c r="K24" t="str">
        <f>VLOOKUP(C24,'Department Rules'!A:B, 2, FALSE)</f>
        <v>Maintain system security</v>
      </c>
    </row>
    <row r="25" spans="1:11" x14ac:dyDescent="0.3">
      <c r="A25" t="s">
        <v>68</v>
      </c>
      <c r="B25" t="s">
        <v>148</v>
      </c>
      <c r="C25" t="s">
        <v>169</v>
      </c>
      <c r="D25" t="s">
        <v>178</v>
      </c>
      <c r="E25" s="10">
        <v>43934</v>
      </c>
      <c r="F25" s="4">
        <v>2950</v>
      </c>
      <c r="G25" t="s">
        <v>242</v>
      </c>
      <c r="H25" t="s">
        <v>316</v>
      </c>
      <c r="I25" t="s">
        <v>333</v>
      </c>
      <c r="J25" t="str">
        <f t="shared" si="0"/>
        <v>Junior</v>
      </c>
      <c r="K25" t="str">
        <f>VLOOKUP(C25,'Department Rules'!A:B, 2, FALSE)</f>
        <v>Maintain system security</v>
      </c>
    </row>
    <row r="26" spans="1:11" x14ac:dyDescent="0.3">
      <c r="A26" t="s">
        <v>72</v>
      </c>
      <c r="B26" t="s">
        <v>152</v>
      </c>
      <c r="C26" t="s">
        <v>169</v>
      </c>
      <c r="D26" t="s">
        <v>183</v>
      </c>
      <c r="E26" s="10">
        <v>44701</v>
      </c>
      <c r="F26" s="4">
        <v>2994</v>
      </c>
      <c r="G26" t="s">
        <v>246</v>
      </c>
      <c r="H26" t="s">
        <v>319</v>
      </c>
      <c r="I26" t="s">
        <v>333</v>
      </c>
      <c r="J26" t="str">
        <f t="shared" si="0"/>
        <v>Junior</v>
      </c>
      <c r="K26" t="str">
        <f>VLOOKUP(C26,'Department Rules'!A:B, 2, FALSE)</f>
        <v>Maintain system security</v>
      </c>
    </row>
    <row r="27" spans="1:11" x14ac:dyDescent="0.3">
      <c r="A27" t="s">
        <v>24</v>
      </c>
      <c r="B27" t="s">
        <v>104</v>
      </c>
      <c r="C27" t="s">
        <v>169</v>
      </c>
      <c r="D27" t="s">
        <v>178</v>
      </c>
      <c r="E27" s="10">
        <v>45129</v>
      </c>
      <c r="F27" s="4">
        <v>4085</v>
      </c>
      <c r="G27" t="s">
        <v>198</v>
      </c>
      <c r="H27" t="s">
        <v>276</v>
      </c>
      <c r="I27" t="s">
        <v>333</v>
      </c>
      <c r="J27" t="str">
        <f t="shared" si="0"/>
        <v>Junior</v>
      </c>
      <c r="K27" t="str">
        <f>VLOOKUP(C27,'Department Rules'!A:B, 2, FALSE)</f>
        <v>Maintain system security</v>
      </c>
    </row>
    <row r="28" spans="1:11" x14ac:dyDescent="0.3">
      <c r="A28" t="s">
        <v>36</v>
      </c>
      <c r="B28" t="s">
        <v>116</v>
      </c>
      <c r="C28" t="s">
        <v>169</v>
      </c>
      <c r="D28" t="s">
        <v>179</v>
      </c>
      <c r="E28" s="10">
        <v>45463</v>
      </c>
      <c r="F28" s="4">
        <v>3157</v>
      </c>
      <c r="G28" t="s">
        <v>210</v>
      </c>
      <c r="H28" t="s">
        <v>287</v>
      </c>
      <c r="I28" t="s">
        <v>334</v>
      </c>
      <c r="J28" t="str">
        <f t="shared" si="0"/>
        <v>Junior</v>
      </c>
      <c r="K28" t="str">
        <f>VLOOKUP(C28,'Department Rules'!A:B, 2, FALSE)</f>
        <v>Maintain system security</v>
      </c>
    </row>
    <row r="29" spans="1:11" x14ac:dyDescent="0.3">
      <c r="A29" t="s">
        <v>48</v>
      </c>
      <c r="B29" t="s">
        <v>128</v>
      </c>
      <c r="C29" t="s">
        <v>169</v>
      </c>
      <c r="D29" t="s">
        <v>181</v>
      </c>
      <c r="E29" s="10">
        <v>45465</v>
      </c>
      <c r="F29" s="4">
        <v>4617</v>
      </c>
      <c r="G29" t="s">
        <v>222</v>
      </c>
      <c r="H29" t="s">
        <v>299</v>
      </c>
      <c r="I29" t="s">
        <v>334</v>
      </c>
      <c r="J29" t="str">
        <f t="shared" si="0"/>
        <v>Junior</v>
      </c>
      <c r="K29" t="str">
        <f>VLOOKUP(C29,'Department Rules'!A:B, 2, FALSE)</f>
        <v>Maintain system security</v>
      </c>
    </row>
    <row r="30" spans="1:11" x14ac:dyDescent="0.3">
      <c r="A30" t="s">
        <v>31</v>
      </c>
      <c r="B30" t="s">
        <v>111</v>
      </c>
      <c r="C30" t="s">
        <v>169</v>
      </c>
      <c r="D30" t="s">
        <v>177</v>
      </c>
      <c r="E30" s="10">
        <v>45520</v>
      </c>
      <c r="F30" s="4">
        <v>2754</v>
      </c>
      <c r="G30" t="s">
        <v>205</v>
      </c>
      <c r="H30" t="s">
        <v>282</v>
      </c>
      <c r="I30" t="s">
        <v>334</v>
      </c>
      <c r="J30" t="str">
        <f t="shared" si="0"/>
        <v>Junior</v>
      </c>
      <c r="K30" t="str">
        <f>VLOOKUP(C30,'Department Rules'!A:B, 2, FALSE)</f>
        <v>Maintain system security</v>
      </c>
    </row>
    <row r="31" spans="1:11" x14ac:dyDescent="0.3">
      <c r="A31" t="s">
        <v>20</v>
      </c>
      <c r="B31" t="s">
        <v>100</v>
      </c>
      <c r="C31" t="s">
        <v>169</v>
      </c>
      <c r="D31" t="s">
        <v>178</v>
      </c>
      <c r="E31" s="10">
        <v>45611</v>
      </c>
      <c r="F31" s="4">
        <v>3812</v>
      </c>
      <c r="G31" t="s">
        <v>194</v>
      </c>
      <c r="H31" t="s">
        <v>273</v>
      </c>
      <c r="I31" t="s">
        <v>333</v>
      </c>
      <c r="J31" t="str">
        <f t="shared" si="0"/>
        <v>Junior</v>
      </c>
      <c r="K31" t="str">
        <f>VLOOKUP(C31,'Department Rules'!A:B, 2, FALSE)</f>
        <v>Maintain system security</v>
      </c>
    </row>
    <row r="32" spans="1:11" x14ac:dyDescent="0.3">
      <c r="A32" t="s">
        <v>37</v>
      </c>
      <c r="B32" t="s">
        <v>117</v>
      </c>
      <c r="C32" t="s">
        <v>169</v>
      </c>
      <c r="D32" t="s">
        <v>181</v>
      </c>
      <c r="E32" s="10">
        <v>45622</v>
      </c>
      <c r="F32" s="4">
        <v>3331</v>
      </c>
      <c r="G32" t="s">
        <v>211</v>
      </c>
      <c r="H32" t="s">
        <v>288</v>
      </c>
      <c r="I32" t="s">
        <v>334</v>
      </c>
      <c r="J32" t="str">
        <f t="shared" si="0"/>
        <v>Junior</v>
      </c>
      <c r="K32" t="str">
        <f>VLOOKUP(C32,'Department Rules'!A:B, 2, FALSE)</f>
        <v>Maintain system security</v>
      </c>
    </row>
    <row r="33" spans="1:11" hidden="1" x14ac:dyDescent="0.3">
      <c r="A33" t="s">
        <v>52</v>
      </c>
      <c r="B33" t="s">
        <v>132</v>
      </c>
      <c r="C33" t="s">
        <v>171</v>
      </c>
      <c r="D33" t="s">
        <v>177</v>
      </c>
      <c r="E33" s="2">
        <v>42135</v>
      </c>
      <c r="F33" s="4">
        <v>3799</v>
      </c>
      <c r="G33" t="s">
        <v>226</v>
      </c>
      <c r="H33" t="s">
        <v>302</v>
      </c>
      <c r="I33" t="s">
        <v>334</v>
      </c>
      <c r="J33" t="str">
        <f t="shared" si="0"/>
        <v>Junior</v>
      </c>
      <c r="K33" t="str">
        <f>VLOOKUP(C33,'Department Rules'!A:B, 2, FALSE)</f>
        <v>Ensure branding consistency</v>
      </c>
    </row>
    <row r="34" spans="1:11" hidden="1" x14ac:dyDescent="0.3">
      <c r="A34" t="s">
        <v>81</v>
      </c>
      <c r="B34" t="s">
        <v>161</v>
      </c>
      <c r="C34" t="s">
        <v>171</v>
      </c>
      <c r="D34" t="s">
        <v>180</v>
      </c>
      <c r="E34" s="2">
        <v>42536</v>
      </c>
      <c r="F34" s="4">
        <v>7111</v>
      </c>
      <c r="G34" t="s">
        <v>255</v>
      </c>
      <c r="H34" t="s">
        <v>328</v>
      </c>
      <c r="I34" t="s">
        <v>333</v>
      </c>
      <c r="J34" t="str">
        <f t="shared" si="0"/>
        <v>Senior</v>
      </c>
      <c r="K34" t="str">
        <f>VLOOKUP(C34,'Department Rules'!A:B, 2, FALSE)</f>
        <v>Ensure branding consistency</v>
      </c>
    </row>
    <row r="35" spans="1:11" hidden="1" x14ac:dyDescent="0.3">
      <c r="A35" t="s">
        <v>70</v>
      </c>
      <c r="B35" t="s">
        <v>150</v>
      </c>
      <c r="C35" t="s">
        <v>171</v>
      </c>
      <c r="D35" t="s">
        <v>181</v>
      </c>
      <c r="E35" s="2">
        <v>43226</v>
      </c>
      <c r="F35" s="4">
        <v>2771</v>
      </c>
      <c r="G35" t="s">
        <v>244</v>
      </c>
      <c r="H35" t="s">
        <v>318</v>
      </c>
      <c r="I35" t="s">
        <v>334</v>
      </c>
      <c r="J35" t="str">
        <f t="shared" si="0"/>
        <v>Junior</v>
      </c>
      <c r="K35" t="str">
        <f>VLOOKUP(C35,'Department Rules'!A:B, 2, FALSE)</f>
        <v>Ensure branding consistency</v>
      </c>
    </row>
    <row r="36" spans="1:11" hidden="1" x14ac:dyDescent="0.3">
      <c r="A36" t="s">
        <v>14</v>
      </c>
      <c r="B36" t="s">
        <v>94</v>
      </c>
      <c r="C36" t="s">
        <v>171</v>
      </c>
      <c r="D36" t="s">
        <v>180</v>
      </c>
      <c r="E36" s="2">
        <v>43249</v>
      </c>
      <c r="F36" s="4">
        <v>4805</v>
      </c>
      <c r="G36" t="s">
        <v>188</v>
      </c>
      <c r="H36" t="s">
        <v>267</v>
      </c>
      <c r="I36" t="s">
        <v>333</v>
      </c>
      <c r="J36" t="str">
        <f t="shared" si="0"/>
        <v>Junior</v>
      </c>
      <c r="K36" t="str">
        <f>VLOOKUP(C36,'Department Rules'!A:B, 2, FALSE)</f>
        <v>Ensure branding consistency</v>
      </c>
    </row>
    <row r="37" spans="1:11" x14ac:dyDescent="0.3">
      <c r="A37" t="s">
        <v>78</v>
      </c>
      <c r="B37" t="s">
        <v>158</v>
      </c>
      <c r="C37" t="s">
        <v>171</v>
      </c>
      <c r="D37" t="s">
        <v>180</v>
      </c>
      <c r="E37" s="10">
        <v>44487</v>
      </c>
      <c r="F37" s="4">
        <v>2484</v>
      </c>
      <c r="G37" t="s">
        <v>252</v>
      </c>
      <c r="H37" t="s">
        <v>325</v>
      </c>
      <c r="I37" t="s">
        <v>333</v>
      </c>
      <c r="J37" t="str">
        <f t="shared" si="0"/>
        <v>Junior</v>
      </c>
      <c r="K37" t="str">
        <f>VLOOKUP(C37,'Department Rules'!A:B, 2, FALSE)</f>
        <v>Ensure branding consistency</v>
      </c>
    </row>
    <row r="38" spans="1:11" x14ac:dyDescent="0.3">
      <c r="A38" t="s">
        <v>11</v>
      </c>
      <c r="B38" t="s">
        <v>91</v>
      </c>
      <c r="C38" t="s">
        <v>171</v>
      </c>
      <c r="D38" t="s">
        <v>178</v>
      </c>
      <c r="E38" s="10">
        <v>44515</v>
      </c>
      <c r="F38" s="4">
        <v>7100</v>
      </c>
      <c r="G38" t="s">
        <v>185</v>
      </c>
      <c r="H38" t="s">
        <v>265</v>
      </c>
      <c r="I38" t="s">
        <v>334</v>
      </c>
      <c r="J38" t="str">
        <f t="shared" si="0"/>
        <v>Senior</v>
      </c>
      <c r="K38" t="str">
        <f>VLOOKUP(C38,'Department Rules'!A:B, 2, FALSE)</f>
        <v>Ensure branding consistency</v>
      </c>
    </row>
    <row r="39" spans="1:11" x14ac:dyDescent="0.3">
      <c r="A39" t="s">
        <v>67</v>
      </c>
      <c r="B39" t="s">
        <v>147</v>
      </c>
      <c r="C39" t="s">
        <v>171</v>
      </c>
      <c r="D39" t="s">
        <v>182</v>
      </c>
      <c r="E39" s="10">
        <v>45037</v>
      </c>
      <c r="F39" s="4">
        <v>5579</v>
      </c>
      <c r="G39" t="s">
        <v>241</v>
      </c>
      <c r="H39" t="s">
        <v>315</v>
      </c>
      <c r="I39" t="s">
        <v>334</v>
      </c>
      <c r="J39" t="str">
        <f t="shared" si="0"/>
        <v>Senior</v>
      </c>
      <c r="K39" t="str">
        <f>VLOOKUP(C39,'Department Rules'!A:B, 2, FALSE)</f>
        <v>Ensure branding consistency</v>
      </c>
    </row>
    <row r="40" spans="1:11" x14ac:dyDescent="0.3">
      <c r="A40" t="s">
        <v>46</v>
      </c>
      <c r="B40" t="s">
        <v>126</v>
      </c>
      <c r="C40" t="s">
        <v>171</v>
      </c>
      <c r="D40" t="s">
        <v>177</v>
      </c>
      <c r="E40" s="10">
        <v>45598</v>
      </c>
      <c r="F40" s="4">
        <v>2194</v>
      </c>
      <c r="G40" t="s">
        <v>220</v>
      </c>
      <c r="H40" t="s">
        <v>297</v>
      </c>
      <c r="I40" t="s">
        <v>333</v>
      </c>
      <c r="J40" t="str">
        <f t="shared" si="0"/>
        <v>Junior</v>
      </c>
      <c r="K40" t="str">
        <f>VLOOKUP(C40,'Department Rules'!A:B, 2, FALSE)</f>
        <v>Ensure branding consistency</v>
      </c>
    </row>
    <row r="41" spans="1:11" hidden="1" x14ac:dyDescent="0.3">
      <c r="A41" t="s">
        <v>51</v>
      </c>
      <c r="B41" t="s">
        <v>131</v>
      </c>
      <c r="C41" t="s">
        <v>175</v>
      </c>
      <c r="D41" t="s">
        <v>180</v>
      </c>
      <c r="E41" s="2">
        <v>42265</v>
      </c>
      <c r="F41" s="4">
        <v>7972</v>
      </c>
      <c r="G41" t="s">
        <v>225</v>
      </c>
      <c r="H41" s="3">
        <v>249626968</v>
      </c>
      <c r="I41" t="s">
        <v>334</v>
      </c>
      <c r="J41" t="str">
        <f t="shared" si="0"/>
        <v>Senior</v>
      </c>
      <c r="K41" t="str">
        <f>VLOOKUP(C41,'Department Rules'!A:B, 2, FALSE)</f>
        <v>Follow safety protocols</v>
      </c>
    </row>
    <row r="42" spans="1:11" hidden="1" x14ac:dyDescent="0.3">
      <c r="A42" t="s">
        <v>22</v>
      </c>
      <c r="B42" t="s">
        <v>102</v>
      </c>
      <c r="C42" t="s">
        <v>175</v>
      </c>
      <c r="D42" t="s">
        <v>182</v>
      </c>
      <c r="E42" s="2">
        <v>42302</v>
      </c>
      <c r="F42" s="4">
        <v>2167</v>
      </c>
      <c r="G42" t="s">
        <v>196</v>
      </c>
      <c r="H42" t="s">
        <v>275</v>
      </c>
      <c r="I42" t="s">
        <v>333</v>
      </c>
      <c r="J42" t="str">
        <f t="shared" si="0"/>
        <v>Junior</v>
      </c>
      <c r="K42" t="str">
        <f>VLOOKUP(C42,'Department Rules'!A:B, 2, FALSE)</f>
        <v>Follow safety protocols</v>
      </c>
    </row>
    <row r="43" spans="1:11" hidden="1" x14ac:dyDescent="0.3">
      <c r="A43" t="s">
        <v>35</v>
      </c>
      <c r="B43" t="s">
        <v>115</v>
      </c>
      <c r="C43" t="s">
        <v>175</v>
      </c>
      <c r="D43" t="s">
        <v>179</v>
      </c>
      <c r="E43" s="2">
        <v>42315</v>
      </c>
      <c r="F43" s="4">
        <v>8278</v>
      </c>
      <c r="G43" t="s">
        <v>209</v>
      </c>
      <c r="H43" t="s">
        <v>286</v>
      </c>
      <c r="I43" t="s">
        <v>334</v>
      </c>
      <c r="J43" t="str">
        <f t="shared" si="0"/>
        <v>Senior</v>
      </c>
      <c r="K43" t="str">
        <f>VLOOKUP(C43,'Department Rules'!A:B, 2, FALSE)</f>
        <v>Follow safety protocols</v>
      </c>
    </row>
    <row r="44" spans="1:11" hidden="1" x14ac:dyDescent="0.3">
      <c r="A44" t="s">
        <v>54</v>
      </c>
      <c r="B44" t="s">
        <v>134</v>
      </c>
      <c r="C44" t="s">
        <v>175</v>
      </c>
      <c r="D44" t="s">
        <v>178</v>
      </c>
      <c r="E44" s="2">
        <v>42668</v>
      </c>
      <c r="F44" s="4">
        <v>4425</v>
      </c>
      <c r="G44" t="s">
        <v>228</v>
      </c>
      <c r="H44" s="3">
        <v>4403120205</v>
      </c>
      <c r="I44" t="s">
        <v>333</v>
      </c>
      <c r="J44" t="str">
        <f t="shared" si="0"/>
        <v>Junior</v>
      </c>
      <c r="K44" t="str">
        <f>VLOOKUP(C44,'Department Rules'!A:B, 2, FALSE)</f>
        <v>Follow safety protocols</v>
      </c>
    </row>
    <row r="45" spans="1:11" hidden="1" x14ac:dyDescent="0.3">
      <c r="A45" t="s">
        <v>74</v>
      </c>
      <c r="B45" t="s">
        <v>154</v>
      </c>
      <c r="C45" t="s">
        <v>175</v>
      </c>
      <c r="D45" t="s">
        <v>180</v>
      </c>
      <c r="E45" s="2">
        <v>43226</v>
      </c>
      <c r="F45" s="4">
        <v>2026</v>
      </c>
      <c r="G45" t="s">
        <v>248</v>
      </c>
      <c r="H45" t="s">
        <v>321</v>
      </c>
      <c r="I45" t="s">
        <v>334</v>
      </c>
      <c r="J45" t="str">
        <f t="shared" si="0"/>
        <v>Junior</v>
      </c>
      <c r="K45" t="str">
        <f>VLOOKUP(C45,'Department Rules'!A:B, 2, FALSE)</f>
        <v>Follow safety protocols</v>
      </c>
    </row>
    <row r="46" spans="1:11" hidden="1" x14ac:dyDescent="0.3">
      <c r="A46" t="s">
        <v>23</v>
      </c>
      <c r="B46" t="s">
        <v>103</v>
      </c>
      <c r="C46" t="s">
        <v>175</v>
      </c>
      <c r="D46" t="s">
        <v>177</v>
      </c>
      <c r="E46" s="2">
        <v>43428</v>
      </c>
      <c r="F46" s="4">
        <v>2422</v>
      </c>
      <c r="G46" t="s">
        <v>197</v>
      </c>
      <c r="H46" s="3">
        <v>3727927330</v>
      </c>
      <c r="I46" t="s">
        <v>333</v>
      </c>
      <c r="J46" t="str">
        <f t="shared" si="0"/>
        <v>Junior</v>
      </c>
      <c r="K46" t="str">
        <f>VLOOKUP(C46,'Department Rules'!A:B, 2, FALSE)</f>
        <v>Follow safety protocols</v>
      </c>
    </row>
    <row r="47" spans="1:11" hidden="1" x14ac:dyDescent="0.3">
      <c r="A47" t="s">
        <v>55</v>
      </c>
      <c r="B47" t="s">
        <v>135</v>
      </c>
      <c r="C47" t="s">
        <v>175</v>
      </c>
      <c r="D47" t="s">
        <v>180</v>
      </c>
      <c r="E47" s="2">
        <v>43552</v>
      </c>
      <c r="F47" s="4">
        <v>4376</v>
      </c>
      <c r="G47" t="s">
        <v>229</v>
      </c>
      <c r="H47" t="s">
        <v>304</v>
      </c>
      <c r="I47" t="s">
        <v>334</v>
      </c>
      <c r="J47" t="str">
        <f t="shared" si="0"/>
        <v>Junior</v>
      </c>
      <c r="K47" t="str">
        <f>VLOOKUP(C47,'Department Rules'!A:B, 2, FALSE)</f>
        <v>Follow safety protocols</v>
      </c>
    </row>
    <row r="48" spans="1:11" hidden="1" x14ac:dyDescent="0.3">
      <c r="A48" t="s">
        <v>88</v>
      </c>
      <c r="B48" t="s">
        <v>168</v>
      </c>
      <c r="C48" t="s">
        <v>175</v>
      </c>
      <c r="D48" t="s">
        <v>183</v>
      </c>
      <c r="E48" s="2">
        <v>43647</v>
      </c>
      <c r="F48" s="4">
        <v>5560</v>
      </c>
      <c r="G48" t="s">
        <v>262</v>
      </c>
      <c r="H48" s="3">
        <v>5413226053</v>
      </c>
      <c r="I48" t="s">
        <v>333</v>
      </c>
      <c r="J48" t="str">
        <f t="shared" si="0"/>
        <v>Senior</v>
      </c>
      <c r="K48" t="str">
        <f>VLOOKUP(C48,'Department Rules'!A:B, 2, FALSE)</f>
        <v>Follow safety protocols</v>
      </c>
    </row>
    <row r="49" spans="1:11" x14ac:dyDescent="0.3">
      <c r="A49" t="s">
        <v>44</v>
      </c>
      <c r="B49" t="s">
        <v>124</v>
      </c>
      <c r="C49" t="s">
        <v>175</v>
      </c>
      <c r="D49" t="s">
        <v>179</v>
      </c>
      <c r="E49" s="10">
        <v>43974</v>
      </c>
      <c r="F49" s="4">
        <v>4927</v>
      </c>
      <c r="G49" t="s">
        <v>218</v>
      </c>
      <c r="H49" t="s">
        <v>295</v>
      </c>
      <c r="I49" t="s">
        <v>333</v>
      </c>
      <c r="J49" t="str">
        <f t="shared" si="0"/>
        <v>Junior</v>
      </c>
      <c r="K49" t="str">
        <f>VLOOKUP(C49,'Department Rules'!A:B, 2, FALSE)</f>
        <v>Follow safety protocols</v>
      </c>
    </row>
    <row r="50" spans="1:11" x14ac:dyDescent="0.3">
      <c r="A50" t="s">
        <v>73</v>
      </c>
      <c r="B50" t="s">
        <v>153</v>
      </c>
      <c r="C50" t="s">
        <v>175</v>
      </c>
      <c r="D50" t="s">
        <v>181</v>
      </c>
      <c r="E50" s="10">
        <v>44110</v>
      </c>
      <c r="F50" s="4">
        <v>7769</v>
      </c>
      <c r="G50" t="s">
        <v>247</v>
      </c>
      <c r="H50" t="s">
        <v>320</v>
      </c>
      <c r="I50" t="s">
        <v>334</v>
      </c>
      <c r="J50" t="str">
        <f t="shared" si="0"/>
        <v>Senior</v>
      </c>
      <c r="K50" t="str">
        <f>VLOOKUP(C50,'Department Rules'!A:B, 2, FALSE)</f>
        <v>Follow safety protocols</v>
      </c>
    </row>
    <row r="51" spans="1:11" x14ac:dyDescent="0.3">
      <c r="A51" t="s">
        <v>57</v>
      </c>
      <c r="B51" t="s">
        <v>137</v>
      </c>
      <c r="C51" t="s">
        <v>175</v>
      </c>
      <c r="D51" t="s">
        <v>182</v>
      </c>
      <c r="E51" s="10">
        <v>44662</v>
      </c>
      <c r="F51" s="4">
        <v>2632</v>
      </c>
      <c r="G51" t="s">
        <v>231</v>
      </c>
      <c r="H51" t="s">
        <v>306</v>
      </c>
      <c r="I51" t="s">
        <v>334</v>
      </c>
      <c r="J51" t="str">
        <f t="shared" si="0"/>
        <v>Junior</v>
      </c>
      <c r="K51" t="str">
        <f>VLOOKUP(C51,'Department Rules'!A:B, 2, FALSE)</f>
        <v>Follow safety protocols</v>
      </c>
    </row>
    <row r="52" spans="1:11" x14ac:dyDescent="0.3">
      <c r="A52" t="s">
        <v>29</v>
      </c>
      <c r="B52" t="s">
        <v>109</v>
      </c>
      <c r="C52" t="s">
        <v>175</v>
      </c>
      <c r="D52" t="s">
        <v>182</v>
      </c>
      <c r="E52" s="10">
        <v>45088</v>
      </c>
      <c r="F52" s="4">
        <v>4139</v>
      </c>
      <c r="G52" t="s">
        <v>203</v>
      </c>
      <c r="H52" s="3">
        <v>5403889627</v>
      </c>
      <c r="I52" t="s">
        <v>333</v>
      </c>
      <c r="J52" t="str">
        <f t="shared" si="0"/>
        <v>Junior</v>
      </c>
      <c r="K52" t="str">
        <f>VLOOKUP(C52,'Department Rules'!A:B, 2, FALSE)</f>
        <v>Follow safety protocols</v>
      </c>
    </row>
    <row r="53" spans="1:11" x14ac:dyDescent="0.3">
      <c r="A53" t="s">
        <v>28</v>
      </c>
      <c r="B53" t="s">
        <v>108</v>
      </c>
      <c r="C53" t="s">
        <v>175</v>
      </c>
      <c r="D53" t="s">
        <v>183</v>
      </c>
      <c r="E53" s="10">
        <v>45471</v>
      </c>
      <c r="F53" s="4">
        <v>2144</v>
      </c>
      <c r="G53" t="s">
        <v>202</v>
      </c>
      <c r="H53" t="s">
        <v>280</v>
      </c>
      <c r="I53" t="s">
        <v>334</v>
      </c>
      <c r="J53" t="str">
        <f t="shared" si="0"/>
        <v>Junior</v>
      </c>
      <c r="K53" t="str">
        <f>VLOOKUP(C53,'Department Rules'!A:B, 2, FALSE)</f>
        <v>Follow safety protocols</v>
      </c>
    </row>
    <row r="54" spans="1:11" hidden="1" x14ac:dyDescent="0.3">
      <c r="A54" t="s">
        <v>77</v>
      </c>
      <c r="B54" t="s">
        <v>157</v>
      </c>
      <c r="C54" t="s">
        <v>173</v>
      </c>
      <c r="D54" t="s">
        <v>179</v>
      </c>
      <c r="E54" s="2">
        <v>42877</v>
      </c>
      <c r="F54" s="4">
        <v>3282</v>
      </c>
      <c r="G54" t="s">
        <v>251</v>
      </c>
      <c r="H54" t="s">
        <v>324</v>
      </c>
      <c r="I54" t="s">
        <v>334</v>
      </c>
      <c r="J54" t="str">
        <f t="shared" si="0"/>
        <v>Junior</v>
      </c>
      <c r="K54" t="str">
        <f>VLOOKUP(C54,'Department Rules'!A:B, 2, FALSE)</f>
        <v>Conduct quarterly innovation reviews</v>
      </c>
    </row>
    <row r="55" spans="1:11" hidden="1" x14ac:dyDescent="0.3">
      <c r="A55" t="s">
        <v>30</v>
      </c>
      <c r="B55" t="s">
        <v>110</v>
      </c>
      <c r="C55" t="s">
        <v>173</v>
      </c>
      <c r="D55" t="s">
        <v>177</v>
      </c>
      <c r="E55" s="2">
        <v>43214</v>
      </c>
      <c r="F55" s="4">
        <v>3962</v>
      </c>
      <c r="G55" t="s">
        <v>204</v>
      </c>
      <c r="H55" t="s">
        <v>281</v>
      </c>
      <c r="I55" t="s">
        <v>334</v>
      </c>
      <c r="J55" t="str">
        <f t="shared" si="0"/>
        <v>Junior</v>
      </c>
      <c r="K55" t="str">
        <f>VLOOKUP(C55,'Department Rules'!A:B, 2, FALSE)</f>
        <v>Conduct quarterly innovation reviews</v>
      </c>
    </row>
    <row r="56" spans="1:11" hidden="1" x14ac:dyDescent="0.3">
      <c r="A56" t="s">
        <v>25</v>
      </c>
      <c r="B56" t="s">
        <v>105</v>
      </c>
      <c r="C56" t="s">
        <v>173</v>
      </c>
      <c r="D56" t="s">
        <v>180</v>
      </c>
      <c r="E56" s="2">
        <v>43224</v>
      </c>
      <c r="F56" s="4">
        <v>4348</v>
      </c>
      <c r="G56" t="s">
        <v>199</v>
      </c>
      <c r="H56" t="s">
        <v>277</v>
      </c>
      <c r="I56" t="s">
        <v>333</v>
      </c>
      <c r="J56" t="str">
        <f t="shared" si="0"/>
        <v>Junior</v>
      </c>
      <c r="K56" t="str">
        <f>VLOOKUP(C56,'Department Rules'!A:B, 2, FALSE)</f>
        <v>Conduct quarterly innovation reviews</v>
      </c>
    </row>
    <row r="57" spans="1:11" hidden="1" x14ac:dyDescent="0.3">
      <c r="A57" t="s">
        <v>15</v>
      </c>
      <c r="B57" t="s">
        <v>95</v>
      </c>
      <c r="C57" t="s">
        <v>173</v>
      </c>
      <c r="D57" t="s">
        <v>181</v>
      </c>
      <c r="E57" s="2">
        <v>43304</v>
      </c>
      <c r="F57" s="4">
        <v>6931</v>
      </c>
      <c r="G57" t="s">
        <v>189</v>
      </c>
      <c r="H57" t="s">
        <v>268</v>
      </c>
      <c r="I57" t="s">
        <v>334</v>
      </c>
      <c r="J57" t="str">
        <f t="shared" si="0"/>
        <v>Senior</v>
      </c>
      <c r="K57" t="str">
        <f>VLOOKUP(C57,'Department Rules'!A:B, 2, FALSE)</f>
        <v>Conduct quarterly innovation reviews</v>
      </c>
    </row>
    <row r="58" spans="1:11" hidden="1" x14ac:dyDescent="0.3">
      <c r="A58" t="s">
        <v>79</v>
      </c>
      <c r="B58" t="s">
        <v>159</v>
      </c>
      <c r="C58" t="s">
        <v>173</v>
      </c>
      <c r="D58" t="s">
        <v>179</v>
      </c>
      <c r="E58" s="2">
        <v>43392</v>
      </c>
      <c r="F58" s="4">
        <v>2609</v>
      </c>
      <c r="G58" t="s">
        <v>253</v>
      </c>
      <c r="H58" t="s">
        <v>326</v>
      </c>
      <c r="I58" t="s">
        <v>334</v>
      </c>
      <c r="J58" t="str">
        <f t="shared" si="0"/>
        <v>Junior</v>
      </c>
      <c r="K58" t="str">
        <f>VLOOKUP(C58,'Department Rules'!A:B, 2, FALSE)</f>
        <v>Conduct quarterly innovation reviews</v>
      </c>
    </row>
    <row r="59" spans="1:11" x14ac:dyDescent="0.3">
      <c r="A59" t="s">
        <v>43</v>
      </c>
      <c r="B59" t="s">
        <v>123</v>
      </c>
      <c r="C59" t="s">
        <v>173</v>
      </c>
      <c r="D59" t="s">
        <v>182</v>
      </c>
      <c r="E59" s="10">
        <v>44421</v>
      </c>
      <c r="F59" s="4">
        <v>2299</v>
      </c>
      <c r="G59" t="s">
        <v>217</v>
      </c>
      <c r="H59" t="s">
        <v>294</v>
      </c>
      <c r="I59" t="s">
        <v>333</v>
      </c>
      <c r="J59" t="str">
        <f t="shared" si="0"/>
        <v>Junior</v>
      </c>
      <c r="K59" t="str">
        <f>VLOOKUP(C59,'Department Rules'!A:B, 2, FALSE)</f>
        <v>Conduct quarterly innovation reviews</v>
      </c>
    </row>
    <row r="60" spans="1:11" x14ac:dyDescent="0.3">
      <c r="A60" t="s">
        <v>47</v>
      </c>
      <c r="B60" t="s">
        <v>127</v>
      </c>
      <c r="C60" t="s">
        <v>173</v>
      </c>
      <c r="D60" t="s">
        <v>183</v>
      </c>
      <c r="E60" s="10">
        <v>44438</v>
      </c>
      <c r="F60" s="4">
        <v>7991</v>
      </c>
      <c r="G60" t="s">
        <v>221</v>
      </c>
      <c r="H60" t="s">
        <v>298</v>
      </c>
      <c r="I60" t="s">
        <v>334</v>
      </c>
      <c r="J60" t="str">
        <f t="shared" si="0"/>
        <v>Senior</v>
      </c>
      <c r="K60" t="str">
        <f>VLOOKUP(C60,'Department Rules'!A:B, 2, FALSE)</f>
        <v>Conduct quarterly innovation reviews</v>
      </c>
    </row>
    <row r="61" spans="1:11" x14ac:dyDescent="0.3">
      <c r="A61" t="s">
        <v>49</v>
      </c>
      <c r="B61" t="s">
        <v>129</v>
      </c>
      <c r="C61" t="s">
        <v>173</v>
      </c>
      <c r="D61" t="s">
        <v>177</v>
      </c>
      <c r="E61" s="10">
        <v>44877</v>
      </c>
      <c r="F61" s="4">
        <v>2946</v>
      </c>
      <c r="G61" t="s">
        <v>223</v>
      </c>
      <c r="H61" t="s">
        <v>300</v>
      </c>
      <c r="I61" t="s">
        <v>333</v>
      </c>
      <c r="J61" t="str">
        <f t="shared" si="0"/>
        <v>Junior</v>
      </c>
      <c r="K61" t="str">
        <f>VLOOKUP(C61,'Department Rules'!A:B, 2, FALSE)</f>
        <v>Conduct quarterly innovation reviews</v>
      </c>
    </row>
    <row r="62" spans="1:11" x14ac:dyDescent="0.3">
      <c r="A62" t="s">
        <v>87</v>
      </c>
      <c r="B62" t="s">
        <v>167</v>
      </c>
      <c r="C62" t="s">
        <v>173</v>
      </c>
      <c r="D62" t="s">
        <v>183</v>
      </c>
      <c r="E62" s="10">
        <v>44996</v>
      </c>
      <c r="F62" s="4">
        <v>4930</v>
      </c>
      <c r="G62" t="s">
        <v>261</v>
      </c>
      <c r="H62" t="s">
        <v>332</v>
      </c>
      <c r="I62" t="s">
        <v>333</v>
      </c>
      <c r="J62" t="str">
        <f t="shared" si="0"/>
        <v>Junior</v>
      </c>
      <c r="K62" t="str">
        <f>VLOOKUP(C62,'Department Rules'!A:B, 2, FALSE)</f>
        <v>Conduct quarterly innovation reviews</v>
      </c>
    </row>
    <row r="63" spans="1:11" x14ac:dyDescent="0.3">
      <c r="A63" t="s">
        <v>86</v>
      </c>
      <c r="B63" t="s">
        <v>166</v>
      </c>
      <c r="C63" t="s">
        <v>173</v>
      </c>
      <c r="D63" t="s">
        <v>177</v>
      </c>
      <c r="E63" s="10">
        <v>45312</v>
      </c>
      <c r="F63" s="4">
        <v>2937</v>
      </c>
      <c r="G63" t="s">
        <v>260</v>
      </c>
      <c r="H63" t="s">
        <v>331</v>
      </c>
      <c r="I63" t="s">
        <v>334</v>
      </c>
      <c r="J63" t="str">
        <f t="shared" si="0"/>
        <v>Junior</v>
      </c>
      <c r="K63" t="str">
        <f>VLOOKUP(C63,'Department Rules'!A:B, 2, FALSE)</f>
        <v>Conduct quarterly innovation reviews</v>
      </c>
    </row>
    <row r="64" spans="1:11" x14ac:dyDescent="0.3">
      <c r="A64" t="s">
        <v>41</v>
      </c>
      <c r="B64" t="s">
        <v>121</v>
      </c>
      <c r="C64" t="s">
        <v>173</v>
      </c>
      <c r="D64" t="s">
        <v>180</v>
      </c>
      <c r="E64" s="10">
        <v>45508</v>
      </c>
      <c r="F64" s="4">
        <v>4205</v>
      </c>
      <c r="G64" t="s">
        <v>215</v>
      </c>
      <c r="H64" t="s">
        <v>292</v>
      </c>
      <c r="I64" t="s">
        <v>334</v>
      </c>
      <c r="J64" t="str">
        <f t="shared" si="0"/>
        <v>Junior</v>
      </c>
      <c r="K64" t="str">
        <f>VLOOKUP(C64,'Department Rules'!A:B, 2, FALSE)</f>
        <v>Conduct quarterly innovation reviews</v>
      </c>
    </row>
    <row r="65" spans="1:11" x14ac:dyDescent="0.3">
      <c r="A65" t="s">
        <v>83</v>
      </c>
      <c r="B65" t="s">
        <v>163</v>
      </c>
      <c r="C65" t="s">
        <v>173</v>
      </c>
      <c r="D65" t="s">
        <v>181</v>
      </c>
      <c r="E65" s="10">
        <v>45689</v>
      </c>
      <c r="F65" s="4">
        <v>8789</v>
      </c>
      <c r="G65" t="s">
        <v>257</v>
      </c>
      <c r="H65" s="3">
        <v>7511773337</v>
      </c>
      <c r="I65" t="s">
        <v>333</v>
      </c>
      <c r="J65" t="str">
        <f t="shared" si="0"/>
        <v>Senior</v>
      </c>
      <c r="K65" t="str">
        <f>VLOOKUP(C65,'Department Rules'!A:B, 2, FALSE)</f>
        <v>Conduct quarterly innovation reviews</v>
      </c>
    </row>
    <row r="66" spans="1:11" hidden="1" x14ac:dyDescent="0.3">
      <c r="A66" t="s">
        <v>16</v>
      </c>
      <c r="B66" t="s">
        <v>96</v>
      </c>
      <c r="C66" t="s">
        <v>172</v>
      </c>
      <c r="D66" t="s">
        <v>179</v>
      </c>
      <c r="E66" s="2">
        <v>42825</v>
      </c>
      <c r="F66" s="4">
        <v>5001</v>
      </c>
      <c r="G66" t="s">
        <v>190</v>
      </c>
      <c r="H66" t="s">
        <v>269</v>
      </c>
      <c r="I66" t="s">
        <v>333</v>
      </c>
      <c r="J66" t="str">
        <f t="shared" si="0"/>
        <v>Senior</v>
      </c>
      <c r="K66" t="str">
        <f>VLOOKUP(C66,'Department Rules'!A:B, 2, FALSE)</f>
        <v>Meet monthly targets</v>
      </c>
    </row>
    <row r="67" spans="1:11" hidden="1" x14ac:dyDescent="0.3">
      <c r="A67" t="s">
        <v>13</v>
      </c>
      <c r="B67" t="s">
        <v>93</v>
      </c>
      <c r="C67" t="s">
        <v>172</v>
      </c>
      <c r="D67" t="s">
        <v>179</v>
      </c>
      <c r="E67" s="2">
        <v>42900</v>
      </c>
      <c r="F67" s="4">
        <v>2876</v>
      </c>
      <c r="G67" t="s">
        <v>187</v>
      </c>
      <c r="H67" t="s">
        <v>266</v>
      </c>
      <c r="I67" t="s">
        <v>333</v>
      </c>
      <c r="J67" t="str">
        <f t="shared" ref="J67:J81" si="1">IF(F67&gt;5000,"Senior","Junior")</f>
        <v>Junior</v>
      </c>
      <c r="K67" t="str">
        <f>VLOOKUP(C67,'Department Rules'!A:B, 2, FALSE)</f>
        <v>Meet monthly targets</v>
      </c>
    </row>
    <row r="68" spans="1:11" hidden="1" x14ac:dyDescent="0.3">
      <c r="A68" t="s">
        <v>62</v>
      </c>
      <c r="B68" t="s">
        <v>142</v>
      </c>
      <c r="C68" t="s">
        <v>172</v>
      </c>
      <c r="D68" t="s">
        <v>177</v>
      </c>
      <c r="E68" s="2">
        <v>43459</v>
      </c>
      <c r="F68" s="4">
        <v>3398</v>
      </c>
      <c r="G68" t="s">
        <v>236</v>
      </c>
      <c r="H68" t="s">
        <v>310</v>
      </c>
      <c r="I68" t="s">
        <v>333</v>
      </c>
      <c r="J68" t="str">
        <f t="shared" si="1"/>
        <v>Junior</v>
      </c>
      <c r="K68" t="str">
        <f>VLOOKUP(C68,'Department Rules'!A:B, 2, FALSE)</f>
        <v>Meet monthly targets</v>
      </c>
    </row>
    <row r="69" spans="1:11" hidden="1" x14ac:dyDescent="0.3">
      <c r="A69" t="s">
        <v>71</v>
      </c>
      <c r="B69" t="s">
        <v>151</v>
      </c>
      <c r="C69" t="s">
        <v>172</v>
      </c>
      <c r="D69" t="s">
        <v>179</v>
      </c>
      <c r="E69" s="2">
        <v>43688</v>
      </c>
      <c r="F69" s="4">
        <v>4620</v>
      </c>
      <c r="G69" t="s">
        <v>245</v>
      </c>
      <c r="H69" s="3">
        <v>7763621666</v>
      </c>
      <c r="I69" t="s">
        <v>334</v>
      </c>
      <c r="J69" t="str">
        <f t="shared" si="1"/>
        <v>Junior</v>
      </c>
      <c r="K69" t="str">
        <f>VLOOKUP(C69,'Department Rules'!A:B, 2, FALSE)</f>
        <v>Meet monthly targets</v>
      </c>
    </row>
    <row r="70" spans="1:11" x14ac:dyDescent="0.3">
      <c r="A70" t="s">
        <v>39</v>
      </c>
      <c r="B70" t="s">
        <v>119</v>
      </c>
      <c r="C70" t="s">
        <v>172</v>
      </c>
      <c r="D70" t="s">
        <v>183</v>
      </c>
      <c r="E70" s="10">
        <v>44106</v>
      </c>
      <c r="F70" s="4">
        <v>2885</v>
      </c>
      <c r="G70" t="s">
        <v>213</v>
      </c>
      <c r="H70" t="s">
        <v>290</v>
      </c>
      <c r="I70" t="s">
        <v>334</v>
      </c>
      <c r="J70" t="str">
        <f t="shared" si="1"/>
        <v>Junior</v>
      </c>
      <c r="K70" t="str">
        <f>VLOOKUP(C70,'Department Rules'!A:B, 2, FALSE)</f>
        <v>Meet monthly targets</v>
      </c>
    </row>
    <row r="71" spans="1:11" x14ac:dyDescent="0.3">
      <c r="A71" t="s">
        <v>18</v>
      </c>
      <c r="B71" t="s">
        <v>98</v>
      </c>
      <c r="C71" t="s">
        <v>172</v>
      </c>
      <c r="D71" t="s">
        <v>177</v>
      </c>
      <c r="E71" s="10">
        <v>44352</v>
      </c>
      <c r="F71" s="4">
        <v>2044</v>
      </c>
      <c r="G71" t="s">
        <v>192</v>
      </c>
      <c r="H71" t="s">
        <v>271</v>
      </c>
      <c r="I71" t="s">
        <v>333</v>
      </c>
      <c r="J71" t="str">
        <f t="shared" si="1"/>
        <v>Junior</v>
      </c>
      <c r="K71" t="str">
        <f>VLOOKUP(C71,'Department Rules'!A:B, 2, FALSE)</f>
        <v>Meet monthly targets</v>
      </c>
    </row>
    <row r="72" spans="1:11" x14ac:dyDescent="0.3">
      <c r="A72" t="s">
        <v>76</v>
      </c>
      <c r="B72" t="s">
        <v>156</v>
      </c>
      <c r="C72" t="s">
        <v>172</v>
      </c>
      <c r="D72" t="s">
        <v>178</v>
      </c>
      <c r="E72" s="10">
        <v>44532</v>
      </c>
      <c r="F72" s="4">
        <v>9721</v>
      </c>
      <c r="G72" t="s">
        <v>250</v>
      </c>
      <c r="H72" t="s">
        <v>323</v>
      </c>
      <c r="I72" t="s">
        <v>334</v>
      </c>
      <c r="J72" t="str">
        <f t="shared" si="1"/>
        <v>Senior</v>
      </c>
      <c r="K72" t="str">
        <f>VLOOKUP(C72,'Department Rules'!A:B, 2, FALSE)</f>
        <v>Meet monthly targets</v>
      </c>
    </row>
    <row r="73" spans="1:11" x14ac:dyDescent="0.3">
      <c r="A73" t="s">
        <v>17</v>
      </c>
      <c r="B73" t="s">
        <v>97</v>
      </c>
      <c r="C73" t="s">
        <v>172</v>
      </c>
      <c r="D73" t="s">
        <v>178</v>
      </c>
      <c r="E73" s="10">
        <v>44956</v>
      </c>
      <c r="F73" s="4">
        <v>2337</v>
      </c>
      <c r="G73" t="s">
        <v>191</v>
      </c>
      <c r="H73" t="s">
        <v>270</v>
      </c>
      <c r="I73" t="s">
        <v>333</v>
      </c>
      <c r="J73" t="str">
        <f t="shared" si="1"/>
        <v>Junior</v>
      </c>
      <c r="K73" t="str">
        <f>VLOOKUP(C73,'Department Rules'!A:B, 2, FALSE)</f>
        <v>Meet monthly targets</v>
      </c>
    </row>
    <row r="74" spans="1:11" hidden="1" x14ac:dyDescent="0.3">
      <c r="A74" t="s">
        <v>63</v>
      </c>
      <c r="B74" t="s">
        <v>143</v>
      </c>
      <c r="C74" t="s">
        <v>170</v>
      </c>
      <c r="D74" t="s">
        <v>177</v>
      </c>
      <c r="E74" s="2">
        <v>43188</v>
      </c>
      <c r="F74" s="4">
        <v>4861</v>
      </c>
      <c r="G74" t="s">
        <v>237</v>
      </c>
      <c r="H74" t="s">
        <v>311</v>
      </c>
      <c r="I74" t="s">
        <v>333</v>
      </c>
      <c r="J74" t="str">
        <f t="shared" si="1"/>
        <v>Junior</v>
      </c>
      <c r="K74" t="str">
        <f>VLOOKUP(C74,'Department Rules'!A:B, 2, FALSE)</f>
        <v>Resolve customer issues within SLA</v>
      </c>
    </row>
    <row r="75" spans="1:11" hidden="1" x14ac:dyDescent="0.3">
      <c r="A75" t="s">
        <v>10</v>
      </c>
      <c r="B75" t="s">
        <v>90</v>
      </c>
      <c r="C75" t="s">
        <v>170</v>
      </c>
      <c r="D75" t="s">
        <v>177</v>
      </c>
      <c r="E75" s="2">
        <v>43466</v>
      </c>
      <c r="F75" s="4">
        <v>3992</v>
      </c>
      <c r="G75" s="5" t="s">
        <v>184</v>
      </c>
      <c r="H75" t="s">
        <v>264</v>
      </c>
      <c r="I75" t="s">
        <v>334</v>
      </c>
      <c r="J75" t="str">
        <f t="shared" si="1"/>
        <v>Junior</v>
      </c>
      <c r="K75" t="str">
        <f>VLOOKUP(C75,'Department Rules'!A:B, 2, FALSE)</f>
        <v>Resolve customer issues within SLA</v>
      </c>
    </row>
    <row r="76" spans="1:11" x14ac:dyDescent="0.3">
      <c r="A76" t="s">
        <v>56</v>
      </c>
      <c r="B76" t="s">
        <v>136</v>
      </c>
      <c r="C76" t="s">
        <v>170</v>
      </c>
      <c r="D76" t="s">
        <v>181</v>
      </c>
      <c r="E76" s="10">
        <v>44318</v>
      </c>
      <c r="F76" s="4">
        <v>3205</v>
      </c>
      <c r="G76" t="s">
        <v>230</v>
      </c>
      <c r="H76" t="s">
        <v>305</v>
      </c>
      <c r="I76" t="s">
        <v>334</v>
      </c>
      <c r="J76" t="str">
        <f t="shared" si="1"/>
        <v>Junior</v>
      </c>
      <c r="K76" t="str">
        <f>VLOOKUP(C76,'Department Rules'!A:B, 2, FALSE)</f>
        <v>Resolve customer issues within SLA</v>
      </c>
    </row>
    <row r="77" spans="1:11" x14ac:dyDescent="0.3">
      <c r="A77" t="s">
        <v>33</v>
      </c>
      <c r="B77" t="s">
        <v>113</v>
      </c>
      <c r="C77" t="s">
        <v>170</v>
      </c>
      <c r="D77" t="s">
        <v>182</v>
      </c>
      <c r="E77" s="10">
        <v>44385</v>
      </c>
      <c r="F77" s="4">
        <v>2784</v>
      </c>
      <c r="G77" t="s">
        <v>207</v>
      </c>
      <c r="H77" t="s">
        <v>284</v>
      </c>
      <c r="I77" t="s">
        <v>333</v>
      </c>
      <c r="J77" t="str">
        <f t="shared" si="1"/>
        <v>Junior</v>
      </c>
      <c r="K77" t="str">
        <f>VLOOKUP(C77,'Department Rules'!A:B, 2, FALSE)</f>
        <v>Resolve customer issues within SLA</v>
      </c>
    </row>
    <row r="78" spans="1:11" x14ac:dyDescent="0.3">
      <c r="A78" t="s">
        <v>69</v>
      </c>
      <c r="B78" t="s">
        <v>149</v>
      </c>
      <c r="C78" t="s">
        <v>170</v>
      </c>
      <c r="D78" t="s">
        <v>180</v>
      </c>
      <c r="E78" s="10">
        <v>44956</v>
      </c>
      <c r="F78" s="4">
        <v>3721</v>
      </c>
      <c r="G78" t="s">
        <v>243</v>
      </c>
      <c r="H78" t="s">
        <v>317</v>
      </c>
      <c r="I78" t="s">
        <v>333</v>
      </c>
      <c r="J78" t="str">
        <f t="shared" si="1"/>
        <v>Junior</v>
      </c>
      <c r="K78" t="str">
        <f>VLOOKUP(C78,'Department Rules'!A:B, 2, FALSE)</f>
        <v>Resolve customer issues within SLA</v>
      </c>
    </row>
    <row r="79" spans="1:11" x14ac:dyDescent="0.3">
      <c r="A79" t="s">
        <v>34</v>
      </c>
      <c r="B79" t="s">
        <v>114</v>
      </c>
      <c r="C79" t="s">
        <v>170</v>
      </c>
      <c r="D79" t="s">
        <v>177</v>
      </c>
      <c r="E79" s="10">
        <v>45350</v>
      </c>
      <c r="F79" s="4">
        <v>4826</v>
      </c>
      <c r="G79" t="s">
        <v>208</v>
      </c>
      <c r="H79" t="s">
        <v>285</v>
      </c>
      <c r="I79" t="s">
        <v>334</v>
      </c>
      <c r="J79" t="str">
        <f t="shared" si="1"/>
        <v>Junior</v>
      </c>
      <c r="K79" t="str">
        <f>VLOOKUP(C79,'Department Rules'!A:B, 2, FALSE)</f>
        <v>Resolve customer issues within SLA</v>
      </c>
    </row>
    <row r="80" spans="1:11" x14ac:dyDescent="0.3">
      <c r="A80" t="s">
        <v>42</v>
      </c>
      <c r="B80" t="s">
        <v>122</v>
      </c>
      <c r="C80" t="s">
        <v>170</v>
      </c>
      <c r="D80" t="s">
        <v>178</v>
      </c>
      <c r="E80" s="10">
        <v>45639</v>
      </c>
      <c r="F80" s="4">
        <v>2012</v>
      </c>
      <c r="G80" t="s">
        <v>216</v>
      </c>
      <c r="H80" t="s">
        <v>293</v>
      </c>
      <c r="I80" t="s">
        <v>333</v>
      </c>
      <c r="J80" t="str">
        <f t="shared" si="1"/>
        <v>Junior</v>
      </c>
      <c r="K80" t="str">
        <f>VLOOKUP(C80,'Department Rules'!A:B, 2, FALSE)</f>
        <v>Resolve customer issues within SLA</v>
      </c>
    </row>
    <row r="81" spans="1:11" x14ac:dyDescent="0.3">
      <c r="A81" t="s">
        <v>26</v>
      </c>
      <c r="B81" t="s">
        <v>106</v>
      </c>
      <c r="C81" t="s">
        <v>170</v>
      </c>
      <c r="D81" t="s">
        <v>183</v>
      </c>
      <c r="E81" s="10">
        <v>45696</v>
      </c>
      <c r="F81" s="4">
        <v>6610</v>
      </c>
      <c r="G81" t="s">
        <v>200</v>
      </c>
      <c r="H81" t="s">
        <v>278</v>
      </c>
      <c r="I81" t="s">
        <v>334</v>
      </c>
      <c r="J81" t="str">
        <f t="shared" si="1"/>
        <v>Senior</v>
      </c>
      <c r="K81" t="str">
        <f>VLOOKUP(C81,'Department Rules'!A:B, 2, FALSE)</f>
        <v>Resolve customer issues within SLA</v>
      </c>
    </row>
    <row r="82" spans="1:11" hidden="1" x14ac:dyDescent="0.3">
      <c r="E82"/>
      <c r="F82" s="4"/>
      <c r="G82" s="5"/>
    </row>
    <row r="83" spans="1:11" hidden="1" x14ac:dyDescent="0.3">
      <c r="G83" s="5"/>
    </row>
  </sheetData>
  <autoFilter ref="A1:M83" xr:uid="{00000000-0001-0000-0000-000000000000}">
    <filterColumn colId="4">
      <customFilters>
        <customFilter operator="greaterThan" val="43831"/>
      </customFilters>
    </filterColumn>
  </autoFilter>
  <sortState xmlns:xlrd2="http://schemas.microsoft.com/office/spreadsheetml/2017/richdata2" ref="A2:I83">
    <sortCondition ref="C2:C83"/>
    <sortCondition ref="E2:E83"/>
  </sortState>
  <conditionalFormatting sqref="F4:F81">
    <cfRule type="cellIs" dxfId="0" priority="6" operator="lessThan">
      <formula>3000</formula>
    </cfRule>
  </conditionalFormatting>
  <conditionalFormatting sqref="E2:E81">
    <cfRule type="expression" dxfId="3" priority="1">
      <formula>E2&gt;=EDATE(TODAY(),-6)</formula>
    </cfRule>
  </conditionalFormatting>
  <dataValidations count="5">
    <dataValidation type="list" allowBlank="1" showInputMessage="1" showErrorMessage="1" sqref="C2:C81" xr:uid="{075D554E-5CE2-4287-BC2E-80FD99B70C28}">
      <formula1>$O$1:$O$8</formula1>
    </dataValidation>
    <dataValidation type="list" allowBlank="1" showInputMessage="1" showErrorMessage="1" sqref="I2:I1048576" xr:uid="{442273AC-867C-4D67-8787-E87CA752F0C8}">
      <formula1>$P$1:$P$2</formula1>
    </dataValidation>
    <dataValidation type="whole" operator="greaterThan" allowBlank="1" showInputMessage="1" showErrorMessage="1" sqref="F2:F1048576" xr:uid="{6CD150AB-DF8A-463E-818B-89550BE831EF}">
      <formula1>0</formula1>
    </dataValidation>
    <dataValidation type="custom" showInputMessage="1" showErrorMessage="1" error="Invalid format" prompt="Invalid format" sqref="G2:G1048576" xr:uid="{EA267EAC-4051-44F5-93DE-723719ED2568}">
      <formula1>AND(ISERROR(FIND(" ",G4)),LEN(G4)-LEN(SUBSTITUTE(G4,"@",""))=1,IFERROR(SEARCH("@",G4)&lt;SEARCH(".",G4,SEARCH("@",E7)),0),ISERROR(FIND(",",E7)),NOT(IFERROR(SEARCH(".",E7,SEARCH("@",G4))-SEARCH("@",G4),0)=1),LEFT(G4,1)&lt;&gt;".",RIGHT(G4,1)&lt;&gt;".")</formula1>
    </dataValidation>
    <dataValidation type="date" operator="lessThanOrEqual" showInputMessage="1" showErrorMessage="1" sqref="E2:E1048576" xr:uid="{E6870A98-4B87-4F91-93E0-4DD6CD506090}">
      <formula1>TODAY()</formula1>
    </dataValidation>
  </dataValidations>
  <hyperlinks>
    <hyperlink ref="G75" r:id="rId1" xr:uid="{ECE69A86-5565-4BC9-9856-7392BAFB5374}"/>
    <hyperlink ref="G21" r:id="rId2" xr:uid="{8780CB54-E4E4-4F83-A9CC-11EC948E36D7}"/>
    <hyperlink ref="G2" r:id="rId3" xr:uid="{1DDFD7AE-B255-4429-989E-8428E990290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B3EF2-1324-4530-916F-87C91E5F31A6}">
  <dimension ref="A1:B9"/>
  <sheetViews>
    <sheetView workbookViewId="0">
      <selection activeCell="B1" sqref="B1"/>
    </sheetView>
  </sheetViews>
  <sheetFormatPr defaultRowHeight="14.4" x14ac:dyDescent="0.3"/>
  <cols>
    <col min="1" max="1" width="10.77734375" bestFit="1" customWidth="1"/>
    <col min="2" max="2" width="31.88671875" bestFit="1" customWidth="1"/>
  </cols>
  <sheetData>
    <row r="1" spans="1:2" x14ac:dyDescent="0.3">
      <c r="A1" s="6" t="s">
        <v>2</v>
      </c>
      <c r="B1" s="6" t="s">
        <v>353</v>
      </c>
    </row>
    <row r="2" spans="1:2" x14ac:dyDescent="0.3">
      <c r="A2" t="s">
        <v>176</v>
      </c>
      <c r="B2" t="s">
        <v>354</v>
      </c>
    </row>
    <row r="3" spans="1:2" x14ac:dyDescent="0.3">
      <c r="A3" t="s">
        <v>169</v>
      </c>
      <c r="B3" t="s">
        <v>355</v>
      </c>
    </row>
    <row r="4" spans="1:2" x14ac:dyDescent="0.3">
      <c r="A4" t="s">
        <v>174</v>
      </c>
      <c r="B4" t="s">
        <v>356</v>
      </c>
    </row>
    <row r="5" spans="1:2" x14ac:dyDescent="0.3">
      <c r="A5" t="s">
        <v>171</v>
      </c>
      <c r="B5" t="s">
        <v>357</v>
      </c>
    </row>
    <row r="6" spans="1:2" x14ac:dyDescent="0.3">
      <c r="A6" t="s">
        <v>172</v>
      </c>
      <c r="B6" t="s">
        <v>358</v>
      </c>
    </row>
    <row r="7" spans="1:2" x14ac:dyDescent="0.3">
      <c r="A7" t="s">
        <v>175</v>
      </c>
      <c r="B7" t="s">
        <v>359</v>
      </c>
    </row>
    <row r="8" spans="1:2" x14ac:dyDescent="0.3">
      <c r="A8" t="s">
        <v>170</v>
      </c>
      <c r="B8" t="s">
        <v>360</v>
      </c>
    </row>
    <row r="9" spans="1:2" x14ac:dyDescent="0.3">
      <c r="A9" t="s">
        <v>173</v>
      </c>
      <c r="B9" t="s">
        <v>361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Summary</vt:lpstr>
      <vt:lpstr>Sheet1</vt:lpstr>
      <vt:lpstr>Department Rules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20912021200408</cp:lastModifiedBy>
  <dcterms:created xsi:type="dcterms:W3CDTF">2025-03-27T14:06:31Z</dcterms:created>
  <dcterms:modified xsi:type="dcterms:W3CDTF">2025-03-28T13:24:41Z</dcterms:modified>
</cp:coreProperties>
</file>