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YS230920D\Desktop\"/>
    </mc:Choice>
  </mc:AlternateContent>
  <bookViews>
    <workbookView xWindow="0" yWindow="0" windowWidth="23016" windowHeight="8844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1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3" i="2"/>
  <c r="E4" i="2"/>
  <c r="E5" i="2"/>
  <c r="E6" i="2"/>
  <c r="E7" i="2"/>
  <c r="E8" i="2"/>
  <c r="E2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3" i="2"/>
  <c r="D2" i="2"/>
  <c r="I3" i="2"/>
  <c r="I2" i="2"/>
  <c r="E19" i="1"/>
  <c r="E17" i="1"/>
  <c r="E18" i="1"/>
  <c r="B18" i="1"/>
  <c r="B19" i="1" s="1"/>
  <c r="F11" i="1"/>
  <c r="B12" i="1" l="1"/>
  <c r="F10" i="1"/>
  <c r="G10" i="1" s="1"/>
  <c r="G11" i="1"/>
  <c r="F12" i="1"/>
  <c r="G12" i="1" s="1"/>
  <c r="C12" i="1"/>
  <c r="C11" i="1"/>
  <c r="B11" i="1"/>
  <c r="C10" i="1"/>
  <c r="B10" i="1"/>
  <c r="G9" i="1"/>
  <c r="B9" i="1"/>
  <c r="C9" i="1"/>
  <c r="I3" i="1"/>
  <c r="I4" i="1"/>
  <c r="I2" i="1"/>
  <c r="E4" i="1"/>
  <c r="E3" i="1"/>
  <c r="E2" i="1"/>
  <c r="F9" i="1"/>
</calcChain>
</file>

<file path=xl/sharedStrings.xml><?xml version="1.0" encoding="utf-8"?>
<sst xmlns="http://schemas.openxmlformats.org/spreadsheetml/2006/main" count="35" uniqueCount="35">
  <si>
    <t xml:space="preserve">spring </t>
    <phoneticPr fontId="2" type="noConversion"/>
  </si>
  <si>
    <t>slope</t>
    <phoneticPr fontId="2" type="noConversion"/>
  </si>
  <si>
    <t>Average</t>
    <phoneticPr fontId="2" type="noConversion"/>
  </si>
  <si>
    <t>k1</t>
    <phoneticPr fontId="2" type="noConversion"/>
  </si>
  <si>
    <t>k2</t>
    <phoneticPr fontId="2" type="noConversion"/>
  </si>
  <si>
    <t>k2</t>
    <phoneticPr fontId="2" type="noConversion"/>
  </si>
  <si>
    <t>total</t>
    <phoneticPr fontId="2" type="noConversion"/>
  </si>
  <si>
    <t>SHM</t>
    <phoneticPr fontId="2" type="noConversion"/>
  </si>
  <si>
    <t>No</t>
    <phoneticPr fontId="2" type="noConversion"/>
  </si>
  <si>
    <t>mcar(g)</t>
    <phoneticPr fontId="2" type="noConversion"/>
  </si>
  <si>
    <t>mcar(kg)</t>
    <phoneticPr fontId="2" type="noConversion"/>
  </si>
  <si>
    <t>0(s)</t>
    <phoneticPr fontId="2" type="noConversion"/>
  </si>
  <si>
    <t>10(s)</t>
    <phoneticPr fontId="2" type="noConversion"/>
  </si>
  <si>
    <t>T(s)</t>
    <phoneticPr fontId="2" type="noConversion"/>
  </si>
  <si>
    <t>T^2(s^2)</t>
    <phoneticPr fontId="2" type="noConversion"/>
  </si>
  <si>
    <t>mass</t>
    <phoneticPr fontId="2" type="noConversion"/>
  </si>
  <si>
    <t>k1</t>
    <phoneticPr fontId="2" type="noConversion"/>
  </si>
  <si>
    <t>car</t>
    <phoneticPr fontId="2" type="noConversion"/>
  </si>
  <si>
    <t>g</t>
    <phoneticPr fontId="2" type="noConversion"/>
  </si>
  <si>
    <t>kg</t>
    <phoneticPr fontId="2" type="noConversion"/>
  </si>
  <si>
    <t>a(slope)</t>
    <phoneticPr fontId="2" type="noConversion"/>
  </si>
  <si>
    <t>b(constant/intercept)</t>
    <phoneticPr fontId="2" type="noConversion"/>
  </si>
  <si>
    <t>error</t>
    <phoneticPr fontId="2" type="noConversion"/>
  </si>
  <si>
    <t>theory(k)</t>
    <phoneticPr fontId="2" type="noConversion"/>
  </si>
  <si>
    <t>experiment (k)</t>
    <phoneticPr fontId="2" type="noConversion"/>
  </si>
  <si>
    <t>ms theory</t>
    <phoneticPr fontId="2" type="noConversion"/>
  </si>
  <si>
    <t>ms experiment</t>
    <phoneticPr fontId="2" type="noConversion"/>
  </si>
  <si>
    <t>time (s)</t>
    <phoneticPr fontId="2" type="noConversion"/>
  </si>
  <si>
    <t>pisition (m)</t>
    <phoneticPr fontId="2" type="noConversion"/>
  </si>
  <si>
    <t>velecity (m/s)</t>
    <phoneticPr fontId="2" type="noConversion"/>
  </si>
  <si>
    <t>Kinetic Energy</t>
    <phoneticPr fontId="2" type="noConversion"/>
  </si>
  <si>
    <t>Potential energy</t>
    <phoneticPr fontId="2" type="noConversion"/>
  </si>
  <si>
    <t>energe</t>
    <phoneticPr fontId="2" type="noConversion"/>
  </si>
  <si>
    <t>k</t>
    <phoneticPr fontId="2" type="noConversion"/>
  </si>
  <si>
    <t>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</si>
</sst>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T^2 - 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工作表1!$G$8</c:f>
              <c:strCache>
                <c:ptCount val="1"/>
                <c:pt idx="0">
                  <c:v>T^2(s^2)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6677384076990378E-2"/>
                  <c:y val="-6.06018518518518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工作表1!$C$9:$C$12</c:f>
              <c:numCache>
                <c:formatCode>General</c:formatCode>
                <c:ptCount val="4"/>
                <c:pt idx="0">
                  <c:v>0.27660000000000001</c:v>
                </c:pt>
                <c:pt idx="1">
                  <c:v>0.30660000000000004</c:v>
                </c:pt>
                <c:pt idx="2">
                  <c:v>0.3266</c:v>
                </c:pt>
                <c:pt idx="3">
                  <c:v>0.35660000000000003</c:v>
                </c:pt>
              </c:numCache>
            </c:numRef>
          </c:xVal>
          <c:yVal>
            <c:numRef>
              <c:f>工作表1!$G$9:$G$12</c:f>
              <c:numCache>
                <c:formatCode>General</c:formatCode>
                <c:ptCount val="4"/>
                <c:pt idx="0">
                  <c:v>0.30802499999999994</c:v>
                </c:pt>
                <c:pt idx="1">
                  <c:v>0.33062499999999995</c:v>
                </c:pt>
                <c:pt idx="2">
                  <c:v>0.35402499999999998</c:v>
                </c:pt>
                <c:pt idx="3">
                  <c:v>0.37822499999999998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B1-48CA-AAB6-D5C79F228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18879"/>
        <c:axId val="1094524287"/>
      </c:scatterChart>
      <c:valAx>
        <c:axId val="109451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m(kg)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4524287"/>
        <c:crosses val="autoZero"/>
        <c:crossBetween val="midCat"/>
      </c:valAx>
      <c:valAx>
        <c:axId val="109452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/>
                  <a:t>T^2(s^2)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9451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Energy</a:t>
            </a:r>
            <a:r>
              <a:rPr lang="en-CA" altLang="zh-TW" baseline="0"/>
              <a:t>-Time</a:t>
            </a:r>
            <a:endParaRPr lang="en-CA" alt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工作表2!$F$1</c:f>
              <c:strCache>
                <c:ptCount val="1"/>
                <c:pt idx="0">
                  <c:v>energe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工作表2!$A$2:$A$957</c:f>
              <c:numCache>
                <c:formatCode>General</c:formatCode>
                <c:ptCount val="95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</c:numCache>
            </c:numRef>
          </c:xVal>
          <c:yVal>
            <c:numRef>
              <c:f>工作表2!$F$2:$F$957</c:f>
              <c:numCache>
                <c:formatCode>0.00E+00</c:formatCode>
                <c:ptCount val="956"/>
                <c:pt idx="0">
                  <c:v>8.110390517655106E-6</c:v>
                </c:pt>
                <c:pt idx="1">
                  <c:v>2.0083704919482555E-5</c:v>
                </c:pt>
                <c:pt idx="2">
                  <c:v>1.106949273663509E-5</c:v>
                </c:pt>
                <c:pt idx="3">
                  <c:v>1.0723190517655106E-5</c:v>
                </c:pt>
                <c:pt idx="4">
                  <c:v>1.6549790142948016E-5</c:v>
                </c:pt>
                <c:pt idx="5">
                  <c:v>1.6059890142948016E-5</c:v>
                </c:pt>
                <c:pt idx="6">
                  <c:v>1.6059890142948016E-5</c:v>
                </c:pt>
                <c:pt idx="7">
                  <c:v>2.1415970946540359E-5</c:v>
                </c:pt>
                <c:pt idx="8">
                  <c:v>2.7348676305617797E-5</c:v>
                </c:pt>
                <c:pt idx="9">
                  <c:v>3.1876541315844381E-5</c:v>
                </c:pt>
                <c:pt idx="10">
                  <c:v>3.1769823041396382E-5</c:v>
                </c:pt>
                <c:pt idx="11">
                  <c:v>2.67221558742298E-5</c:v>
                </c:pt>
                <c:pt idx="12">
                  <c:v>3.2423023041396385E-5</c:v>
                </c:pt>
                <c:pt idx="13">
                  <c:v>3.8755117319416589E-5</c:v>
                </c:pt>
                <c:pt idx="14">
                  <c:v>5.3722848502181858E-5</c:v>
                </c:pt>
                <c:pt idx="15">
                  <c:v>7.7360901843141864E-5</c:v>
                </c:pt>
                <c:pt idx="16">
                  <c:v>1.1478360522247119E-4</c:v>
                </c:pt>
                <c:pt idx="17">
                  <c:v>1.4376865695050515E-4</c:v>
                </c:pt>
                <c:pt idx="18">
                  <c:v>1.7558183655871367E-4</c:v>
                </c:pt>
                <c:pt idx="19">
                  <c:v>1.8570789151259971E-4</c:v>
                </c:pt>
                <c:pt idx="20">
                  <c:v>1.8565130978704769E-4</c:v>
                </c:pt>
                <c:pt idx="21">
                  <c:v>1.7313233655871367E-4</c:v>
                </c:pt>
                <c:pt idx="22">
                  <c:v>1.6083472914706922E-4</c:v>
                </c:pt>
                <c:pt idx="23">
                  <c:v>1.7313233655871367E-4</c:v>
                </c:pt>
                <c:pt idx="24">
                  <c:v>1.8565130978704769E-4</c:v>
                </c:pt>
                <c:pt idx="25">
                  <c:v>1.8619779151259969E-4</c:v>
                </c:pt>
                <c:pt idx="26">
                  <c:v>1.7443873655871366E-4</c:v>
                </c:pt>
                <c:pt idx="27">
                  <c:v>1.2969209216558554E-4</c:v>
                </c:pt>
                <c:pt idx="28">
                  <c:v>3.0510905695050521E-4</c:v>
                </c:pt>
                <c:pt idx="29">
                  <c:v>1.9575135322571057E-3</c:v>
                </c:pt>
                <c:pt idx="30">
                  <c:v>1.0074464055562133E-2</c:v>
                </c:pt>
                <c:pt idx="31">
                  <c:v>3.5374562356344535E-2</c:v>
                </c:pt>
                <c:pt idx="32">
                  <c:v>9.4735317020766763E-2</c:v>
                </c:pt>
                <c:pt idx="33">
                  <c:v>0.19429753074481515</c:v>
                </c:pt>
                <c:pt idx="34">
                  <c:v>0.30961179969794783</c:v>
                </c:pt>
                <c:pt idx="35">
                  <c:v>0.39928859835599384</c:v>
                </c:pt>
                <c:pt idx="36">
                  <c:v>0.42708078539000061</c:v>
                </c:pt>
                <c:pt idx="37">
                  <c:v>0.3815351019476021</c:v>
                </c:pt>
                <c:pt idx="38">
                  <c:v>0.28273735245820064</c:v>
                </c:pt>
                <c:pt idx="39">
                  <c:v>0.16841614883027869</c:v>
                </c:pt>
                <c:pt idx="40">
                  <c:v>7.4898376980237436E-2</c:v>
                </c:pt>
                <c:pt idx="41">
                  <c:v>2.0258365317944099E-2</c:v>
                </c:pt>
                <c:pt idx="42">
                  <c:v>7.3102247342381561E-3</c:v>
                </c:pt>
                <c:pt idx="43">
                  <c:v>3.5463643687781023E-2</c:v>
                </c:pt>
                <c:pt idx="44">
                  <c:v>0.10343028549769562</c:v>
                </c:pt>
                <c:pt idx="45">
                  <c:v>0.20346694020284234</c:v>
                </c:pt>
                <c:pt idx="46">
                  <c:v>0.31133511009377846</c:v>
                </c:pt>
                <c:pt idx="47">
                  <c:v>0.38973451534755965</c:v>
                </c:pt>
                <c:pt idx="48">
                  <c:v>0.40649206571559049</c:v>
                </c:pt>
                <c:pt idx="49">
                  <c:v>0.35526741053215605</c:v>
                </c:pt>
                <c:pt idx="50">
                  <c:v>0.25799681082311893</c:v>
                </c:pt>
                <c:pt idx="51">
                  <c:v>0.1506583440339947</c:v>
                </c:pt>
                <c:pt idx="52">
                  <c:v>6.5765066635082581E-2</c:v>
                </c:pt>
                <c:pt idx="53">
                  <c:v>1.8357456016558554E-2</c:v>
                </c:pt>
                <c:pt idx="54">
                  <c:v>1.1209214069253607E-2</c:v>
                </c:pt>
                <c:pt idx="55">
                  <c:v>4.3640858907925614E-2</c:v>
                </c:pt>
                <c:pt idx="56">
                  <c:v>0.1140360522424804</c:v>
                </c:pt>
                <c:pt idx="57">
                  <c:v>0.21182999165837613</c:v>
                </c:pt>
                <c:pt idx="58">
                  <c:v>0.31180973097052894</c:v>
                </c:pt>
                <c:pt idx="59">
                  <c:v>0.3794909080941602</c:v>
                </c:pt>
                <c:pt idx="60">
                  <c:v>0.38556508236890846</c:v>
                </c:pt>
                <c:pt idx="61">
                  <c:v>0.33014263492872603</c:v>
                </c:pt>
                <c:pt idx="62">
                  <c:v>0.23563863485508096</c:v>
                </c:pt>
                <c:pt idx="63">
                  <c:v>0.1348906777395496</c:v>
                </c:pt>
                <c:pt idx="64">
                  <c:v>5.8241754736469545E-2</c:v>
                </c:pt>
                <c:pt idx="65">
                  <c:v>1.7751580664173289E-2</c:v>
                </c:pt>
                <c:pt idx="66">
                  <c:v>1.617330740438204E-2</c:v>
                </c:pt>
                <c:pt idx="67">
                  <c:v>5.2537853799610956E-2</c:v>
                </c:pt>
                <c:pt idx="68">
                  <c:v>0.12382275513000769</c:v>
                </c:pt>
                <c:pt idx="69">
                  <c:v>0.21883217592547249</c:v>
                </c:pt>
                <c:pt idx="70">
                  <c:v>0.31098701900726888</c:v>
                </c:pt>
                <c:pt idx="71">
                  <c:v>0.36673004366895667</c:v>
                </c:pt>
                <c:pt idx="72">
                  <c:v>0.36592613278048008</c:v>
                </c:pt>
                <c:pt idx="73">
                  <c:v>0.30716636233999772</c:v>
                </c:pt>
                <c:pt idx="74">
                  <c:v>0.21520815108584715</c:v>
                </c:pt>
                <c:pt idx="75">
                  <c:v>0.1213928511300077</c:v>
                </c:pt>
                <c:pt idx="76">
                  <c:v>5.2336729079329319E-2</c:v>
                </c:pt>
                <c:pt idx="77">
                  <c:v>1.8383645891011123E-2</c:v>
                </c:pt>
                <c:pt idx="78">
                  <c:v>2.1812906787781021E-2</c:v>
                </c:pt>
                <c:pt idx="79">
                  <c:v>6.1523816290334932E-2</c:v>
                </c:pt>
                <c:pt idx="80">
                  <c:v>0.13328890785781905</c:v>
                </c:pt>
                <c:pt idx="81">
                  <c:v>0.22406005400808859</c:v>
                </c:pt>
                <c:pt idx="82">
                  <c:v>0.30758583244950904</c:v>
                </c:pt>
                <c:pt idx="83">
                  <c:v>0.35419991894179537</c:v>
                </c:pt>
                <c:pt idx="84">
                  <c:v>0.34519611146521106</c:v>
                </c:pt>
                <c:pt idx="85">
                  <c:v>0.28456642665065279</c:v>
                </c:pt>
                <c:pt idx="86">
                  <c:v>0.19665122789387324</c:v>
                </c:pt>
                <c:pt idx="87">
                  <c:v>0.10982711121132113</c:v>
                </c:pt>
                <c:pt idx="88">
                  <c:v>4.8194134679329328E-2</c:v>
                </c:pt>
                <c:pt idx="89">
                  <c:v>2.0303608170612258E-2</c:v>
                </c:pt>
                <c:pt idx="90">
                  <c:v>2.8219255309887406E-2</c:v>
                </c:pt>
                <c:pt idx="91">
                  <c:v>7.0169761469729364E-2</c:v>
                </c:pt>
                <c:pt idx="92">
                  <c:v>0.14152033159077904</c:v>
                </c:pt>
                <c:pt idx="93">
                  <c:v>0.22789481018306701</c:v>
                </c:pt>
                <c:pt idx="94">
                  <c:v>0.30340675190461786</c:v>
                </c:pt>
                <c:pt idx="95">
                  <c:v>0.34075103017519842</c:v>
                </c:pt>
                <c:pt idx="96">
                  <c:v>0.32512628656169157</c:v>
                </c:pt>
                <c:pt idx="97">
                  <c:v>0.26441874611844379</c:v>
                </c:pt>
                <c:pt idx="98">
                  <c:v>0.18011010085888324</c:v>
                </c:pt>
                <c:pt idx="99">
                  <c:v>0.10022525469132579</c:v>
                </c:pt>
                <c:pt idx="100">
                  <c:v>4.5493956727253836E-2</c:v>
                </c:pt>
                <c:pt idx="101">
                  <c:v>2.3206232217262805E-2</c:v>
                </c:pt>
                <c:pt idx="102">
                  <c:v>3.4947890408490542E-2</c:v>
                </c:pt>
                <c:pt idx="103">
                  <c:v>7.8986558256803313E-2</c:v>
                </c:pt>
                <c:pt idx="104">
                  <c:v>0.14924586222347108</c:v>
                </c:pt>
                <c:pt idx="105">
                  <c:v>0.23074593700943166</c:v>
                </c:pt>
                <c:pt idx="106">
                  <c:v>0.29786947429329536</c:v>
                </c:pt>
                <c:pt idx="107">
                  <c:v>0.32629867821040981</c:v>
                </c:pt>
                <c:pt idx="108">
                  <c:v>0.30656918603351352</c:v>
                </c:pt>
                <c:pt idx="109">
                  <c:v>0.24505331978726869</c:v>
                </c:pt>
                <c:pt idx="110">
                  <c:v>0.16543726224262884</c:v>
                </c:pt>
                <c:pt idx="111">
                  <c:v>9.2580340913799422E-2</c:v>
                </c:pt>
                <c:pt idx="112">
                  <c:v>4.4130670541498045E-2</c:v>
                </c:pt>
                <c:pt idx="113">
                  <c:v>2.7032290762299016E-2</c:v>
                </c:pt>
                <c:pt idx="114">
                  <c:v>4.2145161358090572E-2</c:v>
                </c:pt>
                <c:pt idx="115">
                  <c:v>8.7652028670911888E-2</c:v>
                </c:pt>
                <c:pt idx="116">
                  <c:v>0.15624997110796932</c:v>
                </c:pt>
                <c:pt idx="117">
                  <c:v>0.23096969317255467</c:v>
                </c:pt>
                <c:pt idx="118">
                  <c:v>0.29042453183631861</c:v>
                </c:pt>
                <c:pt idx="119">
                  <c:v>0.31242940478417652</c:v>
                </c:pt>
                <c:pt idx="120">
                  <c:v>0.28736206304519818</c:v>
                </c:pt>
                <c:pt idx="121">
                  <c:v>0.22740622772171837</c:v>
                </c:pt>
                <c:pt idx="122">
                  <c:v>0.15284896087755959</c:v>
                </c:pt>
                <c:pt idx="123">
                  <c:v>8.6280265898444619E-2</c:v>
                </c:pt>
                <c:pt idx="124">
                  <c:v>4.4008933656278018E-2</c:v>
                </c:pt>
                <c:pt idx="125">
                  <c:v>3.1582558212825566E-2</c:v>
                </c:pt>
                <c:pt idx="126">
                  <c:v>5.0024887743671656E-2</c:v>
                </c:pt>
                <c:pt idx="127">
                  <c:v>9.6302610501917116E-2</c:v>
                </c:pt>
                <c:pt idx="128">
                  <c:v>0.1621283947173173</c:v>
                </c:pt>
                <c:pt idx="129">
                  <c:v>0.23175703138990186</c:v>
                </c:pt>
                <c:pt idx="130">
                  <c:v>0.2825534671635222</c:v>
                </c:pt>
                <c:pt idx="131">
                  <c:v>0.2970086817201596</c:v>
                </c:pt>
                <c:pt idx="132">
                  <c:v>0.27016545084570237</c:v>
                </c:pt>
                <c:pt idx="133">
                  <c:v>0.21104216129641015</c:v>
                </c:pt>
                <c:pt idx="134">
                  <c:v>0.1410171287233567</c:v>
                </c:pt>
                <c:pt idx="135">
                  <c:v>8.1405735171259347E-2</c:v>
                </c:pt>
                <c:pt idx="136">
                  <c:v>4.4812510790334929E-2</c:v>
                </c:pt>
                <c:pt idx="137">
                  <c:v>3.7180672356859922E-2</c:v>
                </c:pt>
                <c:pt idx="138">
                  <c:v>5.7906418810281308E-2</c:v>
                </c:pt>
                <c:pt idx="139">
                  <c:v>0.1043741785446356</c:v>
                </c:pt>
                <c:pt idx="140">
                  <c:v>0.16721824826948592</c:v>
                </c:pt>
                <c:pt idx="141">
                  <c:v>0.23042617340802346</c:v>
                </c:pt>
                <c:pt idx="142">
                  <c:v>0.27426110559794786</c:v>
                </c:pt>
                <c:pt idx="143">
                  <c:v>0.28210657664416006</c:v>
                </c:pt>
                <c:pt idx="144">
                  <c:v>0.25235566565173756</c:v>
                </c:pt>
                <c:pt idx="145">
                  <c:v>0.19608834349171975</c:v>
                </c:pt>
                <c:pt idx="146">
                  <c:v>0.1315211911049394</c:v>
                </c:pt>
                <c:pt idx="147">
                  <c:v>7.7759719599486965E-2</c:v>
                </c:pt>
                <c:pt idx="148">
                  <c:v>4.6874701435065606E-2</c:v>
                </c:pt>
                <c:pt idx="149">
                  <c:v>4.330064208898847E-2</c:v>
                </c:pt>
                <c:pt idx="150">
                  <c:v>6.6653909411066539E-2</c:v>
                </c:pt>
                <c:pt idx="151">
                  <c:v>0.11256262044461153</c:v>
                </c:pt>
                <c:pt idx="152">
                  <c:v>0.17195339792511208</c:v>
                </c:pt>
                <c:pt idx="153">
                  <c:v>0.22859742990233775</c:v>
                </c:pt>
                <c:pt idx="154">
                  <c:v>0.26495013874570239</c:v>
                </c:pt>
                <c:pt idx="155">
                  <c:v>0.26768781675617798</c:v>
                </c:pt>
                <c:pt idx="156">
                  <c:v>0.23594980210477359</c:v>
                </c:pt>
                <c:pt idx="157">
                  <c:v>0.18159463176053045</c:v>
                </c:pt>
                <c:pt idx="158">
                  <c:v>0.12267323260184353</c:v>
                </c:pt>
                <c:pt idx="159">
                  <c:v>7.5227916399486963E-2</c:v>
                </c:pt>
                <c:pt idx="160">
                  <c:v>4.9703996740586537E-2</c:v>
                </c:pt>
                <c:pt idx="161">
                  <c:v>5.009466702537814E-2</c:v>
                </c:pt>
                <c:pt idx="162">
                  <c:v>7.4820319599486956E-2</c:v>
                </c:pt>
                <c:pt idx="163">
                  <c:v>0.11962055442442873</c:v>
                </c:pt>
                <c:pt idx="164">
                  <c:v>0.1748756760583931</c:v>
                </c:pt>
                <c:pt idx="165">
                  <c:v>0.22500826973217969</c:v>
                </c:pt>
                <c:pt idx="166">
                  <c:v>0.25422725029169491</c:v>
                </c:pt>
                <c:pt idx="167">
                  <c:v>0.2522228565595579</c:v>
                </c:pt>
                <c:pt idx="168">
                  <c:v>0.21991575287255469</c:v>
                </c:pt>
                <c:pt idx="169">
                  <c:v>0.16888711382511207</c:v>
                </c:pt>
                <c:pt idx="170">
                  <c:v>0.11538526561740786</c:v>
                </c:pt>
                <c:pt idx="171">
                  <c:v>7.4114733823601286E-2</c:v>
                </c:pt>
                <c:pt idx="172">
                  <c:v>5.3829815832587329E-2</c:v>
                </c:pt>
                <c:pt idx="173">
                  <c:v>5.7306563045023233E-2</c:v>
                </c:pt>
                <c:pt idx="174">
                  <c:v>8.3591691400847018E-2</c:v>
                </c:pt>
                <c:pt idx="175">
                  <c:v>0.12666739849537481</c:v>
                </c:pt>
                <c:pt idx="176">
                  <c:v>0.17732228677992465</c:v>
                </c:pt>
                <c:pt idx="177">
                  <c:v>0.22095605896609444</c:v>
                </c:pt>
                <c:pt idx="178">
                  <c:v>0.24349898766069106</c:v>
                </c:pt>
                <c:pt idx="179">
                  <c:v>0.23723351593643888</c:v>
                </c:pt>
                <c:pt idx="180">
                  <c:v>0.20496732169517104</c:v>
                </c:pt>
                <c:pt idx="181">
                  <c:v>0.15822968650163149</c:v>
                </c:pt>
                <c:pt idx="182">
                  <c:v>0.10990620480389762</c:v>
                </c:pt>
                <c:pt idx="183">
                  <c:v>7.4755446734079647E-2</c:v>
                </c:pt>
                <c:pt idx="184">
                  <c:v>5.9107642459109717E-2</c:v>
                </c:pt>
                <c:pt idx="185">
                  <c:v>6.5094838754336359E-2</c:v>
                </c:pt>
                <c:pt idx="186">
                  <c:v>9.1250937066302759E-2</c:v>
                </c:pt>
                <c:pt idx="187">
                  <c:v>0.13197544359935109</c:v>
                </c:pt>
                <c:pt idx="188">
                  <c:v>0.17741469037669316</c:v>
                </c:pt>
                <c:pt idx="189">
                  <c:v>0.21481928458442426</c:v>
                </c:pt>
                <c:pt idx="190">
                  <c:v>0.23186486483379914</c:v>
                </c:pt>
                <c:pt idx="191">
                  <c:v>0.22342328186147317</c:v>
                </c:pt>
                <c:pt idx="192">
                  <c:v>0.19191917526156091</c:v>
                </c:pt>
                <c:pt idx="193">
                  <c:v>0.14896718180729512</c:v>
                </c:pt>
                <c:pt idx="194">
                  <c:v>0.10639374732997656</c:v>
                </c:pt>
                <c:pt idx="195">
                  <c:v>7.6569356605039898E-2</c:v>
                </c:pt>
                <c:pt idx="196">
                  <c:v>6.483108079953312E-2</c:v>
                </c:pt>
                <c:pt idx="197">
                  <c:v>7.2997705961843989E-2</c:v>
                </c:pt>
                <c:pt idx="198">
                  <c:v>9.8674572024769661E-2</c:v>
                </c:pt>
                <c:pt idx="199">
                  <c:v>0.136247653754175</c:v>
                </c:pt>
                <c:pt idx="200">
                  <c:v>0.17631980205595388</c:v>
                </c:pt>
                <c:pt idx="201">
                  <c:v>0.20735510246197469</c:v>
                </c:pt>
                <c:pt idx="202">
                  <c:v>0.22018862300233774</c:v>
                </c:pt>
                <c:pt idx="203">
                  <c:v>0.209549626687314</c:v>
                </c:pt>
                <c:pt idx="204">
                  <c:v>0.1803734594250668</c:v>
                </c:pt>
                <c:pt idx="205">
                  <c:v>0.14131874421088117</c:v>
                </c:pt>
                <c:pt idx="206">
                  <c:v>0.10464627402997656</c:v>
                </c:pt>
                <c:pt idx="207">
                  <c:v>7.9580113071044137E-2</c:v>
                </c:pt>
                <c:pt idx="208">
                  <c:v>7.1431985561843991E-2</c:v>
                </c:pt>
                <c:pt idx="209">
                  <c:v>8.1290030052607057E-2</c:v>
                </c:pt>
                <c:pt idx="210">
                  <c:v>0.10610872086130856</c:v>
                </c:pt>
                <c:pt idx="211">
                  <c:v>0.14010058085661931</c:v>
                </c:pt>
                <c:pt idx="212">
                  <c:v>0.17472387115595389</c:v>
                </c:pt>
                <c:pt idx="213">
                  <c:v>0.20068460402543015</c:v>
                </c:pt>
                <c:pt idx="214">
                  <c:v>0.20888414950943165</c:v>
                </c:pt>
                <c:pt idx="215">
                  <c:v>0.19647965386234614</c:v>
                </c:pt>
                <c:pt idx="216">
                  <c:v>0.16910140284686673</c:v>
                </c:pt>
                <c:pt idx="217">
                  <c:v>0.13433972714776093</c:v>
                </c:pt>
                <c:pt idx="218">
                  <c:v>0.1034247642496763</c:v>
                </c:pt>
                <c:pt idx="219">
                  <c:v>8.3433479730672E-2</c:v>
                </c:pt>
                <c:pt idx="220">
                  <c:v>7.8937747847885514E-2</c:v>
                </c:pt>
                <c:pt idx="221">
                  <c:v>8.9627401956157732E-2</c:v>
                </c:pt>
                <c:pt idx="222">
                  <c:v>0.11261117650184353</c:v>
                </c:pt>
                <c:pt idx="223">
                  <c:v>0.14316578897031784</c:v>
                </c:pt>
                <c:pt idx="224">
                  <c:v>0.17270920087669314</c:v>
                </c:pt>
                <c:pt idx="225">
                  <c:v>0.19265820519918123</c:v>
                </c:pt>
                <c:pt idx="226">
                  <c:v>0.19708149450515977</c:v>
                </c:pt>
                <c:pt idx="227">
                  <c:v>0.18451268245235228</c:v>
                </c:pt>
                <c:pt idx="228">
                  <c:v>0.1595694305688927</c:v>
                </c:pt>
                <c:pt idx="229">
                  <c:v>0.12995698111700807</c:v>
                </c:pt>
                <c:pt idx="230">
                  <c:v>0.10413867856626176</c:v>
                </c:pt>
                <c:pt idx="231">
                  <c:v>8.854717245615773E-2</c:v>
                </c:pt>
                <c:pt idx="232">
                  <c:v>8.6551221731737862E-2</c:v>
                </c:pt>
                <c:pt idx="233">
                  <c:v>9.739721400022408E-2</c:v>
                </c:pt>
                <c:pt idx="234">
                  <c:v>0.1183631611510208</c:v>
                </c:pt>
                <c:pt idx="235">
                  <c:v>0.14479470577998832</c:v>
                </c:pt>
                <c:pt idx="236">
                  <c:v>0.16827229092336071</c:v>
                </c:pt>
                <c:pt idx="237">
                  <c:v>0.18379055908710554</c:v>
                </c:pt>
                <c:pt idx="238">
                  <c:v>0.18522608970154089</c:v>
                </c:pt>
                <c:pt idx="239">
                  <c:v>0.17283629332538364</c:v>
                </c:pt>
                <c:pt idx="240">
                  <c:v>0.15106098731004072</c:v>
                </c:pt>
                <c:pt idx="241">
                  <c:v>0.12612167622254453</c:v>
                </c:pt>
                <c:pt idx="242">
                  <c:v>0.10566695601740786</c:v>
                </c:pt>
                <c:pt idx="243">
                  <c:v>9.453153608870761E-2</c:v>
                </c:pt>
                <c:pt idx="244">
                  <c:v>9.4800083405104763E-2</c:v>
                </c:pt>
                <c:pt idx="245">
                  <c:v>0.10547605831740786</c:v>
                </c:pt>
                <c:pt idx="246">
                  <c:v>0.12369986342347107</c:v>
                </c:pt>
                <c:pt idx="247">
                  <c:v>0.14480455808056175</c:v>
                </c:pt>
                <c:pt idx="248">
                  <c:v>0.16411656192094976</c:v>
                </c:pt>
                <c:pt idx="249">
                  <c:v>0.17446566191596832</c:v>
                </c:pt>
                <c:pt idx="250">
                  <c:v>0.17334570913474998</c:v>
                </c:pt>
                <c:pt idx="251">
                  <c:v>0.1618476670587434</c:v>
                </c:pt>
                <c:pt idx="252">
                  <c:v>0.14350659537998833</c:v>
                </c:pt>
                <c:pt idx="253">
                  <c:v>0.12386409026632658</c:v>
                </c:pt>
                <c:pt idx="254">
                  <c:v>0.10811650898514226</c:v>
                </c:pt>
                <c:pt idx="255">
                  <c:v>0.10115501489402891</c:v>
                </c:pt>
                <c:pt idx="256">
                  <c:v>0.10309639606637472</c:v>
                </c:pt>
                <c:pt idx="257">
                  <c:v>0.11325058732230357</c:v>
                </c:pt>
                <c:pt idx="258">
                  <c:v>0.12830492949104633</c:v>
                </c:pt>
                <c:pt idx="259">
                  <c:v>0.14508243770901535</c:v>
                </c:pt>
                <c:pt idx="260">
                  <c:v>0.1591101460080577</c:v>
                </c:pt>
                <c:pt idx="261">
                  <c:v>0.16548571859467687</c:v>
                </c:pt>
                <c:pt idx="262">
                  <c:v>0.16332031112094975</c:v>
                </c:pt>
                <c:pt idx="263">
                  <c:v>0.15371613311924653</c:v>
                </c:pt>
                <c:pt idx="264">
                  <c:v>0.13900830743863843</c:v>
                </c:pt>
                <c:pt idx="265">
                  <c:v>0.12421735373717673</c:v>
                </c:pt>
                <c:pt idx="266">
                  <c:v>0.11276117722230357</c:v>
                </c:pt>
                <c:pt idx="267">
                  <c:v>0.10873015570341878</c:v>
                </c:pt>
                <c:pt idx="268">
                  <c:v>0.1117077831007621</c:v>
                </c:pt>
                <c:pt idx="269">
                  <c:v>0.11918647675373863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9-4D76-A748-752DD744C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37055"/>
        <c:axId val="940817503"/>
      </c:scatterChart>
      <c:valAx>
        <c:axId val="67093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40817503"/>
        <c:crosses val="autoZero"/>
        <c:crossBetween val="midCat"/>
      </c:valAx>
      <c:valAx>
        <c:axId val="9408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093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工作表2!$E$1</c:f>
              <c:strCache>
                <c:ptCount val="1"/>
                <c:pt idx="0">
                  <c:v>Potential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工作表2!$A$2:$A$957</c:f>
              <c:numCache>
                <c:formatCode>General</c:formatCode>
                <c:ptCount val="95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</c:numCache>
            </c:numRef>
          </c:xVal>
          <c:yVal>
            <c:numRef>
              <c:f>工作表2!$E$2:$E$957</c:f>
              <c:numCache>
                <c:formatCode>0.00E+00</c:formatCode>
                <c:ptCount val="956"/>
                <c:pt idx="0">
                  <c:v>8.110390517655106E-6</c:v>
                </c:pt>
                <c:pt idx="1">
                  <c:v>3.2440491948256025E-7</c:v>
                </c:pt>
                <c:pt idx="2">
                  <c:v>5.1906927366350901E-6</c:v>
                </c:pt>
                <c:pt idx="3">
                  <c:v>8.110390517655106E-6</c:v>
                </c:pt>
                <c:pt idx="4">
                  <c:v>1.5896590142948017E-5</c:v>
                </c:pt>
                <c:pt idx="5">
                  <c:v>1.5896590142948017E-5</c:v>
                </c:pt>
                <c:pt idx="6">
                  <c:v>1.5896590142948017E-5</c:v>
                </c:pt>
                <c:pt idx="7">
                  <c:v>2.076277094654036E-5</c:v>
                </c:pt>
                <c:pt idx="8">
                  <c:v>2.6695476305617798E-5</c:v>
                </c:pt>
                <c:pt idx="9">
                  <c:v>3.1769823041396382E-5</c:v>
                </c:pt>
                <c:pt idx="10">
                  <c:v>3.1769823041396382E-5</c:v>
                </c:pt>
                <c:pt idx="11">
                  <c:v>2.6695476305617798E-5</c:v>
                </c:pt>
                <c:pt idx="12">
                  <c:v>3.1769823041396382E-5</c:v>
                </c:pt>
                <c:pt idx="13">
                  <c:v>3.7285417319416592E-5</c:v>
                </c:pt>
                <c:pt idx="14">
                  <c:v>4.9640348502181858E-5</c:v>
                </c:pt>
                <c:pt idx="15">
                  <c:v>7.1482101843141861E-5</c:v>
                </c:pt>
                <c:pt idx="16">
                  <c:v>1.0678190522247119E-4</c:v>
                </c:pt>
                <c:pt idx="17">
                  <c:v>1.3788985695050517E-4</c:v>
                </c:pt>
                <c:pt idx="18">
                  <c:v>1.7296903655871366E-4</c:v>
                </c:pt>
                <c:pt idx="19">
                  <c:v>1.855445915125997E-4</c:v>
                </c:pt>
                <c:pt idx="20">
                  <c:v>1.855445915125997E-4</c:v>
                </c:pt>
                <c:pt idx="21">
                  <c:v>1.7296903655871366E-4</c:v>
                </c:pt>
                <c:pt idx="22">
                  <c:v>1.6083472914706922E-4</c:v>
                </c:pt>
                <c:pt idx="23">
                  <c:v>1.7296903655871366E-4</c:v>
                </c:pt>
                <c:pt idx="24">
                  <c:v>1.855445915125997E-4</c:v>
                </c:pt>
                <c:pt idx="25">
                  <c:v>1.855445915125997E-4</c:v>
                </c:pt>
                <c:pt idx="26">
                  <c:v>1.7296903655871366E-4</c:v>
                </c:pt>
                <c:pt idx="27">
                  <c:v>1.2707929216558553E-4</c:v>
                </c:pt>
                <c:pt idx="28">
                  <c:v>1.3788985695050517E-4</c:v>
                </c:pt>
                <c:pt idx="29">
                  <c:v>3.8918033225710571E-4</c:v>
                </c:pt>
                <c:pt idx="30">
                  <c:v>2.5259215555621332E-3</c:v>
                </c:pt>
                <c:pt idx="31">
                  <c:v>1.2287861556344535E-2</c:v>
                </c:pt>
                <c:pt idx="32">
                  <c:v>5.0409001720766754E-2</c:v>
                </c:pt>
                <c:pt idx="33">
                  <c:v>0.14049409994481515</c:v>
                </c:pt>
                <c:pt idx="34">
                  <c:v>0.27183054839794785</c:v>
                </c:pt>
                <c:pt idx="35">
                  <c:v>0.38850279665599385</c:v>
                </c:pt>
                <c:pt idx="36">
                  <c:v>0.42688074289000061</c:v>
                </c:pt>
                <c:pt idx="37">
                  <c:v>0.36543437514760208</c:v>
                </c:pt>
                <c:pt idx="38">
                  <c:v>0.24092667365820061</c:v>
                </c:pt>
                <c:pt idx="39">
                  <c:v>0.11757040763027869</c:v>
                </c:pt>
                <c:pt idx="40">
                  <c:v>4.0793335280237437E-2</c:v>
                </c:pt>
                <c:pt idx="41">
                  <c:v>1.1468906117944096E-2</c:v>
                </c:pt>
                <c:pt idx="42">
                  <c:v>6.8340419342381564E-3</c:v>
                </c:pt>
                <c:pt idx="43">
                  <c:v>1.8426717987781022E-2</c:v>
                </c:pt>
                <c:pt idx="44">
                  <c:v>6.2441822197695625E-2</c:v>
                </c:pt>
                <c:pt idx="45">
                  <c:v>0.15567213290284232</c:v>
                </c:pt>
                <c:pt idx="46">
                  <c:v>0.28071815639377845</c:v>
                </c:pt>
                <c:pt idx="47">
                  <c:v>0.38266950414755962</c:v>
                </c:pt>
                <c:pt idx="48">
                  <c:v>0.40566887041559047</c:v>
                </c:pt>
                <c:pt idx="49">
                  <c:v>0.33759165523215606</c:v>
                </c:pt>
                <c:pt idx="50">
                  <c:v>0.21798422832311892</c:v>
                </c:pt>
                <c:pt idx="51">
                  <c:v>0.10564878153399471</c:v>
                </c:pt>
                <c:pt idx="52">
                  <c:v>3.8180267335082591E-2</c:v>
                </c:pt>
                <c:pt idx="53">
                  <c:v>1.2707929216558556E-2</c:v>
                </c:pt>
                <c:pt idx="54">
                  <c:v>9.9157147692536061E-3</c:v>
                </c:pt>
                <c:pt idx="55">
                  <c:v>2.5204942107925614E-2</c:v>
                </c:pt>
                <c:pt idx="56">
                  <c:v>7.4987592942480391E-2</c:v>
                </c:pt>
                <c:pt idx="57">
                  <c:v>0.16968814045837613</c:v>
                </c:pt>
                <c:pt idx="58">
                  <c:v>0.28722589577052893</c:v>
                </c:pt>
                <c:pt idx="59">
                  <c:v>0.3751521903941602</c:v>
                </c:pt>
                <c:pt idx="60">
                  <c:v>0.38383263266890844</c:v>
                </c:pt>
                <c:pt idx="61">
                  <c:v>0.31137603562872601</c:v>
                </c:pt>
                <c:pt idx="62">
                  <c:v>0.19785738355508095</c:v>
                </c:pt>
                <c:pt idx="63">
                  <c:v>9.5522150439549619E-2</c:v>
                </c:pt>
                <c:pt idx="64">
                  <c:v>3.6366739936469543E-2</c:v>
                </c:pt>
                <c:pt idx="65">
                  <c:v>1.4458799464173291E-2</c:v>
                </c:pt>
                <c:pt idx="66">
                  <c:v>1.389951820438204E-2</c:v>
                </c:pt>
                <c:pt idx="67">
                  <c:v>3.3213584999610961E-2</c:v>
                </c:pt>
                <c:pt idx="68">
                  <c:v>8.728780943000769E-2</c:v>
                </c:pt>
                <c:pt idx="69">
                  <c:v>0.18229723022547251</c:v>
                </c:pt>
                <c:pt idx="70">
                  <c:v>0.29177493730726889</c:v>
                </c:pt>
                <c:pt idx="71">
                  <c:v>0.36429948646895666</c:v>
                </c:pt>
                <c:pt idx="72">
                  <c:v>0.36316636278048009</c:v>
                </c:pt>
                <c:pt idx="73">
                  <c:v>0.28772957983999775</c:v>
                </c:pt>
                <c:pt idx="74">
                  <c:v>0.17989860858584714</c:v>
                </c:pt>
                <c:pt idx="75">
                  <c:v>8.728780943000769E-2</c:v>
                </c:pt>
                <c:pt idx="76">
                  <c:v>3.5299803379329323E-2</c:v>
                </c:pt>
                <c:pt idx="77">
                  <c:v>1.6684672691011124E-2</c:v>
                </c:pt>
                <c:pt idx="78">
                  <c:v>1.8426717987781022E-2</c:v>
                </c:pt>
                <c:pt idx="79">
                  <c:v>4.174753309033493E-2</c:v>
                </c:pt>
                <c:pt idx="80">
                  <c:v>9.9630165057819062E-2</c:v>
                </c:pt>
                <c:pt idx="81">
                  <c:v>0.19287481630808859</c:v>
                </c:pt>
                <c:pt idx="82">
                  <c:v>0.29279068914950906</c:v>
                </c:pt>
                <c:pt idx="83">
                  <c:v>0.35304767414179539</c:v>
                </c:pt>
                <c:pt idx="84">
                  <c:v>0.34142322826521104</c:v>
                </c:pt>
                <c:pt idx="85">
                  <c:v>0.26501680385065279</c:v>
                </c:pt>
                <c:pt idx="86">
                  <c:v>0.16431374539387325</c:v>
                </c:pt>
                <c:pt idx="87">
                  <c:v>8.1020991211321128E-2</c:v>
                </c:pt>
                <c:pt idx="88">
                  <c:v>3.5299803379329323E-2</c:v>
                </c:pt>
                <c:pt idx="89">
                  <c:v>1.9592273370612256E-2</c:v>
                </c:pt>
                <c:pt idx="90">
                  <c:v>2.3880537609887405E-2</c:v>
                </c:pt>
                <c:pt idx="91">
                  <c:v>5.0620138669729357E-2</c:v>
                </c:pt>
                <c:pt idx="92">
                  <c:v>0.11090337789077903</c:v>
                </c:pt>
                <c:pt idx="93">
                  <c:v>0.20163600688306701</c:v>
                </c:pt>
                <c:pt idx="94">
                  <c:v>0.29228259260461786</c:v>
                </c:pt>
                <c:pt idx="95">
                  <c:v>0.34032628687519845</c:v>
                </c:pt>
                <c:pt idx="96">
                  <c:v>0.32035123126169157</c:v>
                </c:pt>
                <c:pt idx="97">
                  <c:v>0.24509447731844378</c:v>
                </c:pt>
                <c:pt idx="98">
                  <c:v>0.15089099515888324</c:v>
                </c:pt>
                <c:pt idx="99">
                  <c:v>7.6020112191325789E-2</c:v>
                </c:pt>
                <c:pt idx="100">
                  <c:v>3.6009329427253836E-2</c:v>
                </c:pt>
                <c:pt idx="101">
                  <c:v>2.3017457417262806E-2</c:v>
                </c:pt>
                <c:pt idx="102">
                  <c:v>2.9715595108490544E-2</c:v>
                </c:pt>
                <c:pt idx="103">
                  <c:v>5.9886337056803317E-2</c:v>
                </c:pt>
                <c:pt idx="104">
                  <c:v>0.12179513222347108</c:v>
                </c:pt>
                <c:pt idx="105">
                  <c:v>0.20887092220943165</c:v>
                </c:pt>
                <c:pt idx="106">
                  <c:v>0.28974872859329537</c:v>
                </c:pt>
                <c:pt idx="107">
                  <c:v>0.3262266629104098</c:v>
                </c:pt>
                <c:pt idx="108">
                  <c:v>0.30098024353351349</c:v>
                </c:pt>
                <c:pt idx="109">
                  <c:v>0.22639727458726869</c:v>
                </c:pt>
                <c:pt idx="110">
                  <c:v>0.13943973894262884</c:v>
                </c:pt>
                <c:pt idx="111">
                  <c:v>7.2690237613799419E-2</c:v>
                </c:pt>
                <c:pt idx="112">
                  <c:v>3.7267988041498043E-2</c:v>
                </c:pt>
                <c:pt idx="113">
                  <c:v>2.7026411962299015E-2</c:v>
                </c:pt>
                <c:pt idx="114">
                  <c:v>3.6187814058090573E-2</c:v>
                </c:pt>
                <c:pt idx="115">
                  <c:v>6.9434933870911889E-2</c:v>
                </c:pt>
                <c:pt idx="116">
                  <c:v>0.13217040630796931</c:v>
                </c:pt>
                <c:pt idx="117">
                  <c:v>0.21318632317255468</c:v>
                </c:pt>
                <c:pt idx="118">
                  <c:v>0.2847140941363186</c:v>
                </c:pt>
                <c:pt idx="119">
                  <c:v>0.31242532228417652</c:v>
                </c:pt>
                <c:pt idx="120">
                  <c:v>0.28121610424519816</c:v>
                </c:pt>
                <c:pt idx="121">
                  <c:v>0.20973047242171836</c:v>
                </c:pt>
                <c:pt idx="122">
                  <c:v>0.13012919517755958</c:v>
                </c:pt>
                <c:pt idx="123">
                  <c:v>7.0179539098444613E-2</c:v>
                </c:pt>
                <c:pt idx="124">
                  <c:v>3.9289563656278018E-2</c:v>
                </c:pt>
                <c:pt idx="125">
                  <c:v>3.1523606912825568E-2</c:v>
                </c:pt>
                <c:pt idx="126">
                  <c:v>4.3492887743671653E-2</c:v>
                </c:pt>
                <c:pt idx="127">
                  <c:v>7.9160029701917115E-2</c:v>
                </c:pt>
                <c:pt idx="128">
                  <c:v>0.14119921351731729</c:v>
                </c:pt>
                <c:pt idx="129">
                  <c:v>0.21754584888990186</c:v>
                </c:pt>
                <c:pt idx="130">
                  <c:v>0.27873077746352221</c:v>
                </c:pt>
                <c:pt idx="131">
                  <c:v>0.29687134642015961</c:v>
                </c:pt>
                <c:pt idx="132">
                  <c:v>0.26356796754570239</c:v>
                </c:pt>
                <c:pt idx="133">
                  <c:v>0.19452861209641015</c:v>
                </c:pt>
                <c:pt idx="134">
                  <c:v>0.12146750592335669</c:v>
                </c:pt>
                <c:pt idx="135">
                  <c:v>6.8694299871259343E-2</c:v>
                </c:pt>
                <c:pt idx="136">
                  <c:v>4.174753309033493E-2</c:v>
                </c:pt>
                <c:pt idx="137">
                  <c:v>3.6906165056859924E-2</c:v>
                </c:pt>
                <c:pt idx="138">
                  <c:v>5.1043736310281307E-2</c:v>
                </c:pt>
                <c:pt idx="139">
                  <c:v>8.8681048544635599E-2</c:v>
                </c:pt>
                <c:pt idx="140">
                  <c:v>0.14943487826948593</c:v>
                </c:pt>
                <c:pt idx="141">
                  <c:v>0.21930201410802347</c:v>
                </c:pt>
                <c:pt idx="142">
                  <c:v>0.27183054839794785</c:v>
                </c:pt>
                <c:pt idx="143">
                  <c:v>0.28171449334416004</c:v>
                </c:pt>
                <c:pt idx="144">
                  <c:v>0.24555977285173758</c:v>
                </c:pt>
                <c:pt idx="145">
                  <c:v>0.18109593379171976</c:v>
                </c:pt>
                <c:pt idx="146">
                  <c:v>0.11500764190493939</c:v>
                </c:pt>
                <c:pt idx="147">
                  <c:v>6.7957637099486962E-2</c:v>
                </c:pt>
                <c:pt idx="148">
                  <c:v>4.5074318935065603E-2</c:v>
                </c:pt>
                <c:pt idx="149">
                  <c:v>4.2712762088988471E-2</c:v>
                </c:pt>
                <c:pt idx="150">
                  <c:v>5.9656667711066542E-2</c:v>
                </c:pt>
                <c:pt idx="151">
                  <c:v>9.844762164461153E-2</c:v>
                </c:pt>
                <c:pt idx="152">
                  <c:v>0.15715825462511207</c:v>
                </c:pt>
                <c:pt idx="153">
                  <c:v>0.22018274420233774</c:v>
                </c:pt>
                <c:pt idx="154">
                  <c:v>0.26356796754570239</c:v>
                </c:pt>
                <c:pt idx="155">
                  <c:v>0.26695476305617799</c:v>
                </c:pt>
                <c:pt idx="156">
                  <c:v>0.2290871196047736</c:v>
                </c:pt>
                <c:pt idx="157">
                  <c:v>0.16814377406053047</c:v>
                </c:pt>
                <c:pt idx="158">
                  <c:v>0.10903425330184353</c:v>
                </c:pt>
                <c:pt idx="159">
                  <c:v>6.7957637099486962E-2</c:v>
                </c:pt>
                <c:pt idx="160">
                  <c:v>4.8735791040586535E-2</c:v>
                </c:pt>
                <c:pt idx="161">
                  <c:v>4.9151446225378141E-2</c:v>
                </c:pt>
                <c:pt idx="162">
                  <c:v>6.7957637099486962E-2</c:v>
                </c:pt>
                <c:pt idx="163">
                  <c:v>0.10718101362442874</c:v>
                </c:pt>
                <c:pt idx="164">
                  <c:v>0.16279408885839311</c:v>
                </c:pt>
                <c:pt idx="165">
                  <c:v>0.2188623109321797</c:v>
                </c:pt>
                <c:pt idx="166">
                  <c:v>0.25353730779169492</c:v>
                </c:pt>
                <c:pt idx="167">
                  <c:v>0.25117773655955788</c:v>
                </c:pt>
                <c:pt idx="168">
                  <c:v>0.21318632317255468</c:v>
                </c:pt>
                <c:pt idx="169">
                  <c:v>0.15715825462511207</c:v>
                </c:pt>
                <c:pt idx="170">
                  <c:v>0.10443093831740786</c:v>
                </c:pt>
                <c:pt idx="171">
                  <c:v>6.8940736623601284E-2</c:v>
                </c:pt>
                <c:pt idx="172">
                  <c:v>5.3405072532587326E-2</c:v>
                </c:pt>
                <c:pt idx="173">
                  <c:v>5.604196784502323E-2</c:v>
                </c:pt>
                <c:pt idx="174">
                  <c:v>7.7059691400847022E-2</c:v>
                </c:pt>
                <c:pt idx="175">
                  <c:v>0.11596536969537481</c:v>
                </c:pt>
                <c:pt idx="176">
                  <c:v>0.16775878557992466</c:v>
                </c:pt>
                <c:pt idx="177">
                  <c:v>0.21667041376609444</c:v>
                </c:pt>
                <c:pt idx="178">
                  <c:v>0.24323770766069105</c:v>
                </c:pt>
                <c:pt idx="179">
                  <c:v>0.23588122863643887</c:v>
                </c:pt>
                <c:pt idx="180">
                  <c:v>0.19869398889517104</c:v>
                </c:pt>
                <c:pt idx="181">
                  <c:v>0.14834742370163148</c:v>
                </c:pt>
                <c:pt idx="182">
                  <c:v>0.10141721760389762</c:v>
                </c:pt>
                <c:pt idx="183">
                  <c:v>7.1178523534079649E-2</c:v>
                </c:pt>
                <c:pt idx="184">
                  <c:v>5.8970307159109718E-2</c:v>
                </c:pt>
                <c:pt idx="185">
                  <c:v>6.3621056254336353E-2</c:v>
                </c:pt>
                <c:pt idx="186">
                  <c:v>8.5355807066302761E-2</c:v>
                </c:pt>
                <c:pt idx="187">
                  <c:v>0.12311004989935109</c:v>
                </c:pt>
                <c:pt idx="188">
                  <c:v>0.17007533517669315</c:v>
                </c:pt>
                <c:pt idx="189">
                  <c:v>0.21188706978442426</c:v>
                </c:pt>
                <c:pt idx="190">
                  <c:v>0.23179284953379914</c:v>
                </c:pt>
                <c:pt idx="191">
                  <c:v>0.22194949936147318</c:v>
                </c:pt>
                <c:pt idx="192">
                  <c:v>0.18633023276156091</c:v>
                </c:pt>
                <c:pt idx="193">
                  <c:v>0.14084643610729511</c:v>
                </c:pt>
                <c:pt idx="194">
                  <c:v>9.992690402997656E-2</c:v>
                </c:pt>
                <c:pt idx="195">
                  <c:v>7.4217836605039902E-2</c:v>
                </c:pt>
                <c:pt idx="196">
                  <c:v>6.4811321499533114E-2</c:v>
                </c:pt>
                <c:pt idx="197">
                  <c:v>7.1429372761843996E-2</c:v>
                </c:pt>
                <c:pt idx="198">
                  <c:v>9.3500574824769658E-2</c:v>
                </c:pt>
                <c:pt idx="199">
                  <c:v>0.129114546454175</c:v>
                </c:pt>
                <c:pt idx="200">
                  <c:v>0.17085104835595388</c:v>
                </c:pt>
                <c:pt idx="201">
                  <c:v>0.20545037126197468</c:v>
                </c:pt>
                <c:pt idx="202">
                  <c:v>0.22018274420233774</c:v>
                </c:pt>
                <c:pt idx="203">
                  <c:v>0.208013136987314</c:v>
                </c:pt>
                <c:pt idx="204">
                  <c:v>0.17554239222506679</c:v>
                </c:pt>
                <c:pt idx="205">
                  <c:v>0.13491673101088117</c:v>
                </c:pt>
                <c:pt idx="206">
                  <c:v>9.992690402997656E-2</c:v>
                </c:pt>
                <c:pt idx="207">
                  <c:v>7.810633057104413E-2</c:v>
                </c:pt>
                <c:pt idx="208">
                  <c:v>7.1429372761843996E-2</c:v>
                </c:pt>
                <c:pt idx="209">
                  <c:v>7.9689526752607057E-2</c:v>
                </c:pt>
                <c:pt idx="210">
                  <c:v>0.10171660406130856</c:v>
                </c:pt>
                <c:pt idx="211">
                  <c:v>0.13457189605661932</c:v>
                </c:pt>
                <c:pt idx="212">
                  <c:v>0.17085104835595388</c:v>
                </c:pt>
                <c:pt idx="213">
                  <c:v>0.19953235922543014</c:v>
                </c:pt>
                <c:pt idx="214">
                  <c:v>0.20887092220943165</c:v>
                </c:pt>
                <c:pt idx="215">
                  <c:v>0.19494316416234614</c:v>
                </c:pt>
                <c:pt idx="216">
                  <c:v>0.16507622114686674</c:v>
                </c:pt>
                <c:pt idx="217">
                  <c:v>0.12945232144776095</c:v>
                </c:pt>
                <c:pt idx="218">
                  <c:v>0.1002240842496763</c:v>
                </c:pt>
                <c:pt idx="219">
                  <c:v>8.2633309730671997E-2</c:v>
                </c:pt>
                <c:pt idx="220">
                  <c:v>7.8895943047885511E-2</c:v>
                </c:pt>
                <c:pt idx="221">
                  <c:v>8.8122429156157728E-2</c:v>
                </c:pt>
                <c:pt idx="222">
                  <c:v>0.10903425330184353</c:v>
                </c:pt>
                <c:pt idx="223">
                  <c:v>0.13908916777031785</c:v>
                </c:pt>
                <c:pt idx="224">
                  <c:v>0.17007533517669315</c:v>
                </c:pt>
                <c:pt idx="225">
                  <c:v>0.19205056589918124</c:v>
                </c:pt>
                <c:pt idx="226">
                  <c:v>0.19702254320515977</c:v>
                </c:pt>
                <c:pt idx="227">
                  <c:v>0.18310030075235229</c:v>
                </c:pt>
                <c:pt idx="228">
                  <c:v>0.15641431126889269</c:v>
                </c:pt>
                <c:pt idx="229">
                  <c:v>0.12642823141700807</c:v>
                </c:pt>
                <c:pt idx="230">
                  <c:v>0.10201643176626175</c:v>
                </c:pt>
                <c:pt idx="231">
                  <c:v>8.8122429156157728E-2</c:v>
                </c:pt>
                <c:pt idx="232">
                  <c:v>8.6457160931737859E-2</c:v>
                </c:pt>
                <c:pt idx="233">
                  <c:v>9.610371470022408E-2</c:v>
                </c:pt>
                <c:pt idx="234">
                  <c:v>0.11564568585102081</c:v>
                </c:pt>
                <c:pt idx="235">
                  <c:v>0.14190609207998833</c:v>
                </c:pt>
                <c:pt idx="236">
                  <c:v>0.1666064676233607</c:v>
                </c:pt>
                <c:pt idx="237">
                  <c:v>0.18350249788710554</c:v>
                </c:pt>
                <c:pt idx="238">
                  <c:v>0.18511569890154089</c:v>
                </c:pt>
                <c:pt idx="239">
                  <c:v>0.17162852652538363</c:v>
                </c:pt>
                <c:pt idx="240">
                  <c:v>0.14870946731004073</c:v>
                </c:pt>
                <c:pt idx="241">
                  <c:v>0.12377015622254453</c:v>
                </c:pt>
                <c:pt idx="242">
                  <c:v>0.10443093831740786</c:v>
                </c:pt>
                <c:pt idx="243">
                  <c:v>9.4364316888707611E-2</c:v>
                </c:pt>
                <c:pt idx="244">
                  <c:v>9.4653113405104766E-2</c:v>
                </c:pt>
                <c:pt idx="245">
                  <c:v>0.10443093831740786</c:v>
                </c:pt>
                <c:pt idx="246">
                  <c:v>0.12179513222347108</c:v>
                </c:pt>
                <c:pt idx="247">
                  <c:v>0.14296971928056176</c:v>
                </c:pt>
                <c:pt idx="248">
                  <c:v>0.16317334112094975</c:v>
                </c:pt>
                <c:pt idx="249">
                  <c:v>0.17436359941596832</c:v>
                </c:pt>
                <c:pt idx="250">
                  <c:v>0.17318877783474998</c:v>
                </c:pt>
                <c:pt idx="251">
                  <c:v>0.16090444625874339</c:v>
                </c:pt>
                <c:pt idx="252">
                  <c:v>0.14190609207998833</c:v>
                </c:pt>
                <c:pt idx="253">
                  <c:v>0.12245170856632658</c:v>
                </c:pt>
                <c:pt idx="254">
                  <c:v>0.10748878378514226</c:v>
                </c:pt>
                <c:pt idx="255">
                  <c:v>0.1011182723940289</c:v>
                </c:pt>
                <c:pt idx="256">
                  <c:v>0.10291856236637471</c:v>
                </c:pt>
                <c:pt idx="257">
                  <c:v>0.11247311602230357</c:v>
                </c:pt>
                <c:pt idx="258">
                  <c:v>0.12709716269104632</c:v>
                </c:pt>
                <c:pt idx="259">
                  <c:v>0.14403731770901534</c:v>
                </c:pt>
                <c:pt idx="260">
                  <c:v>0.1586514363080577</c:v>
                </c:pt>
                <c:pt idx="261">
                  <c:v>0.16545812089467687</c:v>
                </c:pt>
                <c:pt idx="262">
                  <c:v>0.16317334112094975</c:v>
                </c:pt>
                <c:pt idx="263">
                  <c:v>0.15308840791924652</c:v>
                </c:pt>
                <c:pt idx="264">
                  <c:v>0.13804010173863843</c:v>
                </c:pt>
                <c:pt idx="265">
                  <c:v>0.12343988243717673</c:v>
                </c:pt>
                <c:pt idx="266">
                  <c:v>0.11247311602230357</c:v>
                </c:pt>
                <c:pt idx="267">
                  <c:v>0.10872427690341878</c:v>
                </c:pt>
                <c:pt idx="268">
                  <c:v>0.11152994940076209</c:v>
                </c:pt>
                <c:pt idx="269">
                  <c:v>0.11918647675373863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3-4A6D-813E-95AB3BC4D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31647"/>
        <c:axId val="882932063"/>
      </c:scatterChart>
      <c:valAx>
        <c:axId val="88293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2932063"/>
        <c:crosses val="autoZero"/>
        <c:crossBetween val="midCat"/>
      </c:valAx>
      <c:valAx>
        <c:axId val="8829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82931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altLang="zh-TW"/>
              <a:t>Kinetic Energy-Time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工作表2!$D$1</c:f>
              <c:strCache>
                <c:ptCount val="1"/>
                <c:pt idx="0">
                  <c:v>Kinetic Energy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工作表2!$A$2:$A$957</c:f>
              <c:numCache>
                <c:formatCode>General</c:formatCode>
                <c:ptCount val="95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  <c:pt idx="160">
                  <c:v>8</c:v>
                </c:pt>
                <c:pt idx="161">
                  <c:v>8.0500000000000007</c:v>
                </c:pt>
                <c:pt idx="162">
                  <c:v>8.1</c:v>
                </c:pt>
                <c:pt idx="163">
                  <c:v>8.15</c:v>
                </c:pt>
                <c:pt idx="164">
                  <c:v>8.1999999999999993</c:v>
                </c:pt>
                <c:pt idx="165">
                  <c:v>8.25</c:v>
                </c:pt>
                <c:pt idx="166">
                  <c:v>8.3000000000000007</c:v>
                </c:pt>
                <c:pt idx="167">
                  <c:v>8.35</c:v>
                </c:pt>
                <c:pt idx="168">
                  <c:v>8.4</c:v>
                </c:pt>
                <c:pt idx="169">
                  <c:v>8.4499999999999993</c:v>
                </c:pt>
                <c:pt idx="170">
                  <c:v>8.5</c:v>
                </c:pt>
                <c:pt idx="171">
                  <c:v>8.5500000000000007</c:v>
                </c:pt>
                <c:pt idx="172">
                  <c:v>8.6</c:v>
                </c:pt>
                <c:pt idx="173">
                  <c:v>8.65</c:v>
                </c:pt>
                <c:pt idx="174">
                  <c:v>8.6999999999999993</c:v>
                </c:pt>
                <c:pt idx="175">
                  <c:v>8.75</c:v>
                </c:pt>
                <c:pt idx="176">
                  <c:v>8.8000000000000007</c:v>
                </c:pt>
                <c:pt idx="177">
                  <c:v>8.85</c:v>
                </c:pt>
                <c:pt idx="178">
                  <c:v>8.9</c:v>
                </c:pt>
                <c:pt idx="179">
                  <c:v>8.9499999999999993</c:v>
                </c:pt>
                <c:pt idx="180">
                  <c:v>9</c:v>
                </c:pt>
                <c:pt idx="181">
                  <c:v>9.0500000000000007</c:v>
                </c:pt>
                <c:pt idx="182">
                  <c:v>9.1</c:v>
                </c:pt>
                <c:pt idx="183">
                  <c:v>9.15</c:v>
                </c:pt>
                <c:pt idx="184">
                  <c:v>9.1999999999999993</c:v>
                </c:pt>
                <c:pt idx="185">
                  <c:v>9.25</c:v>
                </c:pt>
                <c:pt idx="186">
                  <c:v>9.3000000000000007</c:v>
                </c:pt>
                <c:pt idx="187">
                  <c:v>9.35</c:v>
                </c:pt>
                <c:pt idx="188">
                  <c:v>9.4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</c:v>
                </c:pt>
                <c:pt idx="193">
                  <c:v>9.65</c:v>
                </c:pt>
                <c:pt idx="194">
                  <c:v>9.6999999999999993</c:v>
                </c:pt>
                <c:pt idx="195">
                  <c:v>9.75</c:v>
                </c:pt>
                <c:pt idx="196">
                  <c:v>9.8000000000000007</c:v>
                </c:pt>
                <c:pt idx="197">
                  <c:v>9.85</c:v>
                </c:pt>
                <c:pt idx="198">
                  <c:v>9.9</c:v>
                </c:pt>
                <c:pt idx="199">
                  <c:v>9.9499999999999993</c:v>
                </c:pt>
                <c:pt idx="200">
                  <c:v>10</c:v>
                </c:pt>
                <c:pt idx="201">
                  <c:v>10.050000000000001</c:v>
                </c:pt>
                <c:pt idx="202">
                  <c:v>10.1</c:v>
                </c:pt>
                <c:pt idx="203">
                  <c:v>10.15</c:v>
                </c:pt>
                <c:pt idx="204">
                  <c:v>10.199999999999999</c:v>
                </c:pt>
                <c:pt idx="205">
                  <c:v>10.25</c:v>
                </c:pt>
                <c:pt idx="206">
                  <c:v>10.3</c:v>
                </c:pt>
                <c:pt idx="207">
                  <c:v>10.35</c:v>
                </c:pt>
                <c:pt idx="208">
                  <c:v>10.4</c:v>
                </c:pt>
                <c:pt idx="209">
                  <c:v>10.45</c:v>
                </c:pt>
                <c:pt idx="210">
                  <c:v>10.5</c:v>
                </c:pt>
                <c:pt idx="211">
                  <c:v>10.55</c:v>
                </c:pt>
                <c:pt idx="212">
                  <c:v>10.6</c:v>
                </c:pt>
                <c:pt idx="213">
                  <c:v>10.65</c:v>
                </c:pt>
                <c:pt idx="214">
                  <c:v>10.7</c:v>
                </c:pt>
                <c:pt idx="215">
                  <c:v>10.75</c:v>
                </c:pt>
                <c:pt idx="216">
                  <c:v>10.8</c:v>
                </c:pt>
                <c:pt idx="217">
                  <c:v>10.85</c:v>
                </c:pt>
                <c:pt idx="218">
                  <c:v>10.9</c:v>
                </c:pt>
                <c:pt idx="219">
                  <c:v>10.95</c:v>
                </c:pt>
                <c:pt idx="220">
                  <c:v>11</c:v>
                </c:pt>
                <c:pt idx="221">
                  <c:v>11.05</c:v>
                </c:pt>
                <c:pt idx="222">
                  <c:v>11.1</c:v>
                </c:pt>
                <c:pt idx="223">
                  <c:v>11.15</c:v>
                </c:pt>
                <c:pt idx="224">
                  <c:v>11.2</c:v>
                </c:pt>
                <c:pt idx="225">
                  <c:v>11.25</c:v>
                </c:pt>
                <c:pt idx="226">
                  <c:v>11.3</c:v>
                </c:pt>
                <c:pt idx="227">
                  <c:v>11.35</c:v>
                </c:pt>
                <c:pt idx="228">
                  <c:v>11.4</c:v>
                </c:pt>
                <c:pt idx="229">
                  <c:v>11.45</c:v>
                </c:pt>
                <c:pt idx="230">
                  <c:v>11.5</c:v>
                </c:pt>
                <c:pt idx="231">
                  <c:v>11.55</c:v>
                </c:pt>
                <c:pt idx="232">
                  <c:v>11.6</c:v>
                </c:pt>
                <c:pt idx="233">
                  <c:v>11.65</c:v>
                </c:pt>
                <c:pt idx="234">
                  <c:v>11.7</c:v>
                </c:pt>
                <c:pt idx="235">
                  <c:v>11.75</c:v>
                </c:pt>
                <c:pt idx="236">
                  <c:v>11.8</c:v>
                </c:pt>
                <c:pt idx="237">
                  <c:v>11.85</c:v>
                </c:pt>
                <c:pt idx="238">
                  <c:v>11.9</c:v>
                </c:pt>
                <c:pt idx="239">
                  <c:v>11.95</c:v>
                </c:pt>
                <c:pt idx="240">
                  <c:v>12</c:v>
                </c:pt>
                <c:pt idx="241">
                  <c:v>12.05</c:v>
                </c:pt>
                <c:pt idx="242">
                  <c:v>12.1</c:v>
                </c:pt>
                <c:pt idx="243">
                  <c:v>12.15</c:v>
                </c:pt>
                <c:pt idx="244">
                  <c:v>12.2</c:v>
                </c:pt>
                <c:pt idx="245">
                  <c:v>12.25</c:v>
                </c:pt>
                <c:pt idx="246">
                  <c:v>12.3</c:v>
                </c:pt>
                <c:pt idx="247">
                  <c:v>12.35</c:v>
                </c:pt>
                <c:pt idx="248">
                  <c:v>12.4</c:v>
                </c:pt>
                <c:pt idx="249">
                  <c:v>12.45</c:v>
                </c:pt>
                <c:pt idx="250">
                  <c:v>12.5</c:v>
                </c:pt>
                <c:pt idx="251">
                  <c:v>12.55</c:v>
                </c:pt>
                <c:pt idx="252">
                  <c:v>12.6</c:v>
                </c:pt>
                <c:pt idx="253">
                  <c:v>12.65</c:v>
                </c:pt>
                <c:pt idx="254">
                  <c:v>12.7</c:v>
                </c:pt>
                <c:pt idx="255">
                  <c:v>12.75</c:v>
                </c:pt>
                <c:pt idx="256">
                  <c:v>12.8</c:v>
                </c:pt>
                <c:pt idx="257">
                  <c:v>12.85</c:v>
                </c:pt>
                <c:pt idx="258">
                  <c:v>12.9</c:v>
                </c:pt>
                <c:pt idx="259">
                  <c:v>12.95</c:v>
                </c:pt>
                <c:pt idx="260">
                  <c:v>13</c:v>
                </c:pt>
                <c:pt idx="261">
                  <c:v>13.05</c:v>
                </c:pt>
                <c:pt idx="262">
                  <c:v>13.1</c:v>
                </c:pt>
                <c:pt idx="263">
                  <c:v>13.15</c:v>
                </c:pt>
                <c:pt idx="264">
                  <c:v>13.2</c:v>
                </c:pt>
                <c:pt idx="265">
                  <c:v>13.25</c:v>
                </c:pt>
                <c:pt idx="266">
                  <c:v>13.3</c:v>
                </c:pt>
                <c:pt idx="267">
                  <c:v>13.35</c:v>
                </c:pt>
                <c:pt idx="268">
                  <c:v>13.4</c:v>
                </c:pt>
                <c:pt idx="269">
                  <c:v>13.45</c:v>
                </c:pt>
              </c:numCache>
            </c:numRef>
          </c:xVal>
          <c:yVal>
            <c:numRef>
              <c:f>工作表2!$D$2:$D$957</c:f>
              <c:numCache>
                <c:formatCode>General</c:formatCode>
                <c:ptCount val="956"/>
                <c:pt idx="0">
                  <c:v>0</c:v>
                </c:pt>
                <c:pt idx="1">
                  <c:v>1.9759299999999996E-5</c:v>
                </c:pt>
                <c:pt idx="2">
                  <c:v>5.8788000000000004E-6</c:v>
                </c:pt>
                <c:pt idx="3">
                  <c:v>2.6128000000000002E-6</c:v>
                </c:pt>
                <c:pt idx="4">
                  <c:v>6.5320000000000005E-7</c:v>
                </c:pt>
                <c:pt idx="5">
                  <c:v>1.6330000000000001E-7</c:v>
                </c:pt>
                <c:pt idx="6">
                  <c:v>1.6330000000000001E-7</c:v>
                </c:pt>
                <c:pt idx="7">
                  <c:v>6.5320000000000005E-7</c:v>
                </c:pt>
                <c:pt idx="8">
                  <c:v>6.5320000000000005E-7</c:v>
                </c:pt>
                <c:pt idx="9">
                  <c:v>1.0671827444800002E-7</c:v>
                </c:pt>
                <c:pt idx="10">
                  <c:v>0</c:v>
                </c:pt>
                <c:pt idx="11">
                  <c:v>2.6679568612000005E-8</c:v>
                </c:pt>
                <c:pt idx="12">
                  <c:v>6.5320000000000005E-7</c:v>
                </c:pt>
                <c:pt idx="13">
                  <c:v>1.4697000000000001E-6</c:v>
                </c:pt>
                <c:pt idx="14">
                  <c:v>4.0825000000000003E-6</c:v>
                </c:pt>
                <c:pt idx="15">
                  <c:v>5.8788000000000004E-6</c:v>
                </c:pt>
                <c:pt idx="16">
                  <c:v>8.0017E-6</c:v>
                </c:pt>
                <c:pt idx="17">
                  <c:v>5.8788000000000004E-6</c:v>
                </c:pt>
                <c:pt idx="18">
                  <c:v>2.6128000000000002E-6</c:v>
                </c:pt>
                <c:pt idx="19">
                  <c:v>1.6330000000000001E-7</c:v>
                </c:pt>
                <c:pt idx="20">
                  <c:v>1.0671827444800002E-7</c:v>
                </c:pt>
                <c:pt idx="21">
                  <c:v>1.6330000000000001E-7</c:v>
                </c:pt>
                <c:pt idx="22">
                  <c:v>1.22864104708E-35</c:v>
                </c:pt>
                <c:pt idx="23">
                  <c:v>1.6330000000000001E-7</c:v>
                </c:pt>
                <c:pt idx="24">
                  <c:v>1.0671827444800002E-7</c:v>
                </c:pt>
                <c:pt idx="25">
                  <c:v>6.5320000000000005E-7</c:v>
                </c:pt>
                <c:pt idx="26">
                  <c:v>1.4697000000000001E-6</c:v>
                </c:pt>
                <c:pt idx="27">
                  <c:v>2.6128000000000002E-6</c:v>
                </c:pt>
                <c:pt idx="28">
                  <c:v>1.6721920000000001E-4</c:v>
                </c:pt>
                <c:pt idx="29">
                  <c:v>1.5683332000000002E-3</c:v>
                </c:pt>
                <c:pt idx="30">
                  <c:v>7.5485425000000007E-3</c:v>
                </c:pt>
                <c:pt idx="31">
                  <c:v>2.3086700799999998E-2</c:v>
                </c:pt>
                <c:pt idx="32">
                  <c:v>4.4326315300000002E-2</c:v>
                </c:pt>
                <c:pt idx="33">
                  <c:v>5.3803430799999989E-2</c:v>
                </c:pt>
                <c:pt idx="34">
                  <c:v>3.7781251299999999E-2</c:v>
                </c:pt>
                <c:pt idx="35">
                  <c:v>1.07858017E-2</c:v>
                </c:pt>
                <c:pt idx="36">
                  <c:v>2.0004250000000006E-4</c:v>
                </c:pt>
                <c:pt idx="37">
                  <c:v>1.61007268E-2</c:v>
                </c:pt>
                <c:pt idx="38">
                  <c:v>4.1810678800000001E-2</c:v>
                </c:pt>
                <c:pt idx="39">
                  <c:v>5.0845741200000009E-2</c:v>
                </c:pt>
                <c:pt idx="40">
                  <c:v>3.4105041700000005E-2</c:v>
                </c:pt>
                <c:pt idx="41">
                  <c:v>8.7894592000000021E-3</c:v>
                </c:pt>
                <c:pt idx="42">
                  <c:v>4.7618280000000002E-4</c:v>
                </c:pt>
                <c:pt idx="43">
                  <c:v>1.70369257E-2</c:v>
                </c:pt>
                <c:pt idx="44">
                  <c:v>4.09884633E-2</c:v>
                </c:pt>
                <c:pt idx="45">
                  <c:v>4.7794807300000006E-2</c:v>
                </c:pt>
                <c:pt idx="46">
                  <c:v>3.0616953700000001E-2</c:v>
                </c:pt>
                <c:pt idx="47">
                  <c:v>7.0650111999999996E-3</c:v>
                </c:pt>
                <c:pt idx="48">
                  <c:v>8.2319529999999976E-4</c:v>
                </c:pt>
                <c:pt idx="49">
                  <c:v>1.7675755300000002E-2</c:v>
                </c:pt>
                <c:pt idx="50">
                  <c:v>4.0012582499999998E-2</c:v>
                </c:pt>
                <c:pt idx="51">
                  <c:v>4.5009562500000003E-2</c:v>
                </c:pt>
                <c:pt idx="52">
                  <c:v>2.7584799299999994E-2</c:v>
                </c:pt>
                <c:pt idx="53">
                  <c:v>5.6495267999999996E-3</c:v>
                </c:pt>
                <c:pt idx="54">
                  <c:v>1.2934992999999999E-3</c:v>
                </c:pt>
                <c:pt idx="55">
                  <c:v>1.84359168E-2</c:v>
                </c:pt>
                <c:pt idx="56">
                  <c:v>3.9048459299999998E-2</c:v>
                </c:pt>
                <c:pt idx="57">
                  <c:v>4.2141851200000004E-2</c:v>
                </c:pt>
                <c:pt idx="58">
                  <c:v>2.4583835200000001E-2</c:v>
                </c:pt>
                <c:pt idx="59">
                  <c:v>4.3387177000000004E-3</c:v>
                </c:pt>
                <c:pt idx="60">
                  <c:v>1.7324496999999999E-3</c:v>
                </c:pt>
                <c:pt idx="61">
                  <c:v>1.8766599300000002E-2</c:v>
                </c:pt>
                <c:pt idx="62">
                  <c:v>3.7781251299999999E-2</c:v>
                </c:pt>
                <c:pt idx="63">
                  <c:v>3.9368527299999997E-2</c:v>
                </c:pt>
                <c:pt idx="64">
                  <c:v>2.1875014799999998E-2</c:v>
                </c:pt>
                <c:pt idx="65">
                  <c:v>3.292781199999999E-3</c:v>
                </c:pt>
                <c:pt idx="66">
                  <c:v>2.2737891999999997E-3</c:v>
                </c:pt>
                <c:pt idx="67">
                  <c:v>1.9324268799999995E-2</c:v>
                </c:pt>
                <c:pt idx="68">
                  <c:v>3.6534945700000002E-2</c:v>
                </c:pt>
                <c:pt idx="69">
                  <c:v>3.6534945700000002E-2</c:v>
                </c:pt>
                <c:pt idx="70">
                  <c:v>1.9212081700000001E-2</c:v>
                </c:pt>
                <c:pt idx="71">
                  <c:v>2.4305571999999999E-3</c:v>
                </c:pt>
                <c:pt idx="72">
                  <c:v>2.7597700000000004E-3</c:v>
                </c:pt>
                <c:pt idx="73">
                  <c:v>1.9436782499999996E-2</c:v>
                </c:pt>
                <c:pt idx="74">
                  <c:v>3.5309542500000006E-2</c:v>
                </c:pt>
                <c:pt idx="75">
                  <c:v>3.4105041700000005E-2</c:v>
                </c:pt>
                <c:pt idx="76">
                  <c:v>1.70369257E-2</c:v>
                </c:pt>
                <c:pt idx="77">
                  <c:v>1.6989732E-3</c:v>
                </c:pt>
                <c:pt idx="78">
                  <c:v>3.3861887999999999E-3</c:v>
                </c:pt>
                <c:pt idx="79">
                  <c:v>1.9776283199999998E-2</c:v>
                </c:pt>
                <c:pt idx="80">
                  <c:v>3.3658742800000002E-2</c:v>
                </c:pt>
                <c:pt idx="81">
                  <c:v>3.11852377E-2</c:v>
                </c:pt>
                <c:pt idx="82">
                  <c:v>1.4795143299999999E-2</c:v>
                </c:pt>
                <c:pt idx="83">
                  <c:v>1.1522448E-3</c:v>
                </c:pt>
                <c:pt idx="84">
                  <c:v>3.7728831999999999E-3</c:v>
                </c:pt>
                <c:pt idx="85">
                  <c:v>1.9549622799999999E-2</c:v>
                </c:pt>
                <c:pt idx="86">
                  <c:v>3.23374825E-2</c:v>
                </c:pt>
                <c:pt idx="87">
                  <c:v>2.8806119999999998E-2</c:v>
                </c:pt>
                <c:pt idx="88">
                  <c:v>1.2894331300000002E-2</c:v>
                </c:pt>
                <c:pt idx="89">
                  <c:v>7.1133480000000005E-4</c:v>
                </c:pt>
                <c:pt idx="90">
                  <c:v>4.3387177000000004E-3</c:v>
                </c:pt>
                <c:pt idx="91">
                  <c:v>1.9549622799999999E-2</c:v>
                </c:pt>
                <c:pt idx="92">
                  <c:v>3.0616953700000001E-2</c:v>
                </c:pt>
                <c:pt idx="93">
                  <c:v>2.6258803300000005E-2</c:v>
                </c:pt>
                <c:pt idx="94">
                  <c:v>1.11241593E-2</c:v>
                </c:pt>
                <c:pt idx="95">
                  <c:v>4.2474329999999999E-4</c:v>
                </c:pt>
                <c:pt idx="96">
                  <c:v>4.7750553000000008E-3</c:v>
                </c:pt>
                <c:pt idx="97">
                  <c:v>1.9324268799999995E-2</c:v>
                </c:pt>
                <c:pt idx="98">
                  <c:v>2.9219105699999998E-2</c:v>
                </c:pt>
                <c:pt idx="99">
                  <c:v>2.4205142499999999E-2</c:v>
                </c:pt>
                <c:pt idx="100">
                  <c:v>9.4846272999999995E-3</c:v>
                </c:pt>
                <c:pt idx="101">
                  <c:v>1.8877480000000001E-4</c:v>
                </c:pt>
                <c:pt idx="102">
                  <c:v>5.2322952999999993E-3</c:v>
                </c:pt>
                <c:pt idx="103">
                  <c:v>1.9100221200000003E-2</c:v>
                </c:pt>
                <c:pt idx="104">
                  <c:v>2.7450729999999996E-2</c:v>
                </c:pt>
                <c:pt idx="105">
                  <c:v>2.1875014799999998E-2</c:v>
                </c:pt>
                <c:pt idx="106">
                  <c:v>8.1207457000000011E-3</c:v>
                </c:pt>
                <c:pt idx="107">
                  <c:v>7.2015300000000001E-5</c:v>
                </c:pt>
                <c:pt idx="108">
                  <c:v>5.5889425000000001E-3</c:v>
                </c:pt>
                <c:pt idx="109">
                  <c:v>1.8656045200000002E-2</c:v>
                </c:pt>
                <c:pt idx="110">
                  <c:v>2.5997523300000002E-2</c:v>
                </c:pt>
                <c:pt idx="111">
                  <c:v>1.98901033E-2</c:v>
                </c:pt>
                <c:pt idx="112">
                  <c:v>6.862682499999999E-3</c:v>
                </c:pt>
                <c:pt idx="113">
                  <c:v>5.8788000000000004E-6</c:v>
                </c:pt>
                <c:pt idx="114">
                  <c:v>5.9573473000000005E-3</c:v>
                </c:pt>
                <c:pt idx="115">
                  <c:v>1.8217094800000003E-2</c:v>
                </c:pt>
                <c:pt idx="116">
                  <c:v>2.4079564800000001E-2</c:v>
                </c:pt>
                <c:pt idx="117">
                  <c:v>1.778337E-2</c:v>
                </c:pt>
                <c:pt idx="118">
                  <c:v>5.7104377000000003E-3</c:v>
                </c:pt>
                <c:pt idx="119">
                  <c:v>4.0825000000000003E-6</c:v>
                </c:pt>
                <c:pt idx="120">
                  <c:v>6.1459588000000002E-3</c:v>
                </c:pt>
                <c:pt idx="121">
                  <c:v>1.7675755300000002E-2</c:v>
                </c:pt>
                <c:pt idx="122">
                  <c:v>2.2719765699999998E-2</c:v>
                </c:pt>
                <c:pt idx="123">
                  <c:v>1.61007268E-2</c:v>
                </c:pt>
                <c:pt idx="124">
                  <c:v>4.7193700000000005E-3</c:v>
                </c:pt>
                <c:pt idx="125">
                  <c:v>5.8951299999999999E-5</c:v>
                </c:pt>
                <c:pt idx="126">
                  <c:v>6.5320000000000005E-3</c:v>
                </c:pt>
                <c:pt idx="127">
                  <c:v>1.7142580800000001E-2</c:v>
                </c:pt>
                <c:pt idx="128">
                  <c:v>2.0929181199999997E-2</c:v>
                </c:pt>
                <c:pt idx="129">
                  <c:v>1.4211182499999999E-2</c:v>
                </c:pt>
                <c:pt idx="130">
                  <c:v>3.8226897E-3</c:v>
                </c:pt>
                <c:pt idx="131">
                  <c:v>1.3733530000000003E-4</c:v>
                </c:pt>
                <c:pt idx="132">
                  <c:v>6.5974833E-3</c:v>
                </c:pt>
                <c:pt idx="133">
                  <c:v>1.6513549200000002E-2</c:v>
                </c:pt>
                <c:pt idx="134">
                  <c:v>1.9549622799999999E-2</c:v>
                </c:pt>
                <c:pt idx="135">
                  <c:v>1.2711435300000002E-2</c:v>
                </c:pt>
                <c:pt idx="136">
                  <c:v>3.0649777000000007E-3</c:v>
                </c:pt>
                <c:pt idx="137">
                  <c:v>2.7450730000000005E-4</c:v>
                </c:pt>
                <c:pt idx="138">
                  <c:v>6.862682499999999E-3</c:v>
                </c:pt>
                <c:pt idx="139">
                  <c:v>1.569313E-2</c:v>
                </c:pt>
                <c:pt idx="140">
                  <c:v>1.778337E-2</c:v>
                </c:pt>
                <c:pt idx="141">
                  <c:v>1.11241593E-2</c:v>
                </c:pt>
                <c:pt idx="142">
                  <c:v>2.4305571999999999E-3</c:v>
                </c:pt>
                <c:pt idx="143">
                  <c:v>3.9208330000000004E-4</c:v>
                </c:pt>
                <c:pt idx="144">
                  <c:v>6.7958927999999998E-3</c:v>
                </c:pt>
                <c:pt idx="145">
                  <c:v>1.4992409699999999E-2</c:v>
                </c:pt>
                <c:pt idx="146">
                  <c:v>1.6513549200000002E-2</c:v>
                </c:pt>
                <c:pt idx="147">
                  <c:v>9.8020824999999999E-3</c:v>
                </c:pt>
                <c:pt idx="148">
                  <c:v>1.8003824999999998E-3</c:v>
                </c:pt>
                <c:pt idx="149">
                  <c:v>5.8787999999999993E-4</c:v>
                </c:pt>
                <c:pt idx="150">
                  <c:v>6.9972416999999985E-3</c:v>
                </c:pt>
                <c:pt idx="151">
                  <c:v>1.4114998799999999E-2</c:v>
                </c:pt>
                <c:pt idx="152">
                  <c:v>1.4795143299999999E-2</c:v>
                </c:pt>
                <c:pt idx="153">
                  <c:v>8.4146857000000005E-3</c:v>
                </c:pt>
                <c:pt idx="154">
                  <c:v>1.3821712E-3</c:v>
                </c:pt>
                <c:pt idx="155">
                  <c:v>7.3305370000000003E-4</c:v>
                </c:pt>
                <c:pt idx="156">
                  <c:v>6.862682499999999E-3</c:v>
                </c:pt>
                <c:pt idx="157">
                  <c:v>1.3450857699999997E-2</c:v>
                </c:pt>
                <c:pt idx="158">
                  <c:v>1.3638979299999998E-2</c:v>
                </c:pt>
                <c:pt idx="159">
                  <c:v>7.2702792999999998E-3</c:v>
                </c:pt>
                <c:pt idx="160">
                  <c:v>9.682057E-4</c:v>
                </c:pt>
                <c:pt idx="161">
                  <c:v>9.4322079999999999E-4</c:v>
                </c:pt>
                <c:pt idx="162">
                  <c:v>6.862682499999999E-3</c:v>
                </c:pt>
                <c:pt idx="163">
                  <c:v>1.2439540800000001E-2</c:v>
                </c:pt>
                <c:pt idx="164">
                  <c:v>1.20815872E-2</c:v>
                </c:pt>
                <c:pt idx="165">
                  <c:v>6.1459588000000002E-3</c:v>
                </c:pt>
                <c:pt idx="166">
                  <c:v>6.8994250000000009E-4</c:v>
                </c:pt>
                <c:pt idx="167">
                  <c:v>1.0451200000000001E-3</c:v>
                </c:pt>
                <c:pt idx="168">
                  <c:v>6.729429700000001E-3</c:v>
                </c:pt>
                <c:pt idx="169">
                  <c:v>1.17288592E-2</c:v>
                </c:pt>
                <c:pt idx="170">
                  <c:v>1.0954327300000002E-2</c:v>
                </c:pt>
                <c:pt idx="171">
                  <c:v>5.1739971999999997E-3</c:v>
                </c:pt>
                <c:pt idx="172">
                  <c:v>4.2474329999999999E-4</c:v>
                </c:pt>
                <c:pt idx="173">
                  <c:v>1.2645951999999997E-3</c:v>
                </c:pt>
                <c:pt idx="174">
                  <c:v>6.5320000000000005E-3</c:v>
                </c:pt>
                <c:pt idx="175">
                  <c:v>1.0702028800000001E-2</c:v>
                </c:pt>
                <c:pt idx="176">
                  <c:v>9.5635011999999995E-3</c:v>
                </c:pt>
                <c:pt idx="177">
                  <c:v>4.2856452000000003E-3</c:v>
                </c:pt>
                <c:pt idx="178">
                  <c:v>2.6128000000000002E-4</c:v>
                </c:pt>
                <c:pt idx="179">
                  <c:v>1.3522872999999999E-3</c:v>
                </c:pt>
                <c:pt idx="180">
                  <c:v>6.2733328000000007E-3</c:v>
                </c:pt>
                <c:pt idx="181">
                  <c:v>9.8822627999999996E-3</c:v>
                </c:pt>
                <c:pt idx="182">
                  <c:v>8.4889872000000009E-3</c:v>
                </c:pt>
                <c:pt idx="183">
                  <c:v>3.5769231999999997E-3</c:v>
                </c:pt>
                <c:pt idx="184">
                  <c:v>1.3733530000000003E-4</c:v>
                </c:pt>
                <c:pt idx="185">
                  <c:v>1.4737825E-3</c:v>
                </c:pt>
                <c:pt idx="186">
                  <c:v>5.8951300000000002E-3</c:v>
                </c:pt>
                <c:pt idx="187">
                  <c:v>8.8653937000000016E-3</c:v>
                </c:pt>
                <c:pt idx="188">
                  <c:v>7.3393551999999997E-3</c:v>
                </c:pt>
                <c:pt idx="189">
                  <c:v>2.9322148000000001E-3</c:v>
                </c:pt>
                <c:pt idx="190">
                  <c:v>7.2015300000000001E-5</c:v>
                </c:pt>
                <c:pt idx="191">
                  <c:v>1.4737825E-3</c:v>
                </c:pt>
                <c:pt idx="192">
                  <c:v>5.5889425000000001E-3</c:v>
                </c:pt>
                <c:pt idx="193">
                  <c:v>8.1207457000000011E-3</c:v>
                </c:pt>
                <c:pt idx="194">
                  <c:v>6.4668433000000013E-3</c:v>
                </c:pt>
                <c:pt idx="195">
                  <c:v>2.3515199999999997E-3</c:v>
                </c:pt>
                <c:pt idx="196">
                  <c:v>1.9759299999999996E-5</c:v>
                </c:pt>
                <c:pt idx="197">
                  <c:v>1.5683332000000002E-3</c:v>
                </c:pt>
                <c:pt idx="198">
                  <c:v>5.1739971999999997E-3</c:v>
                </c:pt>
                <c:pt idx="199">
                  <c:v>7.1331072999999993E-3</c:v>
                </c:pt>
                <c:pt idx="200">
                  <c:v>5.4687536999999996E-3</c:v>
                </c:pt>
                <c:pt idx="201">
                  <c:v>1.9047312000000001E-3</c:v>
                </c:pt>
                <c:pt idx="202">
                  <c:v>5.8788000000000004E-6</c:v>
                </c:pt>
                <c:pt idx="203">
                  <c:v>1.5364897000000001E-3</c:v>
                </c:pt>
                <c:pt idx="204">
                  <c:v>4.8310671999999989E-3</c:v>
                </c:pt>
                <c:pt idx="205">
                  <c:v>6.4020131999999999E-3</c:v>
                </c:pt>
                <c:pt idx="206">
                  <c:v>4.7193700000000005E-3</c:v>
                </c:pt>
                <c:pt idx="207">
                  <c:v>1.4737825E-3</c:v>
                </c:pt>
                <c:pt idx="208">
                  <c:v>2.6128000000000002E-6</c:v>
                </c:pt>
                <c:pt idx="209">
                  <c:v>1.6005033E-3</c:v>
                </c:pt>
                <c:pt idx="210">
                  <c:v>4.3921168000000009E-3</c:v>
                </c:pt>
                <c:pt idx="211">
                  <c:v>5.5286848000000001E-3</c:v>
                </c:pt>
                <c:pt idx="212">
                  <c:v>3.8728228E-3</c:v>
                </c:pt>
                <c:pt idx="213">
                  <c:v>1.1522448E-3</c:v>
                </c:pt>
                <c:pt idx="214">
                  <c:v>1.32273E-5</c:v>
                </c:pt>
                <c:pt idx="215">
                  <c:v>1.5364897000000001E-3</c:v>
                </c:pt>
                <c:pt idx="216">
                  <c:v>4.0251816999999999E-3</c:v>
                </c:pt>
                <c:pt idx="217">
                  <c:v>4.8874056999999999E-3</c:v>
                </c:pt>
                <c:pt idx="218">
                  <c:v>3.2006800000000009E-3</c:v>
                </c:pt>
                <c:pt idx="219">
                  <c:v>8.0017000000000022E-4</c:v>
                </c:pt>
                <c:pt idx="220">
                  <c:v>4.1804800000000003E-5</c:v>
                </c:pt>
                <c:pt idx="221">
                  <c:v>1.5049728000000001E-3</c:v>
                </c:pt>
                <c:pt idx="222">
                  <c:v>3.5769231999999997E-3</c:v>
                </c:pt>
                <c:pt idx="223">
                  <c:v>4.0766212E-3</c:v>
                </c:pt>
                <c:pt idx="224">
                  <c:v>2.6338657000000002E-3</c:v>
                </c:pt>
                <c:pt idx="225">
                  <c:v>6.0763929999999998E-4</c:v>
                </c:pt>
                <c:pt idx="226">
                  <c:v>5.8951299999999999E-5</c:v>
                </c:pt>
                <c:pt idx="227">
                  <c:v>1.4123816999999999E-3</c:v>
                </c:pt>
                <c:pt idx="228">
                  <c:v>3.1551193000000006E-3</c:v>
                </c:pt>
                <c:pt idx="229">
                  <c:v>3.5287496999999997E-3</c:v>
                </c:pt>
                <c:pt idx="230">
                  <c:v>2.1222468000000002E-3</c:v>
                </c:pt>
                <c:pt idx="231">
                  <c:v>4.2474329999999999E-4</c:v>
                </c:pt>
                <c:pt idx="232">
                  <c:v>9.4060800000000006E-5</c:v>
                </c:pt>
                <c:pt idx="233">
                  <c:v>1.2934992999999999E-3</c:v>
                </c:pt>
                <c:pt idx="234">
                  <c:v>2.7174753000000001E-3</c:v>
                </c:pt>
                <c:pt idx="235">
                  <c:v>2.8886137000000006E-3</c:v>
                </c:pt>
                <c:pt idx="236">
                  <c:v>1.6658233000000004E-3</c:v>
                </c:pt>
                <c:pt idx="237">
                  <c:v>2.8806120000000001E-4</c:v>
                </c:pt>
                <c:pt idx="238">
                  <c:v>1.1039079999999999E-4</c:v>
                </c:pt>
                <c:pt idx="239">
                  <c:v>1.2077667999999997E-3</c:v>
                </c:pt>
                <c:pt idx="240">
                  <c:v>2.3515199999999997E-3</c:v>
                </c:pt>
                <c:pt idx="241">
                  <c:v>2.3515199999999997E-3</c:v>
                </c:pt>
                <c:pt idx="242">
                  <c:v>1.2360176999999999E-3</c:v>
                </c:pt>
                <c:pt idx="243">
                  <c:v>1.6721920000000001E-4</c:v>
                </c:pt>
                <c:pt idx="244">
                  <c:v>1.4696999999999998E-4</c:v>
                </c:pt>
                <c:pt idx="245">
                  <c:v>1.0451200000000001E-3</c:v>
                </c:pt>
                <c:pt idx="246">
                  <c:v>1.9047312000000001E-3</c:v>
                </c:pt>
                <c:pt idx="247">
                  <c:v>1.8348387999999999E-3</c:v>
                </c:pt>
                <c:pt idx="248">
                  <c:v>9.4322079999999999E-4</c:v>
                </c:pt>
                <c:pt idx="249">
                  <c:v>1.0206250000000001E-4</c:v>
                </c:pt>
                <c:pt idx="250">
                  <c:v>1.5693129999999999E-4</c:v>
                </c:pt>
                <c:pt idx="251">
                  <c:v>9.4322079999999999E-4</c:v>
                </c:pt>
                <c:pt idx="252">
                  <c:v>1.6005033E-3</c:v>
                </c:pt>
                <c:pt idx="253">
                  <c:v>1.4123816999999999E-3</c:v>
                </c:pt>
                <c:pt idx="254">
                  <c:v>6.2772519999999994E-4</c:v>
                </c:pt>
                <c:pt idx="255">
                  <c:v>3.6742499999999996E-5</c:v>
                </c:pt>
                <c:pt idx="256">
                  <c:v>1.7783370000000001E-4</c:v>
                </c:pt>
                <c:pt idx="257">
                  <c:v>7.7747130000000006E-4</c:v>
                </c:pt>
                <c:pt idx="258">
                  <c:v>1.2077667999999997E-3</c:v>
                </c:pt>
                <c:pt idx="259">
                  <c:v>1.0451200000000001E-3</c:v>
                </c:pt>
                <c:pt idx="260">
                  <c:v>4.5870969999999998E-4</c:v>
                </c:pt>
                <c:pt idx="261">
                  <c:v>2.7597699999999998E-5</c:v>
                </c:pt>
                <c:pt idx="262">
                  <c:v>1.4696999999999998E-4</c:v>
                </c:pt>
                <c:pt idx="263">
                  <c:v>6.2772519999999994E-4</c:v>
                </c:pt>
                <c:pt idx="264">
                  <c:v>9.682057E-4</c:v>
                </c:pt>
                <c:pt idx="265">
                  <c:v>7.7747130000000006E-4</c:v>
                </c:pt>
                <c:pt idx="266">
                  <c:v>2.8806120000000001E-4</c:v>
                </c:pt>
                <c:pt idx="267">
                  <c:v>5.8788000000000004E-6</c:v>
                </c:pt>
                <c:pt idx="268">
                  <c:v>1.7783370000000001E-4</c:v>
                </c:pt>
                <c:pt idx="26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4-498F-ACA2-5EEE94FD8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212767"/>
        <c:axId val="1164211935"/>
      </c:scatterChart>
      <c:valAx>
        <c:axId val="116421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4211935"/>
        <c:crosses val="autoZero"/>
        <c:crossBetween val="midCat"/>
      </c:valAx>
      <c:valAx>
        <c:axId val="11642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6421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64770</xdr:rowOff>
    </xdr:from>
    <xdr:to>
      <xdr:col>16</xdr:col>
      <xdr:colOff>495300</xdr:colOff>
      <xdr:row>15</xdr:row>
      <xdr:rowOff>133350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411480</xdr:colOff>
      <xdr:row>3</xdr:row>
      <xdr:rowOff>57150</xdr:rowOff>
    </xdr:from>
    <xdr:to>
      <xdr:col>14</xdr:col>
      <xdr:colOff>106680</xdr:colOff>
      <xdr:row>16</xdr:row>
      <xdr:rowOff>125730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35</xdr:row>
      <xdr:rowOff>80010</xdr:rowOff>
    </xdr:from>
    <xdr:to>
      <xdr:col>14</xdr:col>
      <xdr:colOff>0</xdr:colOff>
      <xdr:row>48</xdr:row>
      <xdr:rowOff>148590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289560</xdr:colOff>
      <xdr:row>18</xdr:row>
      <xdr:rowOff>140970</xdr:rowOff>
    </xdr:from>
    <xdr:to>
      <xdr:col>13</xdr:col>
      <xdr:colOff>594360</xdr:colOff>
      <xdr:row>32</xdr:row>
      <xdr:rowOff>3810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1" sqref="C11"/>
    </sheetView>
  </sheetViews>
  <sheetFormatPr defaultRowHeight="16.2" x14ac:dyDescent="0.3"/>
  <cols>
    <col min="1" max="1" width="18.88671875" bestFit="1" customWidth="1"/>
    <col min="4" max="4" width="14" bestFit="1" customWidth="1"/>
  </cols>
  <sheetData>
    <row r="1" spans="1:9" x14ac:dyDescent="0.3">
      <c r="A1" t="s">
        <v>0</v>
      </c>
      <c r="C1" t="s">
        <v>1</v>
      </c>
      <c r="E1" t="s">
        <v>2</v>
      </c>
      <c r="G1" t="s">
        <v>15</v>
      </c>
      <c r="H1" t="s">
        <v>18</v>
      </c>
      <c r="I1" t="s">
        <v>19</v>
      </c>
    </row>
    <row r="2" spans="1:9" x14ac:dyDescent="0.3">
      <c r="A2" t="s">
        <v>3</v>
      </c>
      <c r="B2">
        <v>-18.5</v>
      </c>
      <c r="C2">
        <v>-18.399999999999999</v>
      </c>
      <c r="D2">
        <v>-18.399999999999999</v>
      </c>
      <c r="E2">
        <f>(B2+C2+D2)/3</f>
        <v>-18.433333333333334</v>
      </c>
      <c r="G2" t="s">
        <v>16</v>
      </c>
      <c r="H2">
        <v>8.1</v>
      </c>
      <c r="I2">
        <f>H2/1000</f>
        <v>8.0999999999999996E-3</v>
      </c>
    </row>
    <row r="3" spans="1:9" x14ac:dyDescent="0.3">
      <c r="A3" t="s">
        <v>5</v>
      </c>
      <c r="B3">
        <v>-18.399999999999999</v>
      </c>
      <c r="C3">
        <v>-18.5</v>
      </c>
      <c r="D3">
        <v>-18.5</v>
      </c>
      <c r="E3">
        <f>(B3+C3+D3)/3</f>
        <v>-18.466666666666665</v>
      </c>
      <c r="G3" t="s">
        <v>4</v>
      </c>
      <c r="H3">
        <v>7.91</v>
      </c>
      <c r="I3">
        <f t="shared" ref="I3:I4" si="0">H3/1000</f>
        <v>7.9100000000000004E-3</v>
      </c>
    </row>
    <row r="4" spans="1:9" x14ac:dyDescent="0.3">
      <c r="A4" t="s">
        <v>6</v>
      </c>
      <c r="E4">
        <f>E2+E3</f>
        <v>-36.9</v>
      </c>
      <c r="G4" t="s">
        <v>17</v>
      </c>
      <c r="H4">
        <v>256.60000000000002</v>
      </c>
      <c r="I4">
        <f t="shared" si="0"/>
        <v>0.25660000000000005</v>
      </c>
    </row>
    <row r="7" spans="1:9" x14ac:dyDescent="0.3">
      <c r="A7" t="s">
        <v>7</v>
      </c>
    </row>
    <row r="8" spans="1:9" x14ac:dyDescent="0.3">
      <c r="A8" t="s">
        <v>8</v>
      </c>
      <c r="B8" t="s">
        <v>9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</row>
    <row r="9" spans="1:9" x14ac:dyDescent="0.3">
      <c r="A9">
        <v>1</v>
      </c>
      <c r="B9">
        <f>H4+20</f>
        <v>276.60000000000002</v>
      </c>
      <c r="C9">
        <f>B9/1000</f>
        <v>0.27660000000000001</v>
      </c>
      <c r="D9">
        <v>2.5499999999999998</v>
      </c>
      <c r="E9" s="2">
        <v>8.1</v>
      </c>
      <c r="F9">
        <f>(E9-D9)/10</f>
        <v>0.55499999999999994</v>
      </c>
      <c r="G9">
        <f>F9*F9</f>
        <v>0.30802499999999994</v>
      </c>
    </row>
    <row r="10" spans="1:9" x14ac:dyDescent="0.3">
      <c r="A10">
        <v>2</v>
      </c>
      <c r="B10">
        <f>H4+50</f>
        <v>306.60000000000002</v>
      </c>
      <c r="C10">
        <f>B10/1000</f>
        <v>0.30660000000000004</v>
      </c>
      <c r="D10">
        <v>2.7</v>
      </c>
      <c r="E10" s="2">
        <v>8.4499999999999993</v>
      </c>
      <c r="F10">
        <f t="shared" ref="F10:F12" si="1">(E10-D10)/10</f>
        <v>0.57499999999999996</v>
      </c>
      <c r="G10">
        <f t="shared" ref="G10:G12" si="2">F10*F10</f>
        <v>0.33062499999999995</v>
      </c>
    </row>
    <row r="11" spans="1:9" x14ac:dyDescent="0.3">
      <c r="A11">
        <v>3</v>
      </c>
      <c r="B11">
        <f>B10+20</f>
        <v>326.60000000000002</v>
      </c>
      <c r="C11">
        <f>B11/1000</f>
        <v>0.3266</v>
      </c>
      <c r="D11">
        <v>2.4</v>
      </c>
      <c r="E11" s="2">
        <v>8.35</v>
      </c>
      <c r="F11">
        <f>(E11-D11)/10</f>
        <v>0.59499999999999997</v>
      </c>
      <c r="G11">
        <f t="shared" si="2"/>
        <v>0.35402499999999998</v>
      </c>
    </row>
    <row r="12" spans="1:9" x14ac:dyDescent="0.3">
      <c r="A12">
        <v>4</v>
      </c>
      <c r="B12">
        <f>H4+100</f>
        <v>356.6</v>
      </c>
      <c r="C12">
        <f>B12/1000</f>
        <v>0.35660000000000003</v>
      </c>
      <c r="D12">
        <v>2.6</v>
      </c>
      <c r="E12" s="2">
        <v>8.75</v>
      </c>
      <c r="F12">
        <f t="shared" si="1"/>
        <v>0.61499999999999999</v>
      </c>
      <c r="G12">
        <f t="shared" si="2"/>
        <v>0.37822499999999998</v>
      </c>
    </row>
    <row r="15" spans="1:9" x14ac:dyDescent="0.3">
      <c r="A15" t="s">
        <v>20</v>
      </c>
      <c r="B15">
        <v>0.89470000000000005</v>
      </c>
    </row>
    <row r="16" spans="1:9" x14ac:dyDescent="0.3">
      <c r="A16" t="s">
        <v>21</v>
      </c>
      <c r="B16">
        <v>5.9499999999999997E-2</v>
      </c>
    </row>
    <row r="17" spans="1:5" x14ac:dyDescent="0.3">
      <c r="A17" t="s">
        <v>23</v>
      </c>
      <c r="B17">
        <v>36.9</v>
      </c>
      <c r="D17" t="s">
        <v>25</v>
      </c>
      <c r="E17">
        <f>SUM(I2:I3)</f>
        <v>1.601E-2</v>
      </c>
    </row>
    <row r="18" spans="1:5" x14ac:dyDescent="0.3">
      <c r="A18" t="s">
        <v>24</v>
      </c>
      <c r="B18">
        <f>((4*(PI()*PI()))/(B15))</f>
        <v>44.124754224161649</v>
      </c>
      <c r="D18" t="s">
        <v>26</v>
      </c>
      <c r="E18">
        <f>((B16*3*B18)/4*PI())</f>
        <v>6.1860069156516335</v>
      </c>
    </row>
    <row r="19" spans="1:5" x14ac:dyDescent="0.3">
      <c r="A19" t="s">
        <v>22</v>
      </c>
      <c r="B19" s="1">
        <f>(B17-B18)/B18</f>
        <v>-0.16373471878072351</v>
      </c>
      <c r="E19" s="1">
        <f>(E17-E18)/E18</f>
        <v>-0.99741190072718933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workbookViewId="0">
      <selection activeCellId="1" sqref="D1:D1048576 A1:A1048576"/>
    </sheetView>
  </sheetViews>
  <sheetFormatPr defaultRowHeight="16.2" x14ac:dyDescent="0.3"/>
  <cols>
    <col min="2" max="3" width="19.77734375" bestFit="1" customWidth="1"/>
    <col min="4" max="4" width="14.21875" bestFit="1" customWidth="1"/>
    <col min="5" max="5" width="15.109375" bestFit="1" customWidth="1"/>
  </cols>
  <sheetData>
    <row r="1" spans="1:9" x14ac:dyDescent="0.3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9" x14ac:dyDescent="0.3">
      <c r="A2">
        <v>0</v>
      </c>
      <c r="B2" s="3">
        <v>6.0630999999999999E-4</v>
      </c>
      <c r="D2">
        <f>0.5*$I$3*C2*C2</f>
        <v>0</v>
      </c>
      <c r="E2" s="3">
        <f>0.5*$I$2*B2*B2</f>
        <v>8.110390517655106E-6</v>
      </c>
      <c r="F2" s="3">
        <f>D2+E2</f>
        <v>8.110390517655106E-6</v>
      </c>
      <c r="H2" t="s">
        <v>33</v>
      </c>
      <c r="I2">
        <f>工作表1!B18</f>
        <v>44.124754224161649</v>
      </c>
    </row>
    <row r="3" spans="1:9" x14ac:dyDescent="0.3">
      <c r="A3">
        <v>0.05</v>
      </c>
      <c r="B3" s="3">
        <v>-1.2126E-4</v>
      </c>
      <c r="C3">
        <v>-1.0999999999999999E-2</v>
      </c>
      <c r="D3">
        <f>0.5*$I$3*C3*C3</f>
        <v>1.9759299999999996E-5</v>
      </c>
      <c r="E3" s="3">
        <f t="shared" ref="E3:E66" si="0">0.5*$I$2*B3*B3</f>
        <v>3.2440491948256025E-7</v>
      </c>
      <c r="F3" s="3">
        <f t="shared" ref="F3:F66" si="1">D3+E3</f>
        <v>2.0083704919482555E-5</v>
      </c>
      <c r="H3" t="s">
        <v>34</v>
      </c>
      <c r="I3">
        <f>工作表1!C11</f>
        <v>0.3266</v>
      </c>
    </row>
    <row r="4" spans="1:9" x14ac:dyDescent="0.3">
      <c r="A4">
        <v>0.1</v>
      </c>
      <c r="B4" s="3">
        <v>-4.8505E-4</v>
      </c>
      <c r="C4">
        <v>-6.0000000000000001E-3</v>
      </c>
      <c r="D4">
        <f t="shared" ref="D4:D67" si="2">0.5*$I$3*C4*C4</f>
        <v>5.8788000000000004E-6</v>
      </c>
      <c r="E4" s="3">
        <f t="shared" si="0"/>
        <v>5.1906927366350901E-6</v>
      </c>
      <c r="F4" s="3">
        <f t="shared" si="1"/>
        <v>1.106949273663509E-5</v>
      </c>
    </row>
    <row r="5" spans="1:9" x14ac:dyDescent="0.3">
      <c r="A5">
        <v>0.15</v>
      </c>
      <c r="B5" s="3">
        <v>-6.0630999999999999E-4</v>
      </c>
      <c r="C5">
        <v>-4.0000000000000001E-3</v>
      </c>
      <c r="D5">
        <f t="shared" si="2"/>
        <v>2.6128000000000002E-6</v>
      </c>
      <c r="E5" s="3">
        <f t="shared" si="0"/>
        <v>8.110390517655106E-6</v>
      </c>
      <c r="F5" s="3">
        <f t="shared" si="1"/>
        <v>1.0723190517655106E-5</v>
      </c>
    </row>
    <row r="6" spans="1:9" x14ac:dyDescent="0.3">
      <c r="A6">
        <v>0.2</v>
      </c>
      <c r="B6" s="3">
        <v>-8.4884000000000001E-4</v>
      </c>
      <c r="C6">
        <v>-2E-3</v>
      </c>
      <c r="D6">
        <f t="shared" si="2"/>
        <v>6.5320000000000005E-7</v>
      </c>
      <c r="E6" s="3">
        <f t="shared" si="0"/>
        <v>1.5896590142948017E-5</v>
      </c>
      <c r="F6" s="3">
        <f t="shared" si="1"/>
        <v>1.6549790142948016E-5</v>
      </c>
    </row>
    <row r="7" spans="1:9" x14ac:dyDescent="0.3">
      <c r="A7">
        <v>0.25</v>
      </c>
      <c r="B7" s="3">
        <v>-8.4884000000000001E-4</v>
      </c>
      <c r="C7">
        <v>-1E-3</v>
      </c>
      <c r="D7">
        <f t="shared" si="2"/>
        <v>1.6330000000000001E-7</v>
      </c>
      <c r="E7" s="3">
        <f t="shared" si="0"/>
        <v>1.5896590142948017E-5</v>
      </c>
      <c r="F7" s="3">
        <f t="shared" si="1"/>
        <v>1.6059890142948016E-5</v>
      </c>
    </row>
    <row r="8" spans="1:9" x14ac:dyDescent="0.3">
      <c r="A8">
        <v>0.3</v>
      </c>
      <c r="B8" s="3">
        <v>-8.4884000000000001E-4</v>
      </c>
      <c r="C8">
        <v>-1E-3</v>
      </c>
      <c r="D8">
        <f t="shared" si="2"/>
        <v>1.6330000000000001E-7</v>
      </c>
      <c r="E8" s="3">
        <f t="shared" si="0"/>
        <v>1.5896590142948017E-5</v>
      </c>
      <c r="F8" s="3">
        <f t="shared" si="1"/>
        <v>1.6059890142948016E-5</v>
      </c>
    </row>
    <row r="9" spans="1:9" x14ac:dyDescent="0.3">
      <c r="A9">
        <v>0.35</v>
      </c>
      <c r="B9" s="3">
        <v>-9.701E-4</v>
      </c>
      <c r="C9">
        <v>-2E-3</v>
      </c>
      <c r="D9">
        <f t="shared" si="2"/>
        <v>6.5320000000000005E-7</v>
      </c>
      <c r="E9" s="3">
        <f t="shared" si="0"/>
        <v>2.076277094654036E-5</v>
      </c>
      <c r="F9" s="3">
        <f t="shared" si="1"/>
        <v>2.1415970946540359E-5</v>
      </c>
    </row>
    <row r="10" spans="1:9" x14ac:dyDescent="0.3">
      <c r="A10">
        <v>0.4</v>
      </c>
      <c r="B10">
        <v>-1.1000000000000001E-3</v>
      </c>
      <c r="C10">
        <v>-2E-3</v>
      </c>
      <c r="D10">
        <f t="shared" si="2"/>
        <v>6.5320000000000005E-7</v>
      </c>
      <c r="E10" s="3">
        <f t="shared" si="0"/>
        <v>2.6695476305617798E-5</v>
      </c>
      <c r="F10" s="3">
        <f t="shared" si="1"/>
        <v>2.7348676305617797E-5</v>
      </c>
    </row>
    <row r="11" spans="1:9" x14ac:dyDescent="0.3">
      <c r="A11">
        <v>0.45</v>
      </c>
      <c r="B11">
        <v>-1.1999999999999999E-3</v>
      </c>
      <c r="C11" s="3">
        <v>-8.0840000000000003E-4</v>
      </c>
      <c r="D11">
        <f t="shared" si="2"/>
        <v>1.0671827444800002E-7</v>
      </c>
      <c r="E11" s="3">
        <f t="shared" si="0"/>
        <v>3.1769823041396382E-5</v>
      </c>
      <c r="F11" s="3">
        <f t="shared" si="1"/>
        <v>3.1876541315844381E-5</v>
      </c>
    </row>
    <row r="12" spans="1:9" x14ac:dyDescent="0.3">
      <c r="A12">
        <v>0.5</v>
      </c>
      <c r="B12">
        <v>-1.1999999999999999E-3</v>
      </c>
      <c r="C12">
        <v>0</v>
      </c>
      <c r="D12">
        <f t="shared" si="2"/>
        <v>0</v>
      </c>
      <c r="E12" s="3">
        <f t="shared" si="0"/>
        <v>3.1769823041396382E-5</v>
      </c>
      <c r="F12" s="3">
        <f t="shared" si="1"/>
        <v>3.1769823041396382E-5</v>
      </c>
    </row>
    <row r="13" spans="1:9" x14ac:dyDescent="0.3">
      <c r="A13">
        <v>0.55000000000000004</v>
      </c>
      <c r="B13">
        <v>-1.1000000000000001E-3</v>
      </c>
      <c r="C13" s="3">
        <v>-4.0420000000000001E-4</v>
      </c>
      <c r="D13">
        <f t="shared" si="2"/>
        <v>2.6679568612000005E-8</v>
      </c>
      <c r="E13" s="3">
        <f t="shared" si="0"/>
        <v>2.6695476305617798E-5</v>
      </c>
      <c r="F13" s="3">
        <f t="shared" si="1"/>
        <v>2.67221558742298E-5</v>
      </c>
    </row>
    <row r="14" spans="1:9" x14ac:dyDescent="0.3">
      <c r="A14">
        <v>0.6</v>
      </c>
      <c r="B14">
        <v>-1.1999999999999999E-3</v>
      </c>
      <c r="C14">
        <v>-2E-3</v>
      </c>
      <c r="D14">
        <f t="shared" si="2"/>
        <v>6.5320000000000005E-7</v>
      </c>
      <c r="E14" s="3">
        <f t="shared" si="0"/>
        <v>3.1769823041396382E-5</v>
      </c>
      <c r="F14" s="3">
        <f t="shared" si="1"/>
        <v>3.2423023041396385E-5</v>
      </c>
    </row>
    <row r="15" spans="1:9" x14ac:dyDescent="0.3">
      <c r="A15">
        <v>0.65</v>
      </c>
      <c r="B15">
        <v>-1.2999999999999999E-3</v>
      </c>
      <c r="C15">
        <v>-3.0000000000000001E-3</v>
      </c>
      <c r="D15">
        <f t="shared" si="2"/>
        <v>1.4697000000000001E-6</v>
      </c>
      <c r="E15" s="3">
        <f t="shared" si="0"/>
        <v>3.7285417319416592E-5</v>
      </c>
      <c r="F15" s="3">
        <f t="shared" si="1"/>
        <v>3.8755117319416589E-5</v>
      </c>
    </row>
    <row r="16" spans="1:9" x14ac:dyDescent="0.3">
      <c r="A16">
        <v>0.7</v>
      </c>
      <c r="B16">
        <v>-1.5E-3</v>
      </c>
      <c r="C16">
        <v>-5.0000000000000001E-3</v>
      </c>
      <c r="D16">
        <f t="shared" si="2"/>
        <v>4.0825000000000003E-6</v>
      </c>
      <c r="E16" s="3">
        <f t="shared" si="0"/>
        <v>4.9640348502181858E-5</v>
      </c>
      <c r="F16" s="3">
        <f t="shared" si="1"/>
        <v>5.3722848502181858E-5</v>
      </c>
    </row>
    <row r="17" spans="1:6" x14ac:dyDescent="0.3">
      <c r="A17">
        <v>0.75</v>
      </c>
      <c r="B17">
        <v>-1.8E-3</v>
      </c>
      <c r="C17">
        <v>-6.0000000000000001E-3</v>
      </c>
      <c r="D17">
        <f t="shared" si="2"/>
        <v>5.8788000000000004E-6</v>
      </c>
      <c r="E17" s="3">
        <f t="shared" si="0"/>
        <v>7.1482101843141861E-5</v>
      </c>
      <c r="F17" s="3">
        <f t="shared" si="1"/>
        <v>7.7360901843141864E-5</v>
      </c>
    </row>
    <row r="18" spans="1:6" x14ac:dyDescent="0.3">
      <c r="A18">
        <v>0.8</v>
      </c>
      <c r="B18">
        <v>-2.2000000000000001E-3</v>
      </c>
      <c r="C18">
        <v>-7.0000000000000001E-3</v>
      </c>
      <c r="D18">
        <f t="shared" si="2"/>
        <v>8.0017E-6</v>
      </c>
      <c r="E18" s="3">
        <f t="shared" si="0"/>
        <v>1.0678190522247119E-4</v>
      </c>
      <c r="F18" s="3">
        <f t="shared" si="1"/>
        <v>1.1478360522247119E-4</v>
      </c>
    </row>
    <row r="19" spans="1:6" x14ac:dyDescent="0.3">
      <c r="A19">
        <v>0.85</v>
      </c>
      <c r="B19">
        <v>-2.5000000000000001E-3</v>
      </c>
      <c r="C19">
        <v>-6.0000000000000001E-3</v>
      </c>
      <c r="D19">
        <f t="shared" si="2"/>
        <v>5.8788000000000004E-6</v>
      </c>
      <c r="E19" s="3">
        <f t="shared" si="0"/>
        <v>1.3788985695050517E-4</v>
      </c>
      <c r="F19" s="3">
        <f t="shared" si="1"/>
        <v>1.4376865695050515E-4</v>
      </c>
    </row>
    <row r="20" spans="1:6" x14ac:dyDescent="0.3">
      <c r="A20">
        <v>0.9</v>
      </c>
      <c r="B20">
        <v>-2.8E-3</v>
      </c>
      <c r="C20">
        <v>-4.0000000000000001E-3</v>
      </c>
      <c r="D20">
        <f t="shared" si="2"/>
        <v>2.6128000000000002E-6</v>
      </c>
      <c r="E20" s="3">
        <f t="shared" si="0"/>
        <v>1.7296903655871366E-4</v>
      </c>
      <c r="F20" s="3">
        <f t="shared" si="1"/>
        <v>1.7558183655871367E-4</v>
      </c>
    </row>
    <row r="21" spans="1:6" x14ac:dyDescent="0.3">
      <c r="A21">
        <v>0.95</v>
      </c>
      <c r="B21">
        <v>-2.8999999999999998E-3</v>
      </c>
      <c r="C21">
        <v>-1E-3</v>
      </c>
      <c r="D21">
        <f t="shared" si="2"/>
        <v>1.6330000000000001E-7</v>
      </c>
      <c r="E21" s="3">
        <f t="shared" si="0"/>
        <v>1.855445915125997E-4</v>
      </c>
      <c r="F21" s="3">
        <f t="shared" si="1"/>
        <v>1.8570789151259971E-4</v>
      </c>
    </row>
    <row r="22" spans="1:6" x14ac:dyDescent="0.3">
      <c r="A22">
        <v>1</v>
      </c>
      <c r="B22">
        <v>-2.8999999999999998E-3</v>
      </c>
      <c r="C22" s="3">
        <v>8.0840000000000003E-4</v>
      </c>
      <c r="D22">
        <f t="shared" si="2"/>
        <v>1.0671827444800002E-7</v>
      </c>
      <c r="E22" s="3">
        <f t="shared" si="0"/>
        <v>1.855445915125997E-4</v>
      </c>
      <c r="F22" s="3">
        <f t="shared" si="1"/>
        <v>1.8565130978704769E-4</v>
      </c>
    </row>
    <row r="23" spans="1:6" x14ac:dyDescent="0.3">
      <c r="A23">
        <v>1.05</v>
      </c>
      <c r="B23">
        <v>-2.8E-3</v>
      </c>
      <c r="C23">
        <v>1E-3</v>
      </c>
      <c r="D23">
        <f t="shared" si="2"/>
        <v>1.6330000000000001E-7</v>
      </c>
      <c r="E23" s="3">
        <f t="shared" si="0"/>
        <v>1.7296903655871366E-4</v>
      </c>
      <c r="F23" s="3">
        <f t="shared" si="1"/>
        <v>1.7313233655871367E-4</v>
      </c>
    </row>
    <row r="24" spans="1:6" x14ac:dyDescent="0.3">
      <c r="A24">
        <v>1.1000000000000001</v>
      </c>
      <c r="B24">
        <v>-2.7000000000000001E-3</v>
      </c>
      <c r="C24" s="3">
        <v>-8.6740000000000002E-18</v>
      </c>
      <c r="D24">
        <f t="shared" si="2"/>
        <v>1.22864104708E-35</v>
      </c>
      <c r="E24" s="3">
        <f t="shared" si="0"/>
        <v>1.6083472914706922E-4</v>
      </c>
      <c r="F24" s="3">
        <f t="shared" si="1"/>
        <v>1.6083472914706922E-4</v>
      </c>
    </row>
    <row r="25" spans="1:6" x14ac:dyDescent="0.3">
      <c r="A25">
        <v>1.1499999999999999</v>
      </c>
      <c r="B25">
        <v>-2.8E-3</v>
      </c>
      <c r="C25">
        <v>-1E-3</v>
      </c>
      <c r="D25">
        <f t="shared" si="2"/>
        <v>1.6330000000000001E-7</v>
      </c>
      <c r="E25" s="3">
        <f t="shared" si="0"/>
        <v>1.7296903655871366E-4</v>
      </c>
      <c r="F25" s="3">
        <f t="shared" si="1"/>
        <v>1.7313233655871367E-4</v>
      </c>
    </row>
    <row r="26" spans="1:6" x14ac:dyDescent="0.3">
      <c r="A26">
        <v>1.2</v>
      </c>
      <c r="B26">
        <v>-2.8999999999999998E-3</v>
      </c>
      <c r="C26" s="3">
        <v>-8.0840000000000003E-4</v>
      </c>
      <c r="D26">
        <f t="shared" si="2"/>
        <v>1.0671827444800002E-7</v>
      </c>
      <c r="E26" s="3">
        <f t="shared" si="0"/>
        <v>1.855445915125997E-4</v>
      </c>
      <c r="F26" s="3">
        <f t="shared" si="1"/>
        <v>1.8565130978704769E-4</v>
      </c>
    </row>
    <row r="27" spans="1:6" x14ac:dyDescent="0.3">
      <c r="A27">
        <v>1.25</v>
      </c>
      <c r="B27">
        <v>-2.8999999999999998E-3</v>
      </c>
      <c r="C27">
        <v>2E-3</v>
      </c>
      <c r="D27">
        <f t="shared" si="2"/>
        <v>6.5320000000000005E-7</v>
      </c>
      <c r="E27" s="3">
        <f t="shared" si="0"/>
        <v>1.855445915125997E-4</v>
      </c>
      <c r="F27" s="3">
        <f t="shared" si="1"/>
        <v>1.8619779151259969E-4</v>
      </c>
    </row>
    <row r="28" spans="1:6" x14ac:dyDescent="0.3">
      <c r="A28">
        <v>1.3</v>
      </c>
      <c r="B28">
        <v>-2.8E-3</v>
      </c>
      <c r="C28">
        <v>3.0000000000000001E-3</v>
      </c>
      <c r="D28">
        <f t="shared" si="2"/>
        <v>1.4697000000000001E-6</v>
      </c>
      <c r="E28" s="3">
        <f t="shared" si="0"/>
        <v>1.7296903655871366E-4</v>
      </c>
      <c r="F28" s="3">
        <f t="shared" si="1"/>
        <v>1.7443873655871366E-4</v>
      </c>
    </row>
    <row r="29" spans="1:6" x14ac:dyDescent="0.3">
      <c r="A29">
        <v>1.35</v>
      </c>
      <c r="B29">
        <v>-2.3999999999999998E-3</v>
      </c>
      <c r="C29">
        <v>-4.0000000000000001E-3</v>
      </c>
      <c r="D29">
        <f t="shared" si="2"/>
        <v>2.6128000000000002E-6</v>
      </c>
      <c r="E29" s="3">
        <f t="shared" si="0"/>
        <v>1.2707929216558553E-4</v>
      </c>
      <c r="F29" s="3">
        <f t="shared" si="1"/>
        <v>1.2969209216558554E-4</v>
      </c>
    </row>
    <row r="30" spans="1:6" x14ac:dyDescent="0.3">
      <c r="A30">
        <v>1.4</v>
      </c>
      <c r="B30">
        <v>-2.5000000000000001E-3</v>
      </c>
      <c r="C30">
        <v>-3.2000000000000001E-2</v>
      </c>
      <c r="D30">
        <f t="shared" si="2"/>
        <v>1.6721920000000001E-4</v>
      </c>
      <c r="E30" s="3">
        <f t="shared" si="0"/>
        <v>1.3788985695050517E-4</v>
      </c>
      <c r="F30" s="3">
        <f t="shared" si="1"/>
        <v>3.0510905695050521E-4</v>
      </c>
    </row>
    <row r="31" spans="1:6" x14ac:dyDescent="0.3">
      <c r="A31">
        <v>1.45</v>
      </c>
      <c r="B31">
        <v>-4.1999999999999997E-3</v>
      </c>
      <c r="C31">
        <v>-9.8000000000000004E-2</v>
      </c>
      <c r="D31">
        <f t="shared" si="2"/>
        <v>1.5683332000000002E-3</v>
      </c>
      <c r="E31" s="3">
        <f t="shared" si="0"/>
        <v>3.8918033225710571E-4</v>
      </c>
      <c r="F31" s="3">
        <f t="shared" si="1"/>
        <v>1.9575135322571057E-3</v>
      </c>
    </row>
    <row r="32" spans="1:6" x14ac:dyDescent="0.3">
      <c r="A32">
        <v>1.5</v>
      </c>
      <c r="B32">
        <v>-1.0699999999999999E-2</v>
      </c>
      <c r="C32">
        <v>-0.215</v>
      </c>
      <c r="D32">
        <f t="shared" si="2"/>
        <v>7.5485425000000007E-3</v>
      </c>
      <c r="E32" s="3">
        <f t="shared" si="0"/>
        <v>2.5259215555621332E-3</v>
      </c>
      <c r="F32" s="3">
        <f t="shared" si="1"/>
        <v>1.0074464055562133E-2</v>
      </c>
    </row>
    <row r="33" spans="1:6" x14ac:dyDescent="0.3">
      <c r="A33">
        <v>1.55</v>
      </c>
      <c r="B33">
        <v>-2.3599999999999999E-2</v>
      </c>
      <c r="C33">
        <v>-0.376</v>
      </c>
      <c r="D33">
        <f t="shared" si="2"/>
        <v>2.3086700799999998E-2</v>
      </c>
      <c r="E33" s="3">
        <f t="shared" si="0"/>
        <v>1.2287861556344535E-2</v>
      </c>
      <c r="F33" s="3">
        <f t="shared" si="1"/>
        <v>3.5374562356344535E-2</v>
      </c>
    </row>
    <row r="34" spans="1:6" x14ac:dyDescent="0.3">
      <c r="A34">
        <v>1.6</v>
      </c>
      <c r="B34">
        <v>-4.7800000000000002E-2</v>
      </c>
      <c r="C34">
        <v>-0.52100000000000002</v>
      </c>
      <c r="D34">
        <f t="shared" si="2"/>
        <v>4.4326315300000002E-2</v>
      </c>
      <c r="E34" s="3">
        <f t="shared" si="0"/>
        <v>5.0409001720766754E-2</v>
      </c>
      <c r="F34" s="3">
        <f t="shared" si="1"/>
        <v>9.4735317020766763E-2</v>
      </c>
    </row>
    <row r="35" spans="1:6" x14ac:dyDescent="0.3">
      <c r="A35">
        <v>1.65</v>
      </c>
      <c r="B35">
        <v>-7.9799999999999996E-2</v>
      </c>
      <c r="C35">
        <v>-0.57399999999999995</v>
      </c>
      <c r="D35">
        <f t="shared" si="2"/>
        <v>5.3803430799999989E-2</v>
      </c>
      <c r="E35" s="3">
        <f t="shared" si="0"/>
        <v>0.14049409994481515</v>
      </c>
      <c r="F35" s="3">
        <f t="shared" si="1"/>
        <v>0.19429753074481515</v>
      </c>
    </row>
    <row r="36" spans="1:6" x14ac:dyDescent="0.3">
      <c r="A36">
        <v>1.7</v>
      </c>
      <c r="B36">
        <v>-0.111</v>
      </c>
      <c r="C36">
        <v>-0.48099999999999998</v>
      </c>
      <c r="D36">
        <f t="shared" si="2"/>
        <v>3.7781251299999999E-2</v>
      </c>
      <c r="E36" s="3">
        <f t="shared" si="0"/>
        <v>0.27183054839794785</v>
      </c>
      <c r="F36" s="3">
        <f t="shared" si="1"/>
        <v>0.30961179969794783</v>
      </c>
    </row>
    <row r="37" spans="1:6" x14ac:dyDescent="0.3">
      <c r="A37">
        <v>1.75</v>
      </c>
      <c r="B37">
        <v>-0.13270000000000001</v>
      </c>
      <c r="C37">
        <v>-0.25700000000000001</v>
      </c>
      <c r="D37">
        <f t="shared" si="2"/>
        <v>1.07858017E-2</v>
      </c>
      <c r="E37" s="3">
        <f t="shared" si="0"/>
        <v>0.38850279665599385</v>
      </c>
      <c r="F37" s="3">
        <f t="shared" si="1"/>
        <v>0.39928859835599384</v>
      </c>
    </row>
    <row r="38" spans="1:6" x14ac:dyDescent="0.3">
      <c r="A38">
        <v>1.8</v>
      </c>
      <c r="B38">
        <v>-0.1391</v>
      </c>
      <c r="C38">
        <v>3.5000000000000003E-2</v>
      </c>
      <c r="D38">
        <f t="shared" si="2"/>
        <v>2.0004250000000006E-4</v>
      </c>
      <c r="E38" s="3">
        <f t="shared" si="0"/>
        <v>0.42688074289000061</v>
      </c>
      <c r="F38" s="3">
        <f t="shared" si="1"/>
        <v>0.42708078539000061</v>
      </c>
    </row>
    <row r="39" spans="1:6" x14ac:dyDescent="0.3">
      <c r="A39">
        <v>1.85</v>
      </c>
      <c r="B39">
        <v>-0.12870000000000001</v>
      </c>
      <c r="C39">
        <v>0.314</v>
      </c>
      <c r="D39">
        <f t="shared" si="2"/>
        <v>1.61007268E-2</v>
      </c>
      <c r="E39" s="3">
        <f t="shared" si="0"/>
        <v>0.36543437514760208</v>
      </c>
      <c r="F39" s="3">
        <f t="shared" si="1"/>
        <v>0.3815351019476021</v>
      </c>
    </row>
    <row r="40" spans="1:6" x14ac:dyDescent="0.3">
      <c r="A40">
        <v>1.9</v>
      </c>
      <c r="B40">
        <v>-0.1045</v>
      </c>
      <c r="C40">
        <v>0.50600000000000001</v>
      </c>
      <c r="D40">
        <f t="shared" si="2"/>
        <v>4.1810678800000001E-2</v>
      </c>
      <c r="E40" s="3">
        <f t="shared" si="0"/>
        <v>0.24092667365820061</v>
      </c>
      <c r="F40" s="3">
        <f t="shared" si="1"/>
        <v>0.28273735245820064</v>
      </c>
    </row>
    <row r="41" spans="1:6" x14ac:dyDescent="0.3">
      <c r="A41">
        <v>1.95</v>
      </c>
      <c r="B41">
        <v>-7.2999999999999995E-2</v>
      </c>
      <c r="C41">
        <v>0.55800000000000005</v>
      </c>
      <c r="D41">
        <f t="shared" si="2"/>
        <v>5.0845741200000009E-2</v>
      </c>
      <c r="E41" s="3">
        <f t="shared" si="0"/>
        <v>0.11757040763027869</v>
      </c>
      <c r="F41" s="3">
        <f t="shared" si="1"/>
        <v>0.16841614883027869</v>
      </c>
    </row>
    <row r="42" spans="1:6" x14ac:dyDescent="0.3">
      <c r="A42">
        <v>2</v>
      </c>
      <c r="B42">
        <v>-4.2999999999999997E-2</v>
      </c>
      <c r="C42">
        <v>0.45700000000000002</v>
      </c>
      <c r="D42">
        <f t="shared" si="2"/>
        <v>3.4105041700000005E-2</v>
      </c>
      <c r="E42" s="3">
        <f t="shared" si="0"/>
        <v>4.0793335280237437E-2</v>
      </c>
      <c r="F42" s="3">
        <f t="shared" si="1"/>
        <v>7.4898376980237436E-2</v>
      </c>
    </row>
    <row r="43" spans="1:6" x14ac:dyDescent="0.3">
      <c r="A43">
        <v>2.0499999999999998</v>
      </c>
      <c r="B43">
        <v>-2.2800000000000001E-2</v>
      </c>
      <c r="C43">
        <v>0.23200000000000001</v>
      </c>
      <c r="D43">
        <f t="shared" si="2"/>
        <v>8.7894592000000021E-3</v>
      </c>
      <c r="E43" s="3">
        <f t="shared" si="0"/>
        <v>1.1468906117944096E-2</v>
      </c>
      <c r="F43" s="3">
        <f t="shared" si="1"/>
        <v>2.0258365317944099E-2</v>
      </c>
    </row>
    <row r="44" spans="1:6" x14ac:dyDescent="0.3">
      <c r="A44">
        <v>2.1</v>
      </c>
      <c r="B44">
        <v>-1.7600000000000001E-2</v>
      </c>
      <c r="C44">
        <v>-5.3999999999999999E-2</v>
      </c>
      <c r="D44">
        <f t="shared" si="2"/>
        <v>4.7618280000000002E-4</v>
      </c>
      <c r="E44" s="3">
        <f t="shared" si="0"/>
        <v>6.8340419342381564E-3</v>
      </c>
      <c r="F44" s="3">
        <f t="shared" si="1"/>
        <v>7.3102247342381561E-3</v>
      </c>
    </row>
    <row r="45" spans="1:6" x14ac:dyDescent="0.3">
      <c r="A45">
        <v>2.15</v>
      </c>
      <c r="B45">
        <v>-2.8899999999999999E-2</v>
      </c>
      <c r="C45">
        <v>-0.32300000000000001</v>
      </c>
      <c r="D45">
        <f t="shared" si="2"/>
        <v>1.70369257E-2</v>
      </c>
      <c r="E45" s="3">
        <f t="shared" si="0"/>
        <v>1.8426717987781022E-2</v>
      </c>
      <c r="F45" s="3">
        <f t="shared" si="1"/>
        <v>3.5463643687781023E-2</v>
      </c>
    </row>
    <row r="46" spans="1:6" x14ac:dyDescent="0.3">
      <c r="A46">
        <v>2.2000000000000002</v>
      </c>
      <c r="B46">
        <v>-5.3199999999999997E-2</v>
      </c>
      <c r="C46">
        <v>-0.501</v>
      </c>
      <c r="D46">
        <f t="shared" si="2"/>
        <v>4.09884633E-2</v>
      </c>
      <c r="E46" s="3">
        <f t="shared" si="0"/>
        <v>6.2441822197695625E-2</v>
      </c>
      <c r="F46" s="3">
        <f t="shared" si="1"/>
        <v>0.10343028549769562</v>
      </c>
    </row>
    <row r="47" spans="1:6" x14ac:dyDescent="0.3">
      <c r="A47">
        <v>2.25</v>
      </c>
      <c r="B47">
        <v>-8.4000000000000005E-2</v>
      </c>
      <c r="C47">
        <v>-0.54100000000000004</v>
      </c>
      <c r="D47">
        <f t="shared" si="2"/>
        <v>4.7794807300000006E-2</v>
      </c>
      <c r="E47" s="3">
        <f t="shared" si="0"/>
        <v>0.15567213290284232</v>
      </c>
      <c r="F47" s="3">
        <f t="shared" si="1"/>
        <v>0.20346694020284234</v>
      </c>
    </row>
    <row r="48" spans="1:6" x14ac:dyDescent="0.3">
      <c r="A48">
        <v>2.2999999999999998</v>
      </c>
      <c r="B48">
        <v>-0.1128</v>
      </c>
      <c r="C48">
        <v>-0.433</v>
      </c>
      <c r="D48">
        <f t="shared" si="2"/>
        <v>3.0616953700000001E-2</v>
      </c>
      <c r="E48" s="3">
        <f t="shared" si="0"/>
        <v>0.28071815639377845</v>
      </c>
      <c r="F48" s="3">
        <f t="shared" si="1"/>
        <v>0.31133511009377846</v>
      </c>
    </row>
    <row r="49" spans="1:11" x14ac:dyDescent="0.3">
      <c r="A49">
        <v>2.35</v>
      </c>
      <c r="B49">
        <v>-0.13170000000000001</v>
      </c>
      <c r="C49">
        <v>-0.20799999999999999</v>
      </c>
      <c r="D49">
        <f t="shared" si="2"/>
        <v>7.0650111999999996E-3</v>
      </c>
      <c r="E49" s="3">
        <f t="shared" si="0"/>
        <v>0.38266950414755962</v>
      </c>
      <c r="F49" s="3">
        <f t="shared" si="1"/>
        <v>0.38973451534755965</v>
      </c>
    </row>
    <row r="50" spans="1:11" x14ac:dyDescent="0.3">
      <c r="A50">
        <v>2.4</v>
      </c>
      <c r="B50">
        <v>-0.1356</v>
      </c>
      <c r="C50">
        <v>7.0999999999999994E-2</v>
      </c>
      <c r="D50">
        <f t="shared" si="2"/>
        <v>8.2319529999999976E-4</v>
      </c>
      <c r="E50" s="3">
        <f t="shared" si="0"/>
        <v>0.40566887041559047</v>
      </c>
      <c r="F50" s="3">
        <f t="shared" si="1"/>
        <v>0.40649206571559049</v>
      </c>
    </row>
    <row r="51" spans="1:11" x14ac:dyDescent="0.3">
      <c r="A51">
        <v>2.4500000000000002</v>
      </c>
      <c r="B51">
        <v>-0.1237</v>
      </c>
      <c r="C51">
        <v>0.32900000000000001</v>
      </c>
      <c r="D51">
        <f t="shared" si="2"/>
        <v>1.7675755300000002E-2</v>
      </c>
      <c r="E51" s="3">
        <f t="shared" si="0"/>
        <v>0.33759165523215606</v>
      </c>
      <c r="F51" s="3">
        <f t="shared" si="1"/>
        <v>0.35526741053215605</v>
      </c>
      <c r="K51">
        <f>J20</f>
        <v>0</v>
      </c>
    </row>
    <row r="52" spans="1:11" x14ac:dyDescent="0.3">
      <c r="A52">
        <v>2.5</v>
      </c>
      <c r="B52">
        <v>-9.9400000000000002E-2</v>
      </c>
      <c r="C52">
        <v>0.495</v>
      </c>
      <c r="D52">
        <f t="shared" si="2"/>
        <v>4.0012582499999998E-2</v>
      </c>
      <c r="E52" s="3">
        <f t="shared" si="0"/>
        <v>0.21798422832311892</v>
      </c>
      <c r="F52" s="3">
        <f t="shared" si="1"/>
        <v>0.25799681082311893</v>
      </c>
    </row>
    <row r="53" spans="1:11" x14ac:dyDescent="0.3">
      <c r="A53">
        <v>2.5499999999999998</v>
      </c>
      <c r="B53">
        <v>-6.9199999999999998E-2</v>
      </c>
      <c r="C53">
        <v>0.52500000000000002</v>
      </c>
      <c r="D53">
        <f t="shared" si="2"/>
        <v>4.5009562500000003E-2</v>
      </c>
      <c r="E53" s="3">
        <f t="shared" si="0"/>
        <v>0.10564878153399471</v>
      </c>
      <c r="F53" s="3">
        <f t="shared" si="1"/>
        <v>0.1506583440339947</v>
      </c>
    </row>
    <row r="54" spans="1:11" x14ac:dyDescent="0.3">
      <c r="A54">
        <v>2.6</v>
      </c>
      <c r="B54">
        <v>-4.1599999999999998E-2</v>
      </c>
      <c r="C54">
        <v>0.41099999999999998</v>
      </c>
      <c r="D54">
        <f t="shared" si="2"/>
        <v>2.7584799299999994E-2</v>
      </c>
      <c r="E54" s="3">
        <f t="shared" si="0"/>
        <v>3.8180267335082591E-2</v>
      </c>
      <c r="F54" s="3">
        <f t="shared" si="1"/>
        <v>6.5765066635082581E-2</v>
      </c>
    </row>
    <row r="55" spans="1:11" x14ac:dyDescent="0.3">
      <c r="A55">
        <v>2.65</v>
      </c>
      <c r="B55">
        <v>-2.4E-2</v>
      </c>
      <c r="C55">
        <v>0.186</v>
      </c>
      <c r="D55">
        <f t="shared" si="2"/>
        <v>5.6495267999999996E-3</v>
      </c>
      <c r="E55" s="3">
        <f t="shared" si="0"/>
        <v>1.2707929216558556E-2</v>
      </c>
      <c r="F55" s="3">
        <f t="shared" si="1"/>
        <v>1.8357456016558554E-2</v>
      </c>
    </row>
    <row r="56" spans="1:11" x14ac:dyDescent="0.3">
      <c r="A56">
        <v>2.7</v>
      </c>
      <c r="B56">
        <v>-2.12E-2</v>
      </c>
      <c r="C56">
        <v>-8.8999999999999996E-2</v>
      </c>
      <c r="D56">
        <f t="shared" si="2"/>
        <v>1.2934992999999999E-3</v>
      </c>
      <c r="E56" s="3">
        <f t="shared" si="0"/>
        <v>9.9157147692536061E-3</v>
      </c>
      <c r="F56" s="3">
        <f t="shared" si="1"/>
        <v>1.1209214069253607E-2</v>
      </c>
    </row>
    <row r="57" spans="1:11" x14ac:dyDescent="0.3">
      <c r="A57">
        <v>2.75</v>
      </c>
      <c r="B57">
        <v>-3.3799999999999997E-2</v>
      </c>
      <c r="C57">
        <v>-0.33600000000000002</v>
      </c>
      <c r="D57">
        <f t="shared" si="2"/>
        <v>1.84359168E-2</v>
      </c>
      <c r="E57" s="3">
        <f t="shared" si="0"/>
        <v>2.5204942107925614E-2</v>
      </c>
      <c r="F57" s="3">
        <f t="shared" si="1"/>
        <v>4.3640858907925614E-2</v>
      </c>
    </row>
    <row r="58" spans="1:11" x14ac:dyDescent="0.3">
      <c r="A58">
        <v>2.8</v>
      </c>
      <c r="B58">
        <v>-5.8299999999999998E-2</v>
      </c>
      <c r="C58">
        <v>-0.48899999999999999</v>
      </c>
      <c r="D58">
        <f t="shared" si="2"/>
        <v>3.9048459299999998E-2</v>
      </c>
      <c r="E58" s="3">
        <f t="shared" si="0"/>
        <v>7.4987592942480391E-2</v>
      </c>
      <c r="F58" s="3">
        <f t="shared" si="1"/>
        <v>0.1140360522424804</v>
      </c>
    </row>
    <row r="59" spans="1:11" x14ac:dyDescent="0.3">
      <c r="A59">
        <v>2.85</v>
      </c>
      <c r="B59">
        <v>-8.77E-2</v>
      </c>
      <c r="C59">
        <v>-0.50800000000000001</v>
      </c>
      <c r="D59">
        <f t="shared" si="2"/>
        <v>4.2141851200000004E-2</v>
      </c>
      <c r="E59" s="3">
        <f t="shared" si="0"/>
        <v>0.16968814045837613</v>
      </c>
      <c r="F59" s="3">
        <f t="shared" si="1"/>
        <v>0.21182999165837613</v>
      </c>
    </row>
    <row r="60" spans="1:11" x14ac:dyDescent="0.3">
      <c r="A60">
        <v>2.9</v>
      </c>
      <c r="B60">
        <v>-0.11409999999999999</v>
      </c>
      <c r="C60">
        <v>-0.38800000000000001</v>
      </c>
      <c r="D60">
        <f t="shared" si="2"/>
        <v>2.4583835200000001E-2</v>
      </c>
      <c r="E60" s="3">
        <f t="shared" si="0"/>
        <v>0.28722589577052893</v>
      </c>
      <c r="F60" s="3">
        <f t="shared" si="1"/>
        <v>0.31180973097052894</v>
      </c>
    </row>
    <row r="61" spans="1:11" x14ac:dyDescent="0.3">
      <c r="A61">
        <v>2.95</v>
      </c>
      <c r="B61">
        <v>-0.13039999999999999</v>
      </c>
      <c r="C61">
        <v>-0.16300000000000001</v>
      </c>
      <c r="D61">
        <f t="shared" si="2"/>
        <v>4.3387177000000004E-3</v>
      </c>
      <c r="E61" s="3">
        <f t="shared" si="0"/>
        <v>0.3751521903941602</v>
      </c>
      <c r="F61" s="3">
        <f t="shared" si="1"/>
        <v>0.3794909080941602</v>
      </c>
    </row>
    <row r="62" spans="1:11" x14ac:dyDescent="0.3">
      <c r="A62">
        <v>3</v>
      </c>
      <c r="B62">
        <v>-0.13189999999999999</v>
      </c>
      <c r="C62">
        <v>0.10299999999999999</v>
      </c>
      <c r="D62">
        <f t="shared" si="2"/>
        <v>1.7324496999999999E-3</v>
      </c>
      <c r="E62" s="3">
        <f t="shared" si="0"/>
        <v>0.38383263266890844</v>
      </c>
      <c r="F62" s="3">
        <f t="shared" si="1"/>
        <v>0.38556508236890846</v>
      </c>
    </row>
    <row r="63" spans="1:11" x14ac:dyDescent="0.3">
      <c r="A63">
        <v>3.05</v>
      </c>
      <c r="B63">
        <v>-0.1188</v>
      </c>
      <c r="C63">
        <v>0.33900000000000002</v>
      </c>
      <c r="D63">
        <f t="shared" si="2"/>
        <v>1.8766599300000002E-2</v>
      </c>
      <c r="E63" s="3">
        <f t="shared" si="0"/>
        <v>0.31137603562872601</v>
      </c>
      <c r="F63" s="3">
        <f t="shared" si="1"/>
        <v>0.33014263492872603</v>
      </c>
    </row>
    <row r="64" spans="1:11" x14ac:dyDescent="0.3">
      <c r="A64">
        <v>3.1</v>
      </c>
      <c r="B64">
        <v>-9.4700000000000006E-2</v>
      </c>
      <c r="C64">
        <v>0.48099999999999998</v>
      </c>
      <c r="D64">
        <f t="shared" si="2"/>
        <v>3.7781251299999999E-2</v>
      </c>
      <c r="E64" s="3">
        <f t="shared" si="0"/>
        <v>0.19785738355508095</v>
      </c>
      <c r="F64" s="3">
        <f t="shared" si="1"/>
        <v>0.23563863485508096</v>
      </c>
    </row>
    <row r="65" spans="1:6" x14ac:dyDescent="0.3">
      <c r="A65">
        <v>3.15</v>
      </c>
      <c r="B65">
        <v>-6.5799999999999997E-2</v>
      </c>
      <c r="C65">
        <v>0.49099999999999999</v>
      </c>
      <c r="D65">
        <f t="shared" si="2"/>
        <v>3.9368527299999997E-2</v>
      </c>
      <c r="E65" s="3">
        <f t="shared" si="0"/>
        <v>9.5522150439549619E-2</v>
      </c>
      <c r="F65" s="3">
        <f t="shared" si="1"/>
        <v>0.1348906777395496</v>
      </c>
    </row>
    <row r="66" spans="1:6" x14ac:dyDescent="0.3">
      <c r="A66">
        <v>3.2</v>
      </c>
      <c r="B66">
        <v>-4.0599999999999997E-2</v>
      </c>
      <c r="C66">
        <v>0.36599999999999999</v>
      </c>
      <c r="D66">
        <f t="shared" si="2"/>
        <v>2.1875014799999998E-2</v>
      </c>
      <c r="E66" s="3">
        <f t="shared" si="0"/>
        <v>3.6366739936469543E-2</v>
      </c>
      <c r="F66" s="3">
        <f t="shared" si="1"/>
        <v>5.8241754736469545E-2</v>
      </c>
    </row>
    <row r="67" spans="1:6" x14ac:dyDescent="0.3">
      <c r="A67">
        <v>3.25</v>
      </c>
      <c r="B67">
        <v>-2.5600000000000001E-2</v>
      </c>
      <c r="C67">
        <v>0.14199999999999999</v>
      </c>
      <c r="D67">
        <f t="shared" si="2"/>
        <v>3.292781199999999E-3</v>
      </c>
      <c r="E67" s="3">
        <f t="shared" ref="E67:E130" si="3">0.5*$I$2*B67*B67</f>
        <v>1.4458799464173291E-2</v>
      </c>
      <c r="F67" s="3">
        <f t="shared" ref="F67:F130" si="4">D67+E67</f>
        <v>1.7751580664173289E-2</v>
      </c>
    </row>
    <row r="68" spans="1:6" x14ac:dyDescent="0.3">
      <c r="A68">
        <v>3.3</v>
      </c>
      <c r="B68">
        <v>-2.5100000000000001E-2</v>
      </c>
      <c r="C68">
        <v>-0.11799999999999999</v>
      </c>
      <c r="D68">
        <f t="shared" ref="D68:D131" si="5">0.5*$I$3*C68*C68</f>
        <v>2.2737891999999997E-3</v>
      </c>
      <c r="E68" s="3">
        <f t="shared" si="3"/>
        <v>1.389951820438204E-2</v>
      </c>
      <c r="F68" s="3">
        <f t="shared" si="4"/>
        <v>1.617330740438204E-2</v>
      </c>
    </row>
    <row r="69" spans="1:6" x14ac:dyDescent="0.3">
      <c r="A69">
        <v>3.35</v>
      </c>
      <c r="B69">
        <v>-3.8800000000000001E-2</v>
      </c>
      <c r="C69">
        <v>-0.34399999999999997</v>
      </c>
      <c r="D69">
        <f t="shared" si="5"/>
        <v>1.9324268799999995E-2</v>
      </c>
      <c r="E69" s="3">
        <f t="shared" si="3"/>
        <v>3.3213584999610961E-2</v>
      </c>
      <c r="F69" s="3">
        <f t="shared" si="4"/>
        <v>5.2537853799610956E-2</v>
      </c>
    </row>
    <row r="70" spans="1:6" x14ac:dyDescent="0.3">
      <c r="A70">
        <v>3.4</v>
      </c>
      <c r="B70">
        <v>-6.2899999999999998E-2</v>
      </c>
      <c r="C70">
        <v>-0.47299999999999998</v>
      </c>
      <c r="D70">
        <f t="shared" si="5"/>
        <v>3.6534945700000002E-2</v>
      </c>
      <c r="E70" s="3">
        <f t="shared" si="3"/>
        <v>8.728780943000769E-2</v>
      </c>
      <c r="F70" s="3">
        <f t="shared" si="4"/>
        <v>0.12382275513000769</v>
      </c>
    </row>
    <row r="71" spans="1:6" x14ac:dyDescent="0.3">
      <c r="A71">
        <v>3.45</v>
      </c>
      <c r="B71">
        <v>-9.0899999999999995E-2</v>
      </c>
      <c r="C71">
        <v>-0.47299999999999998</v>
      </c>
      <c r="D71">
        <f t="shared" si="5"/>
        <v>3.6534945700000002E-2</v>
      </c>
      <c r="E71" s="3">
        <f t="shared" si="3"/>
        <v>0.18229723022547251</v>
      </c>
      <c r="F71" s="3">
        <f t="shared" si="4"/>
        <v>0.21883217592547249</v>
      </c>
    </row>
    <row r="72" spans="1:6" x14ac:dyDescent="0.3">
      <c r="A72">
        <v>3.5</v>
      </c>
      <c r="B72">
        <v>-0.115</v>
      </c>
      <c r="C72">
        <v>-0.34300000000000003</v>
      </c>
      <c r="D72">
        <f t="shared" si="5"/>
        <v>1.9212081700000001E-2</v>
      </c>
      <c r="E72" s="3">
        <f t="shared" si="3"/>
        <v>0.29177493730726889</v>
      </c>
      <c r="F72" s="3">
        <f t="shared" si="4"/>
        <v>0.31098701900726888</v>
      </c>
    </row>
    <row r="73" spans="1:6" x14ac:dyDescent="0.3">
      <c r="A73">
        <v>3.55</v>
      </c>
      <c r="B73">
        <v>-0.1285</v>
      </c>
      <c r="C73">
        <v>-0.122</v>
      </c>
      <c r="D73">
        <f t="shared" si="5"/>
        <v>2.4305571999999999E-3</v>
      </c>
      <c r="E73" s="3">
        <f t="shared" si="3"/>
        <v>0.36429948646895666</v>
      </c>
      <c r="F73" s="3">
        <f t="shared" si="4"/>
        <v>0.36673004366895667</v>
      </c>
    </row>
    <row r="74" spans="1:6" x14ac:dyDescent="0.3">
      <c r="A74">
        <v>3.6</v>
      </c>
      <c r="B74">
        <v>-0.1283</v>
      </c>
      <c r="C74">
        <v>0.13</v>
      </c>
      <c r="D74">
        <f t="shared" si="5"/>
        <v>2.7597700000000004E-3</v>
      </c>
      <c r="E74" s="3">
        <f t="shared" si="3"/>
        <v>0.36316636278048009</v>
      </c>
      <c r="F74" s="3">
        <f t="shared" si="4"/>
        <v>0.36592613278048008</v>
      </c>
    </row>
    <row r="75" spans="1:6" x14ac:dyDescent="0.3">
      <c r="A75">
        <v>3.65</v>
      </c>
      <c r="B75">
        <v>-0.1142</v>
      </c>
      <c r="C75">
        <v>0.34499999999999997</v>
      </c>
      <c r="D75">
        <f t="shared" si="5"/>
        <v>1.9436782499999996E-2</v>
      </c>
      <c r="E75" s="3">
        <f t="shared" si="3"/>
        <v>0.28772957983999775</v>
      </c>
      <c r="F75" s="3">
        <f t="shared" si="4"/>
        <v>0.30716636233999772</v>
      </c>
    </row>
    <row r="76" spans="1:6" x14ac:dyDescent="0.3">
      <c r="A76">
        <v>3.7</v>
      </c>
      <c r="B76">
        <v>-9.0300000000000005E-2</v>
      </c>
      <c r="C76">
        <v>0.46500000000000002</v>
      </c>
      <c r="D76">
        <f t="shared" si="5"/>
        <v>3.5309542500000006E-2</v>
      </c>
      <c r="E76" s="3">
        <f t="shared" si="3"/>
        <v>0.17989860858584714</v>
      </c>
      <c r="F76" s="3">
        <f t="shared" si="4"/>
        <v>0.21520815108584715</v>
      </c>
    </row>
    <row r="77" spans="1:6" x14ac:dyDescent="0.3">
      <c r="A77">
        <v>3.75</v>
      </c>
      <c r="B77">
        <v>-6.2899999999999998E-2</v>
      </c>
      <c r="C77">
        <v>0.45700000000000002</v>
      </c>
      <c r="D77">
        <f t="shared" si="5"/>
        <v>3.4105041700000005E-2</v>
      </c>
      <c r="E77" s="3">
        <f t="shared" si="3"/>
        <v>8.728780943000769E-2</v>
      </c>
      <c r="F77" s="3">
        <f t="shared" si="4"/>
        <v>0.1213928511300077</v>
      </c>
    </row>
    <row r="78" spans="1:6" x14ac:dyDescent="0.3">
      <c r="A78">
        <v>3.8</v>
      </c>
      <c r="B78">
        <v>-0.04</v>
      </c>
      <c r="C78">
        <v>0.32300000000000001</v>
      </c>
      <c r="D78">
        <f t="shared" si="5"/>
        <v>1.70369257E-2</v>
      </c>
      <c r="E78" s="3">
        <f t="shared" si="3"/>
        <v>3.5299803379329323E-2</v>
      </c>
      <c r="F78" s="3">
        <f t="shared" si="4"/>
        <v>5.2336729079329319E-2</v>
      </c>
    </row>
    <row r="79" spans="1:6" x14ac:dyDescent="0.3">
      <c r="A79">
        <v>3.85</v>
      </c>
      <c r="B79">
        <v>-2.75E-2</v>
      </c>
      <c r="C79">
        <v>0.10199999999999999</v>
      </c>
      <c r="D79">
        <f t="shared" si="5"/>
        <v>1.6989732E-3</v>
      </c>
      <c r="E79" s="3">
        <f t="shared" si="3"/>
        <v>1.6684672691011124E-2</v>
      </c>
      <c r="F79" s="3">
        <f t="shared" si="4"/>
        <v>1.8383645891011123E-2</v>
      </c>
    </row>
    <row r="80" spans="1:6" x14ac:dyDescent="0.3">
      <c r="A80">
        <v>3.9</v>
      </c>
      <c r="B80">
        <v>-2.8899999999999999E-2</v>
      </c>
      <c r="C80">
        <v>-0.14399999999999999</v>
      </c>
      <c r="D80">
        <f t="shared" si="5"/>
        <v>3.3861887999999999E-3</v>
      </c>
      <c r="E80" s="3">
        <f t="shared" si="3"/>
        <v>1.8426717987781022E-2</v>
      </c>
      <c r="F80" s="3">
        <f t="shared" si="4"/>
        <v>2.1812906787781021E-2</v>
      </c>
    </row>
    <row r="81" spans="1:6" x14ac:dyDescent="0.3">
      <c r="A81">
        <v>3.95</v>
      </c>
      <c r="B81">
        <v>-4.3499999999999997E-2</v>
      </c>
      <c r="C81">
        <v>-0.34799999999999998</v>
      </c>
      <c r="D81">
        <f t="shared" si="5"/>
        <v>1.9776283199999998E-2</v>
      </c>
      <c r="E81" s="3">
        <f t="shared" si="3"/>
        <v>4.174753309033493E-2</v>
      </c>
      <c r="F81" s="3">
        <f t="shared" si="4"/>
        <v>6.1523816290334932E-2</v>
      </c>
    </row>
    <row r="82" spans="1:6" x14ac:dyDescent="0.3">
      <c r="A82">
        <v>4</v>
      </c>
      <c r="B82">
        <v>-6.7199999999999996E-2</v>
      </c>
      <c r="C82">
        <v>-0.45400000000000001</v>
      </c>
      <c r="D82">
        <f t="shared" si="5"/>
        <v>3.3658742800000002E-2</v>
      </c>
      <c r="E82" s="3">
        <f t="shared" si="3"/>
        <v>9.9630165057819062E-2</v>
      </c>
      <c r="F82" s="3">
        <f t="shared" si="4"/>
        <v>0.13328890785781905</v>
      </c>
    </row>
    <row r="83" spans="1:6" x14ac:dyDescent="0.3">
      <c r="A83">
        <v>4.05</v>
      </c>
      <c r="B83">
        <v>-9.35E-2</v>
      </c>
      <c r="C83">
        <v>-0.437</v>
      </c>
      <c r="D83">
        <f t="shared" si="5"/>
        <v>3.11852377E-2</v>
      </c>
      <c r="E83" s="3">
        <f t="shared" si="3"/>
        <v>0.19287481630808859</v>
      </c>
      <c r="F83" s="3">
        <f t="shared" si="4"/>
        <v>0.22406005400808859</v>
      </c>
    </row>
    <row r="84" spans="1:6" x14ac:dyDescent="0.3">
      <c r="A84">
        <v>4.0999999999999996</v>
      </c>
      <c r="B84">
        <v>-0.1152</v>
      </c>
      <c r="C84">
        <v>-0.30099999999999999</v>
      </c>
      <c r="D84">
        <f t="shared" si="5"/>
        <v>1.4795143299999999E-2</v>
      </c>
      <c r="E84" s="3">
        <f t="shared" si="3"/>
        <v>0.29279068914950906</v>
      </c>
      <c r="F84" s="3">
        <f t="shared" si="4"/>
        <v>0.30758583244950904</v>
      </c>
    </row>
    <row r="85" spans="1:6" x14ac:dyDescent="0.3">
      <c r="A85">
        <v>4.1500000000000004</v>
      </c>
      <c r="B85">
        <v>-0.1265</v>
      </c>
      <c r="C85">
        <v>-8.4000000000000005E-2</v>
      </c>
      <c r="D85">
        <f t="shared" si="5"/>
        <v>1.1522448E-3</v>
      </c>
      <c r="E85" s="3">
        <f t="shared" si="3"/>
        <v>0.35304767414179539</v>
      </c>
      <c r="F85" s="3">
        <f t="shared" si="4"/>
        <v>0.35419991894179537</v>
      </c>
    </row>
    <row r="86" spans="1:6" x14ac:dyDescent="0.3">
      <c r="A86">
        <v>4.2</v>
      </c>
      <c r="B86">
        <v>-0.1244</v>
      </c>
      <c r="C86">
        <v>0.152</v>
      </c>
      <c r="D86">
        <f t="shared" si="5"/>
        <v>3.7728831999999999E-3</v>
      </c>
      <c r="E86" s="3">
        <f t="shared" si="3"/>
        <v>0.34142322826521104</v>
      </c>
      <c r="F86" s="3">
        <f t="shared" si="4"/>
        <v>0.34519611146521106</v>
      </c>
    </row>
    <row r="87" spans="1:6" x14ac:dyDescent="0.3">
      <c r="A87">
        <v>4.25</v>
      </c>
      <c r="B87">
        <v>-0.1096</v>
      </c>
      <c r="C87">
        <v>0.34599999999999997</v>
      </c>
      <c r="D87">
        <f t="shared" si="5"/>
        <v>1.9549622799999999E-2</v>
      </c>
      <c r="E87" s="3">
        <f t="shared" si="3"/>
        <v>0.26501680385065279</v>
      </c>
      <c r="F87" s="3">
        <f t="shared" si="4"/>
        <v>0.28456642665065279</v>
      </c>
    </row>
    <row r="88" spans="1:6" x14ac:dyDescent="0.3">
      <c r="A88">
        <v>4.3</v>
      </c>
      <c r="B88">
        <v>-8.6300000000000002E-2</v>
      </c>
      <c r="C88">
        <v>0.44500000000000001</v>
      </c>
      <c r="D88">
        <f t="shared" si="5"/>
        <v>3.23374825E-2</v>
      </c>
      <c r="E88" s="3">
        <f t="shared" si="3"/>
        <v>0.16431374539387325</v>
      </c>
      <c r="F88" s="3">
        <f t="shared" si="4"/>
        <v>0.19665122789387324</v>
      </c>
    </row>
    <row r="89" spans="1:6" x14ac:dyDescent="0.3">
      <c r="A89">
        <v>4.3499999999999996</v>
      </c>
      <c r="B89">
        <v>-6.0600000000000001E-2</v>
      </c>
      <c r="C89">
        <v>0.42</v>
      </c>
      <c r="D89">
        <f t="shared" si="5"/>
        <v>2.8806119999999998E-2</v>
      </c>
      <c r="E89" s="3">
        <f t="shared" si="3"/>
        <v>8.1020991211321128E-2</v>
      </c>
      <c r="F89" s="3">
        <f t="shared" si="4"/>
        <v>0.10982711121132113</v>
      </c>
    </row>
    <row r="90" spans="1:6" x14ac:dyDescent="0.3">
      <c r="A90">
        <v>4.4000000000000004</v>
      </c>
      <c r="B90">
        <v>-0.04</v>
      </c>
      <c r="C90">
        <v>0.28100000000000003</v>
      </c>
      <c r="D90">
        <f t="shared" si="5"/>
        <v>1.2894331300000002E-2</v>
      </c>
      <c r="E90" s="3">
        <f t="shared" si="3"/>
        <v>3.5299803379329323E-2</v>
      </c>
      <c r="F90" s="3">
        <f t="shared" si="4"/>
        <v>4.8194134679329328E-2</v>
      </c>
    </row>
    <row r="91" spans="1:6" x14ac:dyDescent="0.3">
      <c r="A91">
        <v>4.45</v>
      </c>
      <c r="B91">
        <v>-2.98E-2</v>
      </c>
      <c r="C91">
        <v>6.6000000000000003E-2</v>
      </c>
      <c r="D91">
        <f t="shared" si="5"/>
        <v>7.1133480000000005E-4</v>
      </c>
      <c r="E91" s="3">
        <f t="shared" si="3"/>
        <v>1.9592273370612256E-2</v>
      </c>
      <c r="F91" s="3">
        <f t="shared" si="4"/>
        <v>2.0303608170612258E-2</v>
      </c>
    </row>
    <row r="92" spans="1:6" x14ac:dyDescent="0.3">
      <c r="A92">
        <v>4.5</v>
      </c>
      <c r="B92">
        <v>-3.2899999999999999E-2</v>
      </c>
      <c r="C92">
        <v>-0.16300000000000001</v>
      </c>
      <c r="D92">
        <f t="shared" si="5"/>
        <v>4.3387177000000004E-3</v>
      </c>
      <c r="E92" s="3">
        <f t="shared" si="3"/>
        <v>2.3880537609887405E-2</v>
      </c>
      <c r="F92" s="3">
        <f t="shared" si="4"/>
        <v>2.8219255309887406E-2</v>
      </c>
    </row>
    <row r="93" spans="1:6" x14ac:dyDescent="0.3">
      <c r="A93">
        <v>4.55</v>
      </c>
      <c r="B93">
        <v>-4.7899999999999998E-2</v>
      </c>
      <c r="C93">
        <v>-0.34599999999999997</v>
      </c>
      <c r="D93">
        <f t="shared" si="5"/>
        <v>1.9549622799999999E-2</v>
      </c>
      <c r="E93" s="3">
        <f t="shared" si="3"/>
        <v>5.0620138669729357E-2</v>
      </c>
      <c r="F93" s="3">
        <f t="shared" si="4"/>
        <v>7.0169761469729364E-2</v>
      </c>
    </row>
    <row r="94" spans="1:6" x14ac:dyDescent="0.3">
      <c r="A94">
        <v>4.5999999999999996</v>
      </c>
      <c r="B94">
        <v>-7.0900000000000005E-2</v>
      </c>
      <c r="C94">
        <v>-0.433</v>
      </c>
      <c r="D94">
        <f t="shared" si="5"/>
        <v>3.0616953700000001E-2</v>
      </c>
      <c r="E94" s="3">
        <f t="shared" si="3"/>
        <v>0.11090337789077903</v>
      </c>
      <c r="F94" s="3">
        <f t="shared" si="4"/>
        <v>0.14152033159077904</v>
      </c>
    </row>
    <row r="95" spans="1:6" x14ac:dyDescent="0.3">
      <c r="A95">
        <v>4.6500000000000004</v>
      </c>
      <c r="B95">
        <v>-9.5600000000000004E-2</v>
      </c>
      <c r="C95">
        <v>-0.40100000000000002</v>
      </c>
      <c r="D95">
        <f t="shared" si="5"/>
        <v>2.6258803300000005E-2</v>
      </c>
      <c r="E95" s="3">
        <f t="shared" si="3"/>
        <v>0.20163600688306701</v>
      </c>
      <c r="F95" s="3">
        <f t="shared" si="4"/>
        <v>0.22789481018306701</v>
      </c>
    </row>
    <row r="96" spans="1:6" x14ac:dyDescent="0.3">
      <c r="A96">
        <v>4.7</v>
      </c>
      <c r="B96">
        <v>-0.11509999999999999</v>
      </c>
      <c r="C96">
        <v>-0.26100000000000001</v>
      </c>
      <c r="D96">
        <f t="shared" si="5"/>
        <v>1.11241593E-2</v>
      </c>
      <c r="E96" s="3">
        <f t="shared" si="3"/>
        <v>0.29228259260461786</v>
      </c>
      <c r="F96" s="3">
        <f t="shared" si="4"/>
        <v>0.30340675190461786</v>
      </c>
    </row>
    <row r="97" spans="1:6" x14ac:dyDescent="0.3">
      <c r="A97">
        <v>4.75</v>
      </c>
      <c r="B97">
        <v>-0.1242</v>
      </c>
      <c r="C97">
        <v>-5.0999999999999997E-2</v>
      </c>
      <c r="D97">
        <f t="shared" si="5"/>
        <v>4.2474329999999999E-4</v>
      </c>
      <c r="E97" s="3">
        <f t="shared" si="3"/>
        <v>0.34032628687519845</v>
      </c>
      <c r="F97" s="3">
        <f t="shared" si="4"/>
        <v>0.34075103017519842</v>
      </c>
    </row>
    <row r="98" spans="1:6" x14ac:dyDescent="0.3">
      <c r="A98">
        <v>4.8</v>
      </c>
      <c r="B98">
        <v>-0.1205</v>
      </c>
      <c r="C98">
        <v>0.17100000000000001</v>
      </c>
      <c r="D98">
        <f t="shared" si="5"/>
        <v>4.7750553000000008E-3</v>
      </c>
      <c r="E98" s="3">
        <f t="shared" si="3"/>
        <v>0.32035123126169157</v>
      </c>
      <c r="F98" s="3">
        <f t="shared" si="4"/>
        <v>0.32512628656169157</v>
      </c>
    </row>
    <row r="99" spans="1:6" x14ac:dyDescent="0.3">
      <c r="A99">
        <v>4.8499999999999996</v>
      </c>
      <c r="B99">
        <v>-0.10539999999999999</v>
      </c>
      <c r="C99">
        <v>0.34399999999999997</v>
      </c>
      <c r="D99">
        <f t="shared" si="5"/>
        <v>1.9324268799999995E-2</v>
      </c>
      <c r="E99" s="3">
        <f t="shared" si="3"/>
        <v>0.24509447731844378</v>
      </c>
      <c r="F99" s="3">
        <f t="shared" si="4"/>
        <v>0.26441874611844379</v>
      </c>
    </row>
    <row r="100" spans="1:6" x14ac:dyDescent="0.3">
      <c r="A100">
        <v>4.9000000000000004</v>
      </c>
      <c r="B100">
        <v>-8.2699999999999996E-2</v>
      </c>
      <c r="C100">
        <v>0.42299999999999999</v>
      </c>
      <c r="D100">
        <f t="shared" si="5"/>
        <v>2.9219105699999998E-2</v>
      </c>
      <c r="E100" s="3">
        <f t="shared" si="3"/>
        <v>0.15089099515888324</v>
      </c>
      <c r="F100" s="3">
        <f t="shared" si="4"/>
        <v>0.18011010085888324</v>
      </c>
    </row>
    <row r="101" spans="1:6" x14ac:dyDescent="0.3">
      <c r="A101">
        <v>4.95</v>
      </c>
      <c r="B101">
        <v>-5.8700000000000002E-2</v>
      </c>
      <c r="C101">
        <v>0.38500000000000001</v>
      </c>
      <c r="D101">
        <f t="shared" si="5"/>
        <v>2.4205142499999999E-2</v>
      </c>
      <c r="E101" s="3">
        <f t="shared" si="3"/>
        <v>7.6020112191325789E-2</v>
      </c>
      <c r="F101" s="3">
        <f t="shared" si="4"/>
        <v>0.10022525469132579</v>
      </c>
    </row>
    <row r="102" spans="1:6" x14ac:dyDescent="0.3">
      <c r="A102">
        <v>5</v>
      </c>
      <c r="B102">
        <v>-4.0399999999999998E-2</v>
      </c>
      <c r="C102">
        <v>0.24099999999999999</v>
      </c>
      <c r="D102">
        <f t="shared" si="5"/>
        <v>9.4846272999999995E-3</v>
      </c>
      <c r="E102" s="3">
        <f t="shared" si="3"/>
        <v>3.6009329427253836E-2</v>
      </c>
      <c r="F102" s="3">
        <f t="shared" si="4"/>
        <v>4.5493956727253836E-2</v>
      </c>
    </row>
    <row r="103" spans="1:6" x14ac:dyDescent="0.3">
      <c r="A103">
        <v>5.05</v>
      </c>
      <c r="B103">
        <v>-3.2300000000000002E-2</v>
      </c>
      <c r="C103">
        <v>3.4000000000000002E-2</v>
      </c>
      <c r="D103">
        <f t="shared" si="5"/>
        <v>1.8877480000000001E-4</v>
      </c>
      <c r="E103" s="3">
        <f t="shared" si="3"/>
        <v>2.3017457417262806E-2</v>
      </c>
      <c r="F103" s="3">
        <f t="shared" si="4"/>
        <v>2.3206232217262805E-2</v>
      </c>
    </row>
    <row r="104" spans="1:6" x14ac:dyDescent="0.3">
      <c r="A104">
        <v>5.0999999999999996</v>
      </c>
      <c r="B104">
        <v>-3.6700000000000003E-2</v>
      </c>
      <c r="C104">
        <v>-0.17899999999999999</v>
      </c>
      <c r="D104">
        <f t="shared" si="5"/>
        <v>5.2322952999999993E-3</v>
      </c>
      <c r="E104" s="3">
        <f t="shared" si="3"/>
        <v>2.9715595108490544E-2</v>
      </c>
      <c r="F104" s="3">
        <f t="shared" si="4"/>
        <v>3.4947890408490542E-2</v>
      </c>
    </row>
    <row r="105" spans="1:6" x14ac:dyDescent="0.3">
      <c r="A105">
        <v>5.15</v>
      </c>
      <c r="B105">
        <v>-5.21E-2</v>
      </c>
      <c r="C105">
        <v>-0.34200000000000003</v>
      </c>
      <c r="D105">
        <f t="shared" si="5"/>
        <v>1.9100221200000003E-2</v>
      </c>
      <c r="E105" s="3">
        <f t="shared" si="3"/>
        <v>5.9886337056803317E-2</v>
      </c>
      <c r="F105" s="3">
        <f t="shared" si="4"/>
        <v>7.8986558256803313E-2</v>
      </c>
    </row>
    <row r="106" spans="1:6" x14ac:dyDescent="0.3">
      <c r="A106">
        <v>5.2</v>
      </c>
      <c r="B106">
        <v>-7.4300000000000005E-2</v>
      </c>
      <c r="C106">
        <v>-0.41</v>
      </c>
      <c r="D106">
        <f t="shared" si="5"/>
        <v>2.7450729999999996E-2</v>
      </c>
      <c r="E106" s="3">
        <f t="shared" si="3"/>
        <v>0.12179513222347108</v>
      </c>
      <c r="F106" s="3">
        <f t="shared" si="4"/>
        <v>0.14924586222347108</v>
      </c>
    </row>
    <row r="107" spans="1:6" x14ac:dyDescent="0.3">
      <c r="A107">
        <v>5.25</v>
      </c>
      <c r="B107">
        <v>-9.7299999999999998E-2</v>
      </c>
      <c r="C107">
        <v>-0.36599999999999999</v>
      </c>
      <c r="D107">
        <f t="shared" si="5"/>
        <v>2.1875014799999998E-2</v>
      </c>
      <c r="E107" s="3">
        <f t="shared" si="3"/>
        <v>0.20887092220943165</v>
      </c>
      <c r="F107" s="3">
        <f t="shared" si="4"/>
        <v>0.23074593700943166</v>
      </c>
    </row>
    <row r="108" spans="1:6" x14ac:dyDescent="0.3">
      <c r="A108">
        <v>5.3</v>
      </c>
      <c r="B108">
        <v>-0.11459999999999999</v>
      </c>
      <c r="C108">
        <v>-0.223</v>
      </c>
      <c r="D108">
        <f t="shared" si="5"/>
        <v>8.1207457000000011E-3</v>
      </c>
      <c r="E108" s="3">
        <f t="shared" si="3"/>
        <v>0.28974872859329537</v>
      </c>
      <c r="F108" s="3">
        <f t="shared" si="4"/>
        <v>0.29786947429329536</v>
      </c>
    </row>
    <row r="109" spans="1:6" x14ac:dyDescent="0.3">
      <c r="A109">
        <v>5.35</v>
      </c>
      <c r="B109">
        <v>-0.1216</v>
      </c>
      <c r="C109">
        <v>-2.1000000000000001E-2</v>
      </c>
      <c r="D109">
        <f t="shared" si="5"/>
        <v>7.2015300000000001E-5</v>
      </c>
      <c r="E109" s="3">
        <f t="shared" si="3"/>
        <v>0.3262266629104098</v>
      </c>
      <c r="F109" s="3">
        <f t="shared" si="4"/>
        <v>0.32629867821040981</v>
      </c>
    </row>
    <row r="110" spans="1:6" x14ac:dyDescent="0.3">
      <c r="A110">
        <v>5.4</v>
      </c>
      <c r="B110">
        <v>-0.1168</v>
      </c>
      <c r="C110">
        <v>0.185</v>
      </c>
      <c r="D110">
        <f t="shared" si="5"/>
        <v>5.5889425000000001E-3</v>
      </c>
      <c r="E110" s="3">
        <f t="shared" si="3"/>
        <v>0.30098024353351349</v>
      </c>
      <c r="F110" s="3">
        <f t="shared" si="4"/>
        <v>0.30656918603351352</v>
      </c>
    </row>
    <row r="111" spans="1:6" x14ac:dyDescent="0.3">
      <c r="A111">
        <v>5.45</v>
      </c>
      <c r="B111">
        <v>-0.1013</v>
      </c>
      <c r="C111">
        <v>0.33800000000000002</v>
      </c>
      <c r="D111">
        <f t="shared" si="5"/>
        <v>1.8656045200000002E-2</v>
      </c>
      <c r="E111" s="3">
        <f t="shared" si="3"/>
        <v>0.22639727458726869</v>
      </c>
      <c r="F111" s="3">
        <f t="shared" si="4"/>
        <v>0.24505331978726869</v>
      </c>
    </row>
    <row r="112" spans="1:6" x14ac:dyDescent="0.3">
      <c r="A112">
        <v>5.5</v>
      </c>
      <c r="B112">
        <v>-7.9500000000000001E-2</v>
      </c>
      <c r="C112">
        <v>0.39900000000000002</v>
      </c>
      <c r="D112">
        <f t="shared" si="5"/>
        <v>2.5997523300000002E-2</v>
      </c>
      <c r="E112" s="3">
        <f t="shared" si="3"/>
        <v>0.13943973894262884</v>
      </c>
      <c r="F112" s="3">
        <f t="shared" si="4"/>
        <v>0.16543726224262884</v>
      </c>
    </row>
    <row r="113" spans="1:6" x14ac:dyDescent="0.3">
      <c r="A113">
        <v>5.55</v>
      </c>
      <c r="B113">
        <v>-5.74E-2</v>
      </c>
      <c r="C113">
        <v>0.34899999999999998</v>
      </c>
      <c r="D113">
        <f t="shared" si="5"/>
        <v>1.98901033E-2</v>
      </c>
      <c r="E113" s="3">
        <f t="shared" si="3"/>
        <v>7.2690237613799419E-2</v>
      </c>
      <c r="F113" s="3">
        <f t="shared" si="4"/>
        <v>9.2580340913799422E-2</v>
      </c>
    </row>
    <row r="114" spans="1:6" x14ac:dyDescent="0.3">
      <c r="A114">
        <v>5.6</v>
      </c>
      <c r="B114">
        <v>-4.1099999999999998E-2</v>
      </c>
      <c r="C114">
        <v>0.20499999999999999</v>
      </c>
      <c r="D114">
        <f t="shared" si="5"/>
        <v>6.862682499999999E-3</v>
      </c>
      <c r="E114" s="3">
        <f t="shared" si="3"/>
        <v>3.7267988041498043E-2</v>
      </c>
      <c r="F114" s="3">
        <f t="shared" si="4"/>
        <v>4.4130670541498045E-2</v>
      </c>
    </row>
    <row r="115" spans="1:6" x14ac:dyDescent="0.3">
      <c r="A115">
        <v>5.65</v>
      </c>
      <c r="B115">
        <v>-3.5000000000000003E-2</v>
      </c>
      <c r="C115">
        <v>6.0000000000000001E-3</v>
      </c>
      <c r="D115">
        <f t="shared" si="5"/>
        <v>5.8788000000000004E-6</v>
      </c>
      <c r="E115" s="3">
        <f t="shared" si="3"/>
        <v>2.7026411962299015E-2</v>
      </c>
      <c r="F115" s="3">
        <f t="shared" si="4"/>
        <v>2.7032290762299016E-2</v>
      </c>
    </row>
    <row r="116" spans="1:6" x14ac:dyDescent="0.3">
      <c r="A116">
        <v>5.7</v>
      </c>
      <c r="B116">
        <v>-4.0500000000000001E-2</v>
      </c>
      <c r="C116">
        <v>-0.191</v>
      </c>
      <c r="D116">
        <f t="shared" si="5"/>
        <v>5.9573473000000005E-3</v>
      </c>
      <c r="E116" s="3">
        <f t="shared" si="3"/>
        <v>3.6187814058090573E-2</v>
      </c>
      <c r="F116" s="3">
        <f t="shared" si="4"/>
        <v>4.2145161358090572E-2</v>
      </c>
    </row>
    <row r="117" spans="1:6" x14ac:dyDescent="0.3">
      <c r="A117">
        <v>5.75</v>
      </c>
      <c r="B117">
        <v>-5.6099999999999997E-2</v>
      </c>
      <c r="C117">
        <v>-0.33400000000000002</v>
      </c>
      <c r="D117">
        <f t="shared" si="5"/>
        <v>1.8217094800000003E-2</v>
      </c>
      <c r="E117" s="3">
        <f t="shared" si="3"/>
        <v>6.9434933870911889E-2</v>
      </c>
      <c r="F117" s="3">
        <f t="shared" si="4"/>
        <v>8.7652028670911888E-2</v>
      </c>
    </row>
    <row r="118" spans="1:6" x14ac:dyDescent="0.3">
      <c r="A118">
        <v>5.8</v>
      </c>
      <c r="B118">
        <v>-7.7399999999999997E-2</v>
      </c>
      <c r="C118">
        <v>-0.38400000000000001</v>
      </c>
      <c r="D118">
        <f t="shared" si="5"/>
        <v>2.4079564800000001E-2</v>
      </c>
      <c r="E118" s="3">
        <f t="shared" si="3"/>
        <v>0.13217040630796931</v>
      </c>
      <c r="F118" s="3">
        <f t="shared" si="4"/>
        <v>0.15624997110796932</v>
      </c>
    </row>
    <row r="119" spans="1:6" x14ac:dyDescent="0.3">
      <c r="A119">
        <v>5.85</v>
      </c>
      <c r="B119">
        <v>-9.8299999999999998E-2</v>
      </c>
      <c r="C119">
        <v>-0.33</v>
      </c>
      <c r="D119">
        <f t="shared" si="5"/>
        <v>1.778337E-2</v>
      </c>
      <c r="E119" s="3">
        <f t="shared" si="3"/>
        <v>0.21318632317255468</v>
      </c>
      <c r="F119" s="3">
        <f t="shared" si="4"/>
        <v>0.23096969317255467</v>
      </c>
    </row>
    <row r="120" spans="1:6" x14ac:dyDescent="0.3">
      <c r="A120">
        <v>5.9</v>
      </c>
      <c r="B120">
        <v>-0.11360000000000001</v>
      </c>
      <c r="C120">
        <v>-0.187</v>
      </c>
      <c r="D120">
        <f t="shared" si="5"/>
        <v>5.7104377000000003E-3</v>
      </c>
      <c r="E120" s="3">
        <f t="shared" si="3"/>
        <v>0.2847140941363186</v>
      </c>
      <c r="F120" s="3">
        <f t="shared" si="4"/>
        <v>0.29042453183631861</v>
      </c>
    </row>
    <row r="121" spans="1:6" x14ac:dyDescent="0.3">
      <c r="A121">
        <v>5.95</v>
      </c>
      <c r="B121">
        <v>-0.11899999999999999</v>
      </c>
      <c r="C121">
        <v>5.0000000000000001E-3</v>
      </c>
      <c r="D121">
        <f t="shared" si="5"/>
        <v>4.0825000000000003E-6</v>
      </c>
      <c r="E121" s="3">
        <f t="shared" si="3"/>
        <v>0.31242532228417652</v>
      </c>
      <c r="F121" s="3">
        <f t="shared" si="4"/>
        <v>0.31242940478417652</v>
      </c>
    </row>
    <row r="122" spans="1:6" x14ac:dyDescent="0.3">
      <c r="A122">
        <v>6</v>
      </c>
      <c r="B122">
        <v>-0.1129</v>
      </c>
      <c r="C122">
        <v>0.19400000000000001</v>
      </c>
      <c r="D122">
        <f t="shared" si="5"/>
        <v>6.1459588000000002E-3</v>
      </c>
      <c r="E122" s="3">
        <f t="shared" si="3"/>
        <v>0.28121610424519816</v>
      </c>
      <c r="F122" s="3">
        <f t="shared" si="4"/>
        <v>0.28736206304519818</v>
      </c>
    </row>
    <row r="123" spans="1:6" x14ac:dyDescent="0.3">
      <c r="A123">
        <v>6.05</v>
      </c>
      <c r="B123">
        <v>-9.7500000000000003E-2</v>
      </c>
      <c r="C123">
        <v>0.32900000000000001</v>
      </c>
      <c r="D123">
        <f t="shared" si="5"/>
        <v>1.7675755300000002E-2</v>
      </c>
      <c r="E123" s="3">
        <f t="shared" si="3"/>
        <v>0.20973047242171836</v>
      </c>
      <c r="F123" s="3">
        <f t="shared" si="4"/>
        <v>0.22740622772171837</v>
      </c>
    </row>
    <row r="124" spans="1:6" x14ac:dyDescent="0.3">
      <c r="A124">
        <v>6.1</v>
      </c>
      <c r="B124">
        <v>-7.6799999999999993E-2</v>
      </c>
      <c r="C124">
        <v>0.373</v>
      </c>
      <c r="D124">
        <f t="shared" si="5"/>
        <v>2.2719765699999998E-2</v>
      </c>
      <c r="E124" s="3">
        <f t="shared" si="3"/>
        <v>0.13012919517755958</v>
      </c>
      <c r="F124" s="3">
        <f t="shared" si="4"/>
        <v>0.15284896087755959</v>
      </c>
    </row>
    <row r="125" spans="1:6" x14ac:dyDescent="0.3">
      <c r="A125">
        <v>6.15</v>
      </c>
      <c r="B125">
        <v>-5.6399999999999999E-2</v>
      </c>
      <c r="C125">
        <v>0.314</v>
      </c>
      <c r="D125">
        <f t="shared" si="5"/>
        <v>1.61007268E-2</v>
      </c>
      <c r="E125" s="3">
        <f t="shared" si="3"/>
        <v>7.0179539098444613E-2</v>
      </c>
      <c r="F125" s="3">
        <f t="shared" si="4"/>
        <v>8.6280265898444619E-2</v>
      </c>
    </row>
    <row r="126" spans="1:6" x14ac:dyDescent="0.3">
      <c r="A126">
        <v>6.2</v>
      </c>
      <c r="B126">
        <v>-4.2200000000000001E-2</v>
      </c>
      <c r="C126">
        <v>0.17</v>
      </c>
      <c r="D126">
        <f t="shared" si="5"/>
        <v>4.7193700000000005E-3</v>
      </c>
      <c r="E126" s="3">
        <f t="shared" si="3"/>
        <v>3.9289563656278018E-2</v>
      </c>
      <c r="F126" s="3">
        <f t="shared" si="4"/>
        <v>4.4008933656278018E-2</v>
      </c>
    </row>
    <row r="127" spans="1:6" x14ac:dyDescent="0.3">
      <c r="A127">
        <v>6.25</v>
      </c>
      <c r="B127">
        <v>-3.78E-2</v>
      </c>
      <c r="C127">
        <v>-1.9E-2</v>
      </c>
      <c r="D127">
        <f t="shared" si="5"/>
        <v>5.8951299999999999E-5</v>
      </c>
      <c r="E127" s="3">
        <f t="shared" si="3"/>
        <v>3.1523606912825568E-2</v>
      </c>
      <c r="F127" s="3">
        <f t="shared" si="4"/>
        <v>3.1582558212825566E-2</v>
      </c>
    </row>
    <row r="128" spans="1:6" x14ac:dyDescent="0.3">
      <c r="A128">
        <v>6.3</v>
      </c>
      <c r="B128">
        <v>-4.4400000000000002E-2</v>
      </c>
      <c r="C128">
        <v>-0.2</v>
      </c>
      <c r="D128">
        <f t="shared" si="5"/>
        <v>6.5320000000000005E-3</v>
      </c>
      <c r="E128" s="3">
        <f t="shared" si="3"/>
        <v>4.3492887743671653E-2</v>
      </c>
      <c r="F128" s="3">
        <f t="shared" si="4"/>
        <v>5.0024887743671656E-2</v>
      </c>
    </row>
    <row r="129" spans="1:6" x14ac:dyDescent="0.3">
      <c r="A129">
        <v>6.35</v>
      </c>
      <c r="B129">
        <v>-5.9900000000000002E-2</v>
      </c>
      <c r="C129">
        <v>-0.32400000000000001</v>
      </c>
      <c r="D129">
        <f t="shared" si="5"/>
        <v>1.7142580800000001E-2</v>
      </c>
      <c r="E129" s="3">
        <f t="shared" si="3"/>
        <v>7.9160029701917115E-2</v>
      </c>
      <c r="F129" s="3">
        <f t="shared" si="4"/>
        <v>9.6302610501917116E-2</v>
      </c>
    </row>
    <row r="130" spans="1:6" x14ac:dyDescent="0.3">
      <c r="A130">
        <v>6.4</v>
      </c>
      <c r="B130">
        <v>-0.08</v>
      </c>
      <c r="C130">
        <v>-0.35799999999999998</v>
      </c>
      <c r="D130">
        <f t="shared" si="5"/>
        <v>2.0929181199999997E-2</v>
      </c>
      <c r="E130" s="3">
        <f t="shared" si="3"/>
        <v>0.14119921351731729</v>
      </c>
      <c r="F130" s="3">
        <f t="shared" si="4"/>
        <v>0.1621283947173173</v>
      </c>
    </row>
    <row r="131" spans="1:6" x14ac:dyDescent="0.3">
      <c r="A131">
        <v>6.45</v>
      </c>
      <c r="B131">
        <v>-9.9299999999999999E-2</v>
      </c>
      <c r="C131">
        <v>-0.29499999999999998</v>
      </c>
      <c r="D131">
        <f t="shared" si="5"/>
        <v>1.4211182499999999E-2</v>
      </c>
      <c r="E131" s="3">
        <f t="shared" ref="E131:E194" si="6">0.5*$I$2*B131*B131</f>
        <v>0.21754584888990186</v>
      </c>
      <c r="F131" s="3">
        <f t="shared" ref="F131:F194" si="7">D131+E131</f>
        <v>0.23175703138990186</v>
      </c>
    </row>
    <row r="132" spans="1:6" x14ac:dyDescent="0.3">
      <c r="A132">
        <v>6.5</v>
      </c>
      <c r="B132">
        <v>-0.1124</v>
      </c>
      <c r="C132">
        <v>-0.153</v>
      </c>
      <c r="D132">
        <f t="shared" ref="D132:D195" si="8">0.5*$I$3*C132*C132</f>
        <v>3.8226897E-3</v>
      </c>
      <c r="E132" s="3">
        <f t="shared" si="6"/>
        <v>0.27873077746352221</v>
      </c>
      <c r="F132" s="3">
        <f t="shared" si="7"/>
        <v>0.2825534671635222</v>
      </c>
    </row>
    <row r="133" spans="1:6" x14ac:dyDescent="0.3">
      <c r="A133">
        <v>6.55</v>
      </c>
      <c r="B133">
        <v>-0.11600000000000001</v>
      </c>
      <c r="C133">
        <v>2.9000000000000001E-2</v>
      </c>
      <c r="D133">
        <f t="shared" si="8"/>
        <v>1.3733530000000003E-4</v>
      </c>
      <c r="E133" s="3">
        <f t="shared" si="6"/>
        <v>0.29687134642015961</v>
      </c>
      <c r="F133" s="3">
        <f t="shared" si="7"/>
        <v>0.2970086817201596</v>
      </c>
    </row>
    <row r="134" spans="1:6" x14ac:dyDescent="0.3">
      <c r="A134">
        <v>6.6</v>
      </c>
      <c r="B134">
        <v>-0.10929999999999999</v>
      </c>
      <c r="C134">
        <v>0.20100000000000001</v>
      </c>
      <c r="D134">
        <f t="shared" si="8"/>
        <v>6.5974833E-3</v>
      </c>
      <c r="E134" s="3">
        <f t="shared" si="6"/>
        <v>0.26356796754570239</v>
      </c>
      <c r="F134" s="3">
        <f t="shared" si="7"/>
        <v>0.27016545084570237</v>
      </c>
    </row>
    <row r="135" spans="1:6" x14ac:dyDescent="0.3">
      <c r="A135">
        <v>6.65</v>
      </c>
      <c r="B135">
        <v>-9.3899999999999997E-2</v>
      </c>
      <c r="C135">
        <v>0.318</v>
      </c>
      <c r="D135">
        <f t="shared" si="8"/>
        <v>1.6513549200000002E-2</v>
      </c>
      <c r="E135" s="3">
        <f t="shared" si="6"/>
        <v>0.19452861209641015</v>
      </c>
      <c r="F135" s="3">
        <f t="shared" si="7"/>
        <v>0.21104216129641015</v>
      </c>
    </row>
    <row r="136" spans="1:6" x14ac:dyDescent="0.3">
      <c r="A136">
        <v>6.7</v>
      </c>
      <c r="B136">
        <v>-7.4200000000000002E-2</v>
      </c>
      <c r="C136">
        <v>0.34599999999999997</v>
      </c>
      <c r="D136">
        <f t="shared" si="8"/>
        <v>1.9549622799999999E-2</v>
      </c>
      <c r="E136" s="3">
        <f t="shared" si="6"/>
        <v>0.12146750592335669</v>
      </c>
      <c r="F136" s="3">
        <f t="shared" si="7"/>
        <v>0.1410171287233567</v>
      </c>
    </row>
    <row r="137" spans="1:6" x14ac:dyDescent="0.3">
      <c r="A137">
        <v>6.75</v>
      </c>
      <c r="B137">
        <v>-5.5800000000000002E-2</v>
      </c>
      <c r="C137">
        <v>0.27900000000000003</v>
      </c>
      <c r="D137">
        <f t="shared" si="8"/>
        <v>1.2711435300000002E-2</v>
      </c>
      <c r="E137" s="3">
        <f t="shared" si="6"/>
        <v>6.8694299871259343E-2</v>
      </c>
      <c r="F137" s="3">
        <f t="shared" si="7"/>
        <v>8.1405735171259347E-2</v>
      </c>
    </row>
    <row r="138" spans="1:6" x14ac:dyDescent="0.3">
      <c r="A138">
        <v>6.8</v>
      </c>
      <c r="B138">
        <v>-4.3499999999999997E-2</v>
      </c>
      <c r="C138">
        <v>0.13700000000000001</v>
      </c>
      <c r="D138">
        <f t="shared" si="8"/>
        <v>3.0649777000000007E-3</v>
      </c>
      <c r="E138" s="3">
        <f t="shared" si="6"/>
        <v>4.174753309033493E-2</v>
      </c>
      <c r="F138" s="3">
        <f t="shared" si="7"/>
        <v>4.4812510790334929E-2</v>
      </c>
    </row>
    <row r="139" spans="1:6" x14ac:dyDescent="0.3">
      <c r="A139">
        <v>6.85</v>
      </c>
      <c r="B139">
        <v>-4.0899999999999999E-2</v>
      </c>
      <c r="C139">
        <v>-4.1000000000000002E-2</v>
      </c>
      <c r="D139">
        <f t="shared" si="8"/>
        <v>2.7450730000000005E-4</v>
      </c>
      <c r="E139" s="3">
        <f t="shared" si="6"/>
        <v>3.6906165056859924E-2</v>
      </c>
      <c r="F139" s="3">
        <f t="shared" si="7"/>
        <v>3.7180672356859922E-2</v>
      </c>
    </row>
    <row r="140" spans="1:6" x14ac:dyDescent="0.3">
      <c r="A140">
        <v>6.9</v>
      </c>
      <c r="B140">
        <v>-4.8099999999999997E-2</v>
      </c>
      <c r="C140">
        <v>-0.20499999999999999</v>
      </c>
      <c r="D140">
        <f t="shared" si="8"/>
        <v>6.862682499999999E-3</v>
      </c>
      <c r="E140" s="3">
        <f t="shared" si="6"/>
        <v>5.1043736310281307E-2</v>
      </c>
      <c r="F140" s="3">
        <f t="shared" si="7"/>
        <v>5.7906418810281308E-2</v>
      </c>
    </row>
    <row r="141" spans="1:6" x14ac:dyDescent="0.3">
      <c r="A141">
        <v>6.95</v>
      </c>
      <c r="B141">
        <v>-6.3399999999999998E-2</v>
      </c>
      <c r="C141">
        <v>-0.31</v>
      </c>
      <c r="D141">
        <f t="shared" si="8"/>
        <v>1.569313E-2</v>
      </c>
      <c r="E141" s="3">
        <f t="shared" si="6"/>
        <v>8.8681048544635599E-2</v>
      </c>
      <c r="F141" s="3">
        <f t="shared" si="7"/>
        <v>0.1043741785446356</v>
      </c>
    </row>
    <row r="142" spans="1:6" x14ac:dyDescent="0.3">
      <c r="A142">
        <v>7</v>
      </c>
      <c r="B142">
        <v>-8.2299999999999998E-2</v>
      </c>
      <c r="C142">
        <v>-0.33</v>
      </c>
      <c r="D142">
        <f t="shared" si="8"/>
        <v>1.778337E-2</v>
      </c>
      <c r="E142" s="3">
        <f t="shared" si="6"/>
        <v>0.14943487826948593</v>
      </c>
      <c r="F142" s="3">
        <f t="shared" si="7"/>
        <v>0.16721824826948592</v>
      </c>
    </row>
    <row r="143" spans="1:6" x14ac:dyDescent="0.3">
      <c r="A143">
        <v>7.05</v>
      </c>
      <c r="B143">
        <v>-9.9699999999999997E-2</v>
      </c>
      <c r="C143">
        <v>-0.26100000000000001</v>
      </c>
      <c r="D143">
        <f t="shared" si="8"/>
        <v>1.11241593E-2</v>
      </c>
      <c r="E143" s="3">
        <f t="shared" si="6"/>
        <v>0.21930201410802347</v>
      </c>
      <c r="F143" s="3">
        <f t="shared" si="7"/>
        <v>0.23042617340802346</v>
      </c>
    </row>
    <row r="144" spans="1:6" x14ac:dyDescent="0.3">
      <c r="A144">
        <v>7.1</v>
      </c>
      <c r="B144">
        <v>-0.111</v>
      </c>
      <c r="C144">
        <v>-0.122</v>
      </c>
      <c r="D144">
        <f t="shared" si="8"/>
        <v>2.4305571999999999E-3</v>
      </c>
      <c r="E144" s="3">
        <f t="shared" si="6"/>
        <v>0.27183054839794785</v>
      </c>
      <c r="F144" s="3">
        <f t="shared" si="7"/>
        <v>0.27426110559794786</v>
      </c>
    </row>
    <row r="145" spans="1:6" x14ac:dyDescent="0.3">
      <c r="A145">
        <v>7.15</v>
      </c>
      <c r="B145">
        <v>-0.113</v>
      </c>
      <c r="C145">
        <v>4.9000000000000002E-2</v>
      </c>
      <c r="D145">
        <f t="shared" si="8"/>
        <v>3.9208330000000004E-4</v>
      </c>
      <c r="E145" s="3">
        <f t="shared" si="6"/>
        <v>0.28171449334416004</v>
      </c>
      <c r="F145" s="3">
        <f t="shared" si="7"/>
        <v>0.28210657664416006</v>
      </c>
    </row>
    <row r="146" spans="1:6" x14ac:dyDescent="0.3">
      <c r="A146">
        <v>7.2</v>
      </c>
      <c r="B146">
        <v>-0.1055</v>
      </c>
      <c r="C146">
        <v>0.20399999999999999</v>
      </c>
      <c r="D146">
        <f t="shared" si="8"/>
        <v>6.7958927999999998E-3</v>
      </c>
      <c r="E146" s="3">
        <f t="shared" si="6"/>
        <v>0.24555977285173758</v>
      </c>
      <c r="F146" s="3">
        <f t="shared" si="7"/>
        <v>0.25235566565173756</v>
      </c>
    </row>
    <row r="147" spans="1:6" x14ac:dyDescent="0.3">
      <c r="A147">
        <v>7.25</v>
      </c>
      <c r="B147">
        <v>-9.06E-2</v>
      </c>
      <c r="C147">
        <v>0.30299999999999999</v>
      </c>
      <c r="D147">
        <f t="shared" si="8"/>
        <v>1.4992409699999999E-2</v>
      </c>
      <c r="E147" s="3">
        <f t="shared" si="6"/>
        <v>0.18109593379171976</v>
      </c>
      <c r="F147" s="3">
        <f t="shared" si="7"/>
        <v>0.19608834349171975</v>
      </c>
    </row>
    <row r="148" spans="1:6" x14ac:dyDescent="0.3">
      <c r="A148">
        <v>7.3</v>
      </c>
      <c r="B148">
        <v>-7.22E-2</v>
      </c>
      <c r="C148">
        <v>0.318</v>
      </c>
      <c r="D148">
        <f t="shared" si="8"/>
        <v>1.6513549200000002E-2</v>
      </c>
      <c r="E148" s="3">
        <f t="shared" si="6"/>
        <v>0.11500764190493939</v>
      </c>
      <c r="F148" s="3">
        <f t="shared" si="7"/>
        <v>0.1315211911049394</v>
      </c>
    </row>
    <row r="149" spans="1:6" x14ac:dyDescent="0.3">
      <c r="A149">
        <v>7.35</v>
      </c>
      <c r="B149">
        <v>-5.5500000000000001E-2</v>
      </c>
      <c r="C149">
        <v>0.245</v>
      </c>
      <c r="D149">
        <f t="shared" si="8"/>
        <v>9.8020824999999999E-3</v>
      </c>
      <c r="E149" s="3">
        <f t="shared" si="6"/>
        <v>6.7957637099486962E-2</v>
      </c>
      <c r="F149" s="3">
        <f t="shared" si="7"/>
        <v>7.7759719599486965E-2</v>
      </c>
    </row>
    <row r="150" spans="1:6" x14ac:dyDescent="0.3">
      <c r="A150">
        <v>7.4</v>
      </c>
      <c r="B150">
        <v>-4.5199999999999997E-2</v>
      </c>
      <c r="C150">
        <v>0.105</v>
      </c>
      <c r="D150">
        <f t="shared" si="8"/>
        <v>1.8003824999999998E-3</v>
      </c>
      <c r="E150" s="3">
        <f t="shared" si="6"/>
        <v>4.5074318935065603E-2</v>
      </c>
      <c r="F150" s="3">
        <f t="shared" si="7"/>
        <v>4.6874701435065606E-2</v>
      </c>
    </row>
    <row r="151" spans="1:6" x14ac:dyDescent="0.3">
      <c r="A151">
        <v>7.45</v>
      </c>
      <c r="B151">
        <v>-4.3999999999999997E-2</v>
      </c>
      <c r="C151">
        <v>-0.06</v>
      </c>
      <c r="D151">
        <f t="shared" si="8"/>
        <v>5.8787999999999993E-4</v>
      </c>
      <c r="E151" s="3">
        <f t="shared" si="6"/>
        <v>4.2712762088988471E-2</v>
      </c>
      <c r="F151" s="3">
        <f t="shared" si="7"/>
        <v>4.330064208898847E-2</v>
      </c>
    </row>
    <row r="152" spans="1:6" x14ac:dyDescent="0.3">
      <c r="A152">
        <v>7.5</v>
      </c>
      <c r="B152">
        <v>-5.1999999999999998E-2</v>
      </c>
      <c r="C152">
        <v>-0.20699999999999999</v>
      </c>
      <c r="D152">
        <f t="shared" si="8"/>
        <v>6.9972416999999985E-3</v>
      </c>
      <c r="E152" s="3">
        <f t="shared" si="6"/>
        <v>5.9656667711066542E-2</v>
      </c>
      <c r="F152" s="3">
        <f t="shared" si="7"/>
        <v>6.6653909411066539E-2</v>
      </c>
    </row>
    <row r="153" spans="1:6" x14ac:dyDescent="0.3">
      <c r="A153">
        <v>7.55</v>
      </c>
      <c r="B153">
        <v>-6.6799999999999998E-2</v>
      </c>
      <c r="C153">
        <v>-0.29399999999999998</v>
      </c>
      <c r="D153">
        <f t="shared" si="8"/>
        <v>1.4114998799999999E-2</v>
      </c>
      <c r="E153" s="3">
        <f t="shared" si="6"/>
        <v>9.844762164461153E-2</v>
      </c>
      <c r="F153" s="3">
        <f t="shared" si="7"/>
        <v>0.11256262044461153</v>
      </c>
    </row>
    <row r="154" spans="1:6" x14ac:dyDescent="0.3">
      <c r="A154">
        <v>7.6</v>
      </c>
      <c r="B154">
        <v>-8.4400000000000003E-2</v>
      </c>
      <c r="C154">
        <v>-0.30099999999999999</v>
      </c>
      <c r="D154">
        <f t="shared" si="8"/>
        <v>1.4795143299999999E-2</v>
      </c>
      <c r="E154" s="3">
        <f t="shared" si="6"/>
        <v>0.15715825462511207</v>
      </c>
      <c r="F154" s="3">
        <f t="shared" si="7"/>
        <v>0.17195339792511208</v>
      </c>
    </row>
    <row r="155" spans="1:6" x14ac:dyDescent="0.3">
      <c r="A155">
        <v>7.65</v>
      </c>
      <c r="B155">
        <v>-9.9900000000000003E-2</v>
      </c>
      <c r="C155">
        <v>-0.22700000000000001</v>
      </c>
      <c r="D155">
        <f t="shared" si="8"/>
        <v>8.4146857000000005E-3</v>
      </c>
      <c r="E155" s="3">
        <f t="shared" si="6"/>
        <v>0.22018274420233774</v>
      </c>
      <c r="F155" s="3">
        <f t="shared" si="7"/>
        <v>0.22859742990233775</v>
      </c>
    </row>
    <row r="156" spans="1:6" x14ac:dyDescent="0.3">
      <c r="A156">
        <v>7.7</v>
      </c>
      <c r="B156">
        <v>-0.10929999999999999</v>
      </c>
      <c r="C156">
        <v>-9.1999999999999998E-2</v>
      </c>
      <c r="D156">
        <f t="shared" si="8"/>
        <v>1.3821712E-3</v>
      </c>
      <c r="E156" s="3">
        <f t="shared" si="6"/>
        <v>0.26356796754570239</v>
      </c>
      <c r="F156" s="3">
        <f t="shared" si="7"/>
        <v>0.26495013874570239</v>
      </c>
    </row>
    <row r="157" spans="1:6" x14ac:dyDescent="0.3">
      <c r="A157">
        <v>7.75</v>
      </c>
      <c r="B157">
        <v>-0.11</v>
      </c>
      <c r="C157">
        <v>6.7000000000000004E-2</v>
      </c>
      <c r="D157">
        <f t="shared" si="8"/>
        <v>7.3305370000000003E-4</v>
      </c>
      <c r="E157" s="3">
        <f t="shared" si="6"/>
        <v>0.26695476305617799</v>
      </c>
      <c r="F157" s="3">
        <f t="shared" si="7"/>
        <v>0.26768781675617798</v>
      </c>
    </row>
    <row r="158" spans="1:6" x14ac:dyDescent="0.3">
      <c r="A158">
        <v>7.8</v>
      </c>
      <c r="B158">
        <v>-0.1019</v>
      </c>
      <c r="C158">
        <v>0.20499999999999999</v>
      </c>
      <c r="D158">
        <f t="shared" si="8"/>
        <v>6.862682499999999E-3</v>
      </c>
      <c r="E158" s="3">
        <f t="shared" si="6"/>
        <v>0.2290871196047736</v>
      </c>
      <c r="F158" s="3">
        <f t="shared" si="7"/>
        <v>0.23594980210477359</v>
      </c>
    </row>
    <row r="159" spans="1:6" x14ac:dyDescent="0.3">
      <c r="A159">
        <v>7.85</v>
      </c>
      <c r="B159">
        <v>-8.7300000000000003E-2</v>
      </c>
      <c r="C159">
        <v>0.28699999999999998</v>
      </c>
      <c r="D159">
        <f t="shared" si="8"/>
        <v>1.3450857699999997E-2</v>
      </c>
      <c r="E159" s="3">
        <f t="shared" si="6"/>
        <v>0.16814377406053047</v>
      </c>
      <c r="F159" s="3">
        <f t="shared" si="7"/>
        <v>0.18159463176053045</v>
      </c>
    </row>
    <row r="160" spans="1:6" x14ac:dyDescent="0.3">
      <c r="A160">
        <v>7.9</v>
      </c>
      <c r="B160">
        <v>-7.0300000000000001E-2</v>
      </c>
      <c r="C160">
        <v>0.28899999999999998</v>
      </c>
      <c r="D160">
        <f t="shared" si="8"/>
        <v>1.3638979299999998E-2</v>
      </c>
      <c r="E160" s="3">
        <f t="shared" si="6"/>
        <v>0.10903425330184353</v>
      </c>
      <c r="F160" s="3">
        <f t="shared" si="7"/>
        <v>0.12267323260184353</v>
      </c>
    </row>
    <row r="161" spans="1:6" x14ac:dyDescent="0.3">
      <c r="A161">
        <v>7.95</v>
      </c>
      <c r="B161">
        <v>-5.5500000000000001E-2</v>
      </c>
      <c r="C161">
        <v>0.21099999999999999</v>
      </c>
      <c r="D161">
        <f t="shared" si="8"/>
        <v>7.2702792999999998E-3</v>
      </c>
      <c r="E161" s="3">
        <f t="shared" si="6"/>
        <v>6.7957637099486962E-2</v>
      </c>
      <c r="F161" s="3">
        <f t="shared" si="7"/>
        <v>7.5227916399486963E-2</v>
      </c>
    </row>
    <row r="162" spans="1:6" x14ac:dyDescent="0.3">
      <c r="A162">
        <v>8</v>
      </c>
      <c r="B162">
        <v>-4.7E-2</v>
      </c>
      <c r="C162">
        <v>7.6999999999999999E-2</v>
      </c>
      <c r="D162">
        <f t="shared" si="8"/>
        <v>9.682057E-4</v>
      </c>
      <c r="E162" s="3">
        <f t="shared" si="6"/>
        <v>4.8735791040586535E-2</v>
      </c>
      <c r="F162" s="3">
        <f t="shared" si="7"/>
        <v>4.9703996740586537E-2</v>
      </c>
    </row>
    <row r="163" spans="1:6" x14ac:dyDescent="0.3">
      <c r="A163">
        <v>8.0500000000000007</v>
      </c>
      <c r="B163">
        <v>-4.7199999999999999E-2</v>
      </c>
      <c r="C163">
        <v>-7.5999999999999998E-2</v>
      </c>
      <c r="D163">
        <f t="shared" si="8"/>
        <v>9.4322079999999999E-4</v>
      </c>
      <c r="E163" s="3">
        <f t="shared" si="6"/>
        <v>4.9151446225378141E-2</v>
      </c>
      <c r="F163" s="3">
        <f t="shared" si="7"/>
        <v>5.009466702537814E-2</v>
      </c>
    </row>
    <row r="164" spans="1:6" x14ac:dyDescent="0.3">
      <c r="A164">
        <v>8.1</v>
      </c>
      <c r="B164">
        <v>-5.5500000000000001E-2</v>
      </c>
      <c r="C164">
        <v>-0.20499999999999999</v>
      </c>
      <c r="D164">
        <f t="shared" si="8"/>
        <v>6.862682499999999E-3</v>
      </c>
      <c r="E164" s="3">
        <f t="shared" si="6"/>
        <v>6.7957637099486962E-2</v>
      </c>
      <c r="F164" s="3">
        <f t="shared" si="7"/>
        <v>7.4820319599486956E-2</v>
      </c>
    </row>
    <row r="165" spans="1:6" x14ac:dyDescent="0.3">
      <c r="A165">
        <v>8.15</v>
      </c>
      <c r="B165">
        <v>-6.9699999999999998E-2</v>
      </c>
      <c r="C165">
        <v>-0.27600000000000002</v>
      </c>
      <c r="D165">
        <f t="shared" si="8"/>
        <v>1.2439540800000001E-2</v>
      </c>
      <c r="E165" s="3">
        <f t="shared" si="6"/>
        <v>0.10718101362442874</v>
      </c>
      <c r="F165" s="3">
        <f t="shared" si="7"/>
        <v>0.11962055442442873</v>
      </c>
    </row>
    <row r="166" spans="1:6" x14ac:dyDescent="0.3">
      <c r="A166">
        <v>8.1999999999999993</v>
      </c>
      <c r="B166">
        <v>-8.5900000000000004E-2</v>
      </c>
      <c r="C166">
        <v>-0.27200000000000002</v>
      </c>
      <c r="D166">
        <f t="shared" si="8"/>
        <v>1.20815872E-2</v>
      </c>
      <c r="E166" s="3">
        <f t="shared" si="6"/>
        <v>0.16279408885839311</v>
      </c>
      <c r="F166" s="3">
        <f t="shared" si="7"/>
        <v>0.1748756760583931</v>
      </c>
    </row>
    <row r="167" spans="1:6" x14ac:dyDescent="0.3">
      <c r="A167">
        <v>8.25</v>
      </c>
      <c r="B167">
        <v>-9.9599999999999994E-2</v>
      </c>
      <c r="C167">
        <v>-0.19400000000000001</v>
      </c>
      <c r="D167">
        <f t="shared" si="8"/>
        <v>6.1459588000000002E-3</v>
      </c>
      <c r="E167" s="3">
        <f t="shared" si="6"/>
        <v>0.2188623109321797</v>
      </c>
      <c r="F167" s="3">
        <f t="shared" si="7"/>
        <v>0.22500826973217969</v>
      </c>
    </row>
    <row r="168" spans="1:6" x14ac:dyDescent="0.3">
      <c r="A168">
        <v>8.3000000000000007</v>
      </c>
      <c r="B168">
        <v>-0.1072</v>
      </c>
      <c r="C168">
        <v>-6.5000000000000002E-2</v>
      </c>
      <c r="D168">
        <f t="shared" si="8"/>
        <v>6.8994250000000009E-4</v>
      </c>
      <c r="E168" s="3">
        <f t="shared" si="6"/>
        <v>0.25353730779169492</v>
      </c>
      <c r="F168" s="3">
        <f t="shared" si="7"/>
        <v>0.25422725029169491</v>
      </c>
    </row>
    <row r="169" spans="1:6" x14ac:dyDescent="0.3">
      <c r="A169">
        <v>8.35</v>
      </c>
      <c r="B169">
        <v>-0.1067</v>
      </c>
      <c r="C169">
        <v>0.08</v>
      </c>
      <c r="D169">
        <f t="shared" si="8"/>
        <v>1.0451200000000001E-3</v>
      </c>
      <c r="E169" s="3">
        <f t="shared" si="6"/>
        <v>0.25117773655955788</v>
      </c>
      <c r="F169" s="3">
        <f t="shared" si="7"/>
        <v>0.2522228565595579</v>
      </c>
    </row>
    <row r="170" spans="1:6" x14ac:dyDescent="0.3">
      <c r="A170">
        <v>8.4</v>
      </c>
      <c r="B170">
        <v>-9.8299999999999998E-2</v>
      </c>
      <c r="C170">
        <v>0.20300000000000001</v>
      </c>
      <c r="D170">
        <f t="shared" si="8"/>
        <v>6.729429700000001E-3</v>
      </c>
      <c r="E170" s="3">
        <f t="shared" si="6"/>
        <v>0.21318632317255468</v>
      </c>
      <c r="F170" s="3">
        <f t="shared" si="7"/>
        <v>0.21991575287255469</v>
      </c>
    </row>
    <row r="171" spans="1:6" x14ac:dyDescent="0.3">
      <c r="A171">
        <v>8.4499999999999993</v>
      </c>
      <c r="B171">
        <v>-8.4400000000000003E-2</v>
      </c>
      <c r="C171">
        <v>0.26800000000000002</v>
      </c>
      <c r="D171">
        <f t="shared" si="8"/>
        <v>1.17288592E-2</v>
      </c>
      <c r="E171" s="3">
        <f t="shared" si="6"/>
        <v>0.15715825462511207</v>
      </c>
      <c r="F171" s="3">
        <f t="shared" si="7"/>
        <v>0.16888711382511207</v>
      </c>
    </row>
    <row r="172" spans="1:6" x14ac:dyDescent="0.3">
      <c r="A172">
        <v>8.5</v>
      </c>
      <c r="B172">
        <v>-6.88E-2</v>
      </c>
      <c r="C172">
        <v>0.25900000000000001</v>
      </c>
      <c r="D172">
        <f t="shared" si="8"/>
        <v>1.0954327300000002E-2</v>
      </c>
      <c r="E172" s="3">
        <f t="shared" si="6"/>
        <v>0.10443093831740786</v>
      </c>
      <c r="F172" s="3">
        <f t="shared" si="7"/>
        <v>0.11538526561740786</v>
      </c>
    </row>
    <row r="173" spans="1:6" x14ac:dyDescent="0.3">
      <c r="A173">
        <v>8.5500000000000007</v>
      </c>
      <c r="B173">
        <v>-5.5899999999999998E-2</v>
      </c>
      <c r="C173">
        <v>0.17799999999999999</v>
      </c>
      <c r="D173">
        <f t="shared" si="8"/>
        <v>5.1739971999999997E-3</v>
      </c>
      <c r="E173" s="3">
        <f t="shared" si="6"/>
        <v>6.8940736623601284E-2</v>
      </c>
      <c r="F173" s="3">
        <f t="shared" si="7"/>
        <v>7.4114733823601286E-2</v>
      </c>
    </row>
    <row r="174" spans="1:6" x14ac:dyDescent="0.3">
      <c r="A174">
        <v>8.6</v>
      </c>
      <c r="B174">
        <v>-4.9200000000000001E-2</v>
      </c>
      <c r="C174">
        <v>5.0999999999999997E-2</v>
      </c>
      <c r="D174">
        <f t="shared" si="8"/>
        <v>4.2474329999999999E-4</v>
      </c>
      <c r="E174" s="3">
        <f t="shared" si="6"/>
        <v>5.3405072532587326E-2</v>
      </c>
      <c r="F174" s="3">
        <f t="shared" si="7"/>
        <v>5.3829815832587329E-2</v>
      </c>
    </row>
    <row r="175" spans="1:6" x14ac:dyDescent="0.3">
      <c r="A175">
        <v>8.65</v>
      </c>
      <c r="B175">
        <v>-5.04E-2</v>
      </c>
      <c r="C175">
        <v>-8.7999999999999995E-2</v>
      </c>
      <c r="D175">
        <f t="shared" si="8"/>
        <v>1.2645951999999997E-3</v>
      </c>
      <c r="E175" s="3">
        <f t="shared" si="6"/>
        <v>5.604196784502323E-2</v>
      </c>
      <c r="F175" s="3">
        <f t="shared" si="7"/>
        <v>5.7306563045023233E-2</v>
      </c>
    </row>
    <row r="176" spans="1:6" x14ac:dyDescent="0.3">
      <c r="A176">
        <v>8.6999999999999993</v>
      </c>
      <c r="B176">
        <v>-5.91E-2</v>
      </c>
      <c r="C176">
        <v>-0.2</v>
      </c>
      <c r="D176">
        <f t="shared" si="8"/>
        <v>6.5320000000000005E-3</v>
      </c>
      <c r="E176" s="3">
        <f t="shared" si="6"/>
        <v>7.7059691400847022E-2</v>
      </c>
      <c r="F176" s="3">
        <f t="shared" si="7"/>
        <v>8.3591691400847018E-2</v>
      </c>
    </row>
    <row r="177" spans="1:6" x14ac:dyDescent="0.3">
      <c r="A177">
        <v>8.75</v>
      </c>
      <c r="B177">
        <v>-7.2499999999999995E-2</v>
      </c>
      <c r="C177">
        <v>-0.25600000000000001</v>
      </c>
      <c r="D177">
        <f t="shared" si="8"/>
        <v>1.0702028800000001E-2</v>
      </c>
      <c r="E177" s="3">
        <f t="shared" si="6"/>
        <v>0.11596536969537481</v>
      </c>
      <c r="F177" s="3">
        <f t="shared" si="7"/>
        <v>0.12666739849537481</v>
      </c>
    </row>
    <row r="178" spans="1:6" x14ac:dyDescent="0.3">
      <c r="A178">
        <v>8.8000000000000007</v>
      </c>
      <c r="B178">
        <v>-8.72E-2</v>
      </c>
      <c r="C178">
        <v>-0.24199999999999999</v>
      </c>
      <c r="D178">
        <f t="shared" si="8"/>
        <v>9.5635011999999995E-3</v>
      </c>
      <c r="E178" s="3">
        <f t="shared" si="6"/>
        <v>0.16775878557992466</v>
      </c>
      <c r="F178" s="3">
        <f t="shared" si="7"/>
        <v>0.17732228677992465</v>
      </c>
    </row>
    <row r="179" spans="1:6" x14ac:dyDescent="0.3">
      <c r="A179">
        <v>8.85</v>
      </c>
      <c r="B179">
        <v>-9.9099999999999994E-2</v>
      </c>
      <c r="C179">
        <v>-0.16200000000000001</v>
      </c>
      <c r="D179">
        <f t="shared" si="8"/>
        <v>4.2856452000000003E-3</v>
      </c>
      <c r="E179" s="3">
        <f t="shared" si="6"/>
        <v>0.21667041376609444</v>
      </c>
      <c r="F179" s="3">
        <f t="shared" si="7"/>
        <v>0.22095605896609444</v>
      </c>
    </row>
    <row r="180" spans="1:6" x14ac:dyDescent="0.3">
      <c r="A180">
        <v>8.9</v>
      </c>
      <c r="B180">
        <v>-0.105</v>
      </c>
      <c r="C180">
        <v>-0.04</v>
      </c>
      <c r="D180">
        <f t="shared" si="8"/>
        <v>2.6128000000000002E-4</v>
      </c>
      <c r="E180" s="3">
        <f t="shared" si="6"/>
        <v>0.24323770766069105</v>
      </c>
      <c r="F180" s="3">
        <f t="shared" si="7"/>
        <v>0.24349898766069106</v>
      </c>
    </row>
    <row r="181" spans="1:6" x14ac:dyDescent="0.3">
      <c r="A181">
        <v>8.9499999999999993</v>
      </c>
      <c r="B181">
        <v>-0.10340000000000001</v>
      </c>
      <c r="C181">
        <v>9.0999999999999998E-2</v>
      </c>
      <c r="D181">
        <f t="shared" si="8"/>
        <v>1.3522872999999999E-3</v>
      </c>
      <c r="E181" s="3">
        <f t="shared" si="6"/>
        <v>0.23588122863643887</v>
      </c>
      <c r="F181" s="3">
        <f t="shared" si="7"/>
        <v>0.23723351593643888</v>
      </c>
    </row>
    <row r="182" spans="1:6" x14ac:dyDescent="0.3">
      <c r="A182">
        <v>9</v>
      </c>
      <c r="B182">
        <v>-9.4899999999999998E-2</v>
      </c>
      <c r="C182">
        <v>0.19600000000000001</v>
      </c>
      <c r="D182">
        <f t="shared" si="8"/>
        <v>6.2733328000000007E-3</v>
      </c>
      <c r="E182" s="3">
        <f t="shared" si="6"/>
        <v>0.19869398889517104</v>
      </c>
      <c r="F182" s="3">
        <f t="shared" si="7"/>
        <v>0.20496732169517104</v>
      </c>
    </row>
    <row r="183" spans="1:6" x14ac:dyDescent="0.3">
      <c r="A183">
        <v>9.0500000000000007</v>
      </c>
      <c r="B183">
        <v>-8.2000000000000003E-2</v>
      </c>
      <c r="C183">
        <v>0.246</v>
      </c>
      <c r="D183">
        <f t="shared" si="8"/>
        <v>9.8822627999999996E-3</v>
      </c>
      <c r="E183" s="3">
        <f t="shared" si="6"/>
        <v>0.14834742370163148</v>
      </c>
      <c r="F183" s="3">
        <f t="shared" si="7"/>
        <v>0.15822968650163149</v>
      </c>
    </row>
    <row r="184" spans="1:6" x14ac:dyDescent="0.3">
      <c r="A184">
        <v>9.1</v>
      </c>
      <c r="B184">
        <v>-6.7799999999999999E-2</v>
      </c>
      <c r="C184">
        <v>0.22800000000000001</v>
      </c>
      <c r="D184">
        <f t="shared" si="8"/>
        <v>8.4889872000000009E-3</v>
      </c>
      <c r="E184" s="3">
        <f t="shared" si="6"/>
        <v>0.10141721760389762</v>
      </c>
      <c r="F184" s="3">
        <f t="shared" si="7"/>
        <v>0.10990620480389762</v>
      </c>
    </row>
    <row r="185" spans="1:6" x14ac:dyDescent="0.3">
      <c r="A185">
        <v>9.15</v>
      </c>
      <c r="B185">
        <v>-5.6800000000000003E-2</v>
      </c>
      <c r="C185">
        <v>0.14799999999999999</v>
      </c>
      <c r="D185">
        <f t="shared" si="8"/>
        <v>3.5769231999999997E-3</v>
      </c>
      <c r="E185" s="3">
        <f t="shared" si="6"/>
        <v>7.1178523534079649E-2</v>
      </c>
      <c r="F185" s="3">
        <f t="shared" si="7"/>
        <v>7.4755446734079647E-2</v>
      </c>
    </row>
    <row r="186" spans="1:6" x14ac:dyDescent="0.3">
      <c r="A186">
        <v>9.1999999999999993</v>
      </c>
      <c r="B186">
        <v>-5.1700000000000003E-2</v>
      </c>
      <c r="C186">
        <v>2.9000000000000001E-2</v>
      </c>
      <c r="D186">
        <f t="shared" si="8"/>
        <v>1.3733530000000003E-4</v>
      </c>
      <c r="E186" s="3">
        <f t="shared" si="6"/>
        <v>5.8970307159109718E-2</v>
      </c>
      <c r="F186" s="3">
        <f t="shared" si="7"/>
        <v>5.9107642459109717E-2</v>
      </c>
    </row>
    <row r="187" spans="1:6" x14ac:dyDescent="0.3">
      <c r="A187">
        <v>9.25</v>
      </c>
      <c r="B187">
        <v>-5.3699999999999998E-2</v>
      </c>
      <c r="C187">
        <v>-9.5000000000000001E-2</v>
      </c>
      <c r="D187">
        <f t="shared" si="8"/>
        <v>1.4737825E-3</v>
      </c>
      <c r="E187" s="3">
        <f t="shared" si="6"/>
        <v>6.3621056254336353E-2</v>
      </c>
      <c r="F187" s="3">
        <f t="shared" si="7"/>
        <v>6.5094838754336359E-2</v>
      </c>
    </row>
    <row r="188" spans="1:6" x14ac:dyDescent="0.3">
      <c r="A188">
        <v>9.3000000000000007</v>
      </c>
      <c r="B188">
        <v>-6.2199999999999998E-2</v>
      </c>
      <c r="C188">
        <v>-0.19</v>
      </c>
      <c r="D188">
        <f t="shared" si="8"/>
        <v>5.8951300000000002E-3</v>
      </c>
      <c r="E188" s="3">
        <f t="shared" si="6"/>
        <v>8.5355807066302761E-2</v>
      </c>
      <c r="F188" s="3">
        <f t="shared" si="7"/>
        <v>9.1250937066302759E-2</v>
      </c>
    </row>
    <row r="189" spans="1:6" x14ac:dyDescent="0.3">
      <c r="A189">
        <v>9.35</v>
      </c>
      <c r="B189">
        <v>-7.4700000000000003E-2</v>
      </c>
      <c r="C189">
        <v>-0.23300000000000001</v>
      </c>
      <c r="D189">
        <f t="shared" si="8"/>
        <v>8.8653937000000016E-3</v>
      </c>
      <c r="E189" s="3">
        <f t="shared" si="6"/>
        <v>0.12311004989935109</v>
      </c>
      <c r="F189" s="3">
        <f t="shared" si="7"/>
        <v>0.13197544359935109</v>
      </c>
    </row>
    <row r="190" spans="1:6" x14ac:dyDescent="0.3">
      <c r="A190">
        <v>9.4</v>
      </c>
      <c r="B190">
        <v>-8.7800000000000003E-2</v>
      </c>
      <c r="C190">
        <v>-0.21199999999999999</v>
      </c>
      <c r="D190">
        <f t="shared" si="8"/>
        <v>7.3393551999999997E-3</v>
      </c>
      <c r="E190" s="3">
        <f t="shared" si="6"/>
        <v>0.17007533517669315</v>
      </c>
      <c r="F190" s="3">
        <f t="shared" si="7"/>
        <v>0.17741469037669316</v>
      </c>
    </row>
    <row r="191" spans="1:6" x14ac:dyDescent="0.3">
      <c r="A191">
        <v>9.4499999999999993</v>
      </c>
      <c r="B191">
        <v>-9.8000000000000004E-2</v>
      </c>
      <c r="C191">
        <v>-0.13400000000000001</v>
      </c>
      <c r="D191">
        <f t="shared" si="8"/>
        <v>2.9322148000000001E-3</v>
      </c>
      <c r="E191" s="3">
        <f t="shared" si="6"/>
        <v>0.21188706978442426</v>
      </c>
      <c r="F191" s="3">
        <f t="shared" si="7"/>
        <v>0.21481928458442426</v>
      </c>
    </row>
    <row r="192" spans="1:6" x14ac:dyDescent="0.3">
      <c r="A192">
        <v>9.5</v>
      </c>
      <c r="B192">
        <v>-0.10249999999999999</v>
      </c>
      <c r="C192">
        <v>-2.1000000000000001E-2</v>
      </c>
      <c r="D192">
        <f t="shared" si="8"/>
        <v>7.2015300000000001E-5</v>
      </c>
      <c r="E192" s="3">
        <f t="shared" si="6"/>
        <v>0.23179284953379914</v>
      </c>
      <c r="F192" s="3">
        <f t="shared" si="7"/>
        <v>0.23186486483379914</v>
      </c>
    </row>
    <row r="193" spans="1:6" x14ac:dyDescent="0.3">
      <c r="A193">
        <v>9.5500000000000007</v>
      </c>
      <c r="B193">
        <v>-0.1003</v>
      </c>
      <c r="C193">
        <v>9.5000000000000001E-2</v>
      </c>
      <c r="D193">
        <f t="shared" si="8"/>
        <v>1.4737825E-3</v>
      </c>
      <c r="E193" s="3">
        <f t="shared" si="6"/>
        <v>0.22194949936147318</v>
      </c>
      <c r="F193" s="3">
        <f t="shared" si="7"/>
        <v>0.22342328186147317</v>
      </c>
    </row>
    <row r="194" spans="1:6" x14ac:dyDescent="0.3">
      <c r="A194">
        <v>9.6</v>
      </c>
      <c r="B194">
        <v>-9.1899999999999996E-2</v>
      </c>
      <c r="C194">
        <v>0.185</v>
      </c>
      <c r="D194">
        <f t="shared" si="8"/>
        <v>5.5889425000000001E-3</v>
      </c>
      <c r="E194" s="3">
        <f t="shared" si="6"/>
        <v>0.18633023276156091</v>
      </c>
      <c r="F194" s="3">
        <f t="shared" si="7"/>
        <v>0.19191917526156091</v>
      </c>
    </row>
    <row r="195" spans="1:6" x14ac:dyDescent="0.3">
      <c r="A195">
        <v>9.65</v>
      </c>
      <c r="B195">
        <v>-7.9899999999999999E-2</v>
      </c>
      <c r="C195">
        <v>0.223</v>
      </c>
      <c r="D195">
        <f t="shared" si="8"/>
        <v>8.1207457000000011E-3</v>
      </c>
      <c r="E195" s="3">
        <f t="shared" ref="E195:E258" si="9">0.5*$I$2*B195*B195</f>
        <v>0.14084643610729511</v>
      </c>
      <c r="F195" s="3">
        <f t="shared" ref="F195:F258" si="10">D195+E195</f>
        <v>0.14896718180729512</v>
      </c>
    </row>
    <row r="196" spans="1:6" x14ac:dyDescent="0.3">
      <c r="A196">
        <v>9.6999999999999993</v>
      </c>
      <c r="B196">
        <v>-6.7299999999999999E-2</v>
      </c>
      <c r="C196">
        <v>0.19900000000000001</v>
      </c>
      <c r="D196">
        <f t="shared" ref="D196:D259" si="11">0.5*$I$3*C196*C196</f>
        <v>6.4668433000000013E-3</v>
      </c>
      <c r="E196" s="3">
        <f t="shared" si="9"/>
        <v>9.992690402997656E-2</v>
      </c>
      <c r="F196" s="3">
        <f t="shared" si="10"/>
        <v>0.10639374732997656</v>
      </c>
    </row>
    <row r="197" spans="1:6" x14ac:dyDescent="0.3">
      <c r="A197">
        <v>9.75</v>
      </c>
      <c r="B197">
        <v>-5.8000000000000003E-2</v>
      </c>
      <c r="C197">
        <v>0.12</v>
      </c>
      <c r="D197">
        <f t="shared" si="11"/>
        <v>2.3515199999999997E-3</v>
      </c>
      <c r="E197" s="3">
        <f t="shared" si="9"/>
        <v>7.4217836605039902E-2</v>
      </c>
      <c r="F197" s="3">
        <f t="shared" si="10"/>
        <v>7.6569356605039898E-2</v>
      </c>
    </row>
    <row r="198" spans="1:6" x14ac:dyDescent="0.3">
      <c r="A198">
        <v>9.8000000000000007</v>
      </c>
      <c r="B198">
        <v>-5.4199999999999998E-2</v>
      </c>
      <c r="C198">
        <v>1.0999999999999999E-2</v>
      </c>
      <c r="D198">
        <f t="shared" si="11"/>
        <v>1.9759299999999996E-5</v>
      </c>
      <c r="E198" s="3">
        <f t="shared" si="9"/>
        <v>6.4811321499533114E-2</v>
      </c>
      <c r="F198" s="3">
        <f t="shared" si="10"/>
        <v>6.483108079953312E-2</v>
      </c>
    </row>
    <row r="199" spans="1:6" x14ac:dyDescent="0.3">
      <c r="A199">
        <v>9.85</v>
      </c>
      <c r="B199">
        <v>-5.6899999999999999E-2</v>
      </c>
      <c r="C199">
        <v>-9.8000000000000004E-2</v>
      </c>
      <c r="D199">
        <f t="shared" si="11"/>
        <v>1.5683332000000002E-3</v>
      </c>
      <c r="E199" s="3">
        <f t="shared" si="9"/>
        <v>7.1429372761843996E-2</v>
      </c>
      <c r="F199" s="3">
        <f t="shared" si="10"/>
        <v>7.2997705961843989E-2</v>
      </c>
    </row>
    <row r="200" spans="1:6" x14ac:dyDescent="0.3">
      <c r="A200">
        <v>9.9</v>
      </c>
      <c r="B200">
        <v>-6.5100000000000005E-2</v>
      </c>
      <c r="C200">
        <v>-0.17799999999999999</v>
      </c>
      <c r="D200">
        <f t="shared" si="11"/>
        <v>5.1739971999999997E-3</v>
      </c>
      <c r="E200" s="3">
        <f t="shared" si="9"/>
        <v>9.3500574824769658E-2</v>
      </c>
      <c r="F200" s="3">
        <f t="shared" si="10"/>
        <v>9.8674572024769661E-2</v>
      </c>
    </row>
    <row r="201" spans="1:6" x14ac:dyDescent="0.3">
      <c r="A201">
        <v>9.9499999999999993</v>
      </c>
      <c r="B201">
        <v>-7.6499999999999999E-2</v>
      </c>
      <c r="C201">
        <v>-0.20899999999999999</v>
      </c>
      <c r="D201">
        <f t="shared" si="11"/>
        <v>7.1331072999999993E-3</v>
      </c>
      <c r="E201" s="3">
        <f t="shared" si="9"/>
        <v>0.129114546454175</v>
      </c>
      <c r="F201" s="3">
        <f t="shared" si="10"/>
        <v>0.136247653754175</v>
      </c>
    </row>
    <row r="202" spans="1:6" x14ac:dyDescent="0.3">
      <c r="A202">
        <v>10</v>
      </c>
      <c r="B202">
        <v>-8.7999999999999995E-2</v>
      </c>
      <c r="C202">
        <v>-0.183</v>
      </c>
      <c r="D202">
        <f t="shared" si="11"/>
        <v>5.4687536999999996E-3</v>
      </c>
      <c r="E202" s="3">
        <f t="shared" si="9"/>
        <v>0.17085104835595388</v>
      </c>
      <c r="F202" s="3">
        <f t="shared" si="10"/>
        <v>0.17631980205595388</v>
      </c>
    </row>
    <row r="203" spans="1:6" x14ac:dyDescent="0.3">
      <c r="A203">
        <v>10.050000000000001</v>
      </c>
      <c r="B203">
        <v>-9.6500000000000002E-2</v>
      </c>
      <c r="C203">
        <v>-0.108</v>
      </c>
      <c r="D203">
        <f t="shared" si="11"/>
        <v>1.9047312000000001E-3</v>
      </c>
      <c r="E203" s="3">
        <f t="shared" si="9"/>
        <v>0.20545037126197468</v>
      </c>
      <c r="F203" s="3">
        <f t="shared" si="10"/>
        <v>0.20735510246197469</v>
      </c>
    </row>
    <row r="204" spans="1:6" x14ac:dyDescent="0.3">
      <c r="A204">
        <v>10.1</v>
      </c>
      <c r="B204">
        <v>-9.9900000000000003E-2</v>
      </c>
      <c r="C204">
        <v>-6.0000000000000001E-3</v>
      </c>
      <c r="D204">
        <f t="shared" si="11"/>
        <v>5.8788000000000004E-6</v>
      </c>
      <c r="E204" s="3">
        <f t="shared" si="9"/>
        <v>0.22018274420233774</v>
      </c>
      <c r="F204" s="3">
        <f t="shared" si="10"/>
        <v>0.22018862300233774</v>
      </c>
    </row>
    <row r="205" spans="1:6" x14ac:dyDescent="0.3">
      <c r="A205">
        <v>10.15</v>
      </c>
      <c r="B205">
        <v>-9.7100000000000006E-2</v>
      </c>
      <c r="C205">
        <v>9.7000000000000003E-2</v>
      </c>
      <c r="D205">
        <f t="shared" si="11"/>
        <v>1.5364897000000001E-3</v>
      </c>
      <c r="E205" s="3">
        <f t="shared" si="9"/>
        <v>0.208013136987314</v>
      </c>
      <c r="F205" s="3">
        <f t="shared" si="10"/>
        <v>0.209549626687314</v>
      </c>
    </row>
    <row r="206" spans="1:6" x14ac:dyDescent="0.3">
      <c r="A206">
        <v>10.199999999999999</v>
      </c>
      <c r="B206">
        <v>-8.9200000000000002E-2</v>
      </c>
      <c r="C206">
        <v>0.17199999999999999</v>
      </c>
      <c r="D206">
        <f t="shared" si="11"/>
        <v>4.8310671999999989E-3</v>
      </c>
      <c r="E206" s="3">
        <f t="shared" si="9"/>
        <v>0.17554239222506679</v>
      </c>
      <c r="F206" s="3">
        <f t="shared" si="10"/>
        <v>0.1803734594250668</v>
      </c>
    </row>
    <row r="207" spans="1:6" x14ac:dyDescent="0.3">
      <c r="A207">
        <v>10.25</v>
      </c>
      <c r="B207">
        <v>-7.8200000000000006E-2</v>
      </c>
      <c r="C207">
        <v>0.19800000000000001</v>
      </c>
      <c r="D207">
        <f t="shared" si="11"/>
        <v>6.4020131999999999E-3</v>
      </c>
      <c r="E207" s="3">
        <f t="shared" si="9"/>
        <v>0.13491673101088117</v>
      </c>
      <c r="F207" s="3">
        <f t="shared" si="10"/>
        <v>0.14131874421088117</v>
      </c>
    </row>
    <row r="208" spans="1:6" x14ac:dyDescent="0.3">
      <c r="A208">
        <v>10.3</v>
      </c>
      <c r="B208">
        <v>-6.7299999999999999E-2</v>
      </c>
      <c r="C208">
        <v>0.17</v>
      </c>
      <c r="D208">
        <f t="shared" si="11"/>
        <v>4.7193700000000005E-3</v>
      </c>
      <c r="E208" s="3">
        <f t="shared" si="9"/>
        <v>9.992690402997656E-2</v>
      </c>
      <c r="F208" s="3">
        <f t="shared" si="10"/>
        <v>0.10464627402997656</v>
      </c>
    </row>
    <row r="209" spans="1:6" x14ac:dyDescent="0.3">
      <c r="A209">
        <v>10.35</v>
      </c>
      <c r="B209">
        <v>-5.9499999999999997E-2</v>
      </c>
      <c r="C209">
        <v>9.5000000000000001E-2</v>
      </c>
      <c r="D209">
        <f t="shared" si="11"/>
        <v>1.4737825E-3</v>
      </c>
      <c r="E209" s="3">
        <f t="shared" si="9"/>
        <v>7.810633057104413E-2</v>
      </c>
      <c r="F209" s="3">
        <f t="shared" si="10"/>
        <v>7.9580113071044137E-2</v>
      </c>
    </row>
    <row r="210" spans="1:6" x14ac:dyDescent="0.3">
      <c r="A210">
        <v>10.4</v>
      </c>
      <c r="B210">
        <v>-5.6899999999999999E-2</v>
      </c>
      <c r="C210">
        <v>-4.0000000000000001E-3</v>
      </c>
      <c r="D210">
        <f t="shared" si="11"/>
        <v>2.6128000000000002E-6</v>
      </c>
      <c r="E210" s="3">
        <f t="shared" si="9"/>
        <v>7.1429372761843996E-2</v>
      </c>
      <c r="F210" s="3">
        <f t="shared" si="10"/>
        <v>7.1431985561843991E-2</v>
      </c>
    </row>
    <row r="211" spans="1:6" x14ac:dyDescent="0.3">
      <c r="A211">
        <v>10.45</v>
      </c>
      <c r="B211">
        <v>-6.0100000000000001E-2</v>
      </c>
      <c r="C211">
        <v>-9.9000000000000005E-2</v>
      </c>
      <c r="D211">
        <f t="shared" si="11"/>
        <v>1.6005033E-3</v>
      </c>
      <c r="E211" s="3">
        <f t="shared" si="9"/>
        <v>7.9689526752607057E-2</v>
      </c>
      <c r="F211" s="3">
        <f t="shared" si="10"/>
        <v>8.1290030052607057E-2</v>
      </c>
    </row>
    <row r="212" spans="1:6" x14ac:dyDescent="0.3">
      <c r="A212">
        <v>10.5</v>
      </c>
      <c r="B212">
        <v>-6.7900000000000002E-2</v>
      </c>
      <c r="C212">
        <v>-0.16400000000000001</v>
      </c>
      <c r="D212">
        <f t="shared" si="11"/>
        <v>4.3921168000000009E-3</v>
      </c>
      <c r="E212" s="3">
        <f t="shared" si="9"/>
        <v>0.10171660406130856</v>
      </c>
      <c r="F212" s="3">
        <f t="shared" si="10"/>
        <v>0.10610872086130856</v>
      </c>
    </row>
    <row r="213" spans="1:6" x14ac:dyDescent="0.3">
      <c r="A213">
        <v>10.55</v>
      </c>
      <c r="B213">
        <v>-7.8100000000000003E-2</v>
      </c>
      <c r="C213">
        <v>-0.184</v>
      </c>
      <c r="D213">
        <f t="shared" si="11"/>
        <v>5.5286848000000001E-3</v>
      </c>
      <c r="E213" s="3">
        <f t="shared" si="9"/>
        <v>0.13457189605661932</v>
      </c>
      <c r="F213" s="3">
        <f t="shared" si="10"/>
        <v>0.14010058085661931</v>
      </c>
    </row>
    <row r="214" spans="1:6" x14ac:dyDescent="0.3">
      <c r="A214">
        <v>10.6</v>
      </c>
      <c r="B214">
        <v>-8.7999999999999995E-2</v>
      </c>
      <c r="C214">
        <v>-0.154</v>
      </c>
      <c r="D214">
        <f t="shared" si="11"/>
        <v>3.8728228E-3</v>
      </c>
      <c r="E214" s="3">
        <f t="shared" si="9"/>
        <v>0.17085104835595388</v>
      </c>
      <c r="F214" s="3">
        <f t="shared" si="10"/>
        <v>0.17472387115595389</v>
      </c>
    </row>
    <row r="215" spans="1:6" x14ac:dyDescent="0.3">
      <c r="A215">
        <v>10.65</v>
      </c>
      <c r="B215">
        <v>-9.5100000000000004E-2</v>
      </c>
      <c r="C215">
        <v>-8.4000000000000005E-2</v>
      </c>
      <c r="D215">
        <f t="shared" si="11"/>
        <v>1.1522448E-3</v>
      </c>
      <c r="E215" s="3">
        <f t="shared" si="9"/>
        <v>0.19953235922543014</v>
      </c>
      <c r="F215" s="3">
        <f t="shared" si="10"/>
        <v>0.20068460402543015</v>
      </c>
    </row>
    <row r="216" spans="1:6" x14ac:dyDescent="0.3">
      <c r="A216">
        <v>10.7</v>
      </c>
      <c r="B216">
        <v>-9.7299999999999998E-2</v>
      </c>
      <c r="C216">
        <v>8.9999999999999993E-3</v>
      </c>
      <c r="D216">
        <f t="shared" si="11"/>
        <v>1.32273E-5</v>
      </c>
      <c r="E216" s="3">
        <f t="shared" si="9"/>
        <v>0.20887092220943165</v>
      </c>
      <c r="F216" s="3">
        <f t="shared" si="10"/>
        <v>0.20888414950943165</v>
      </c>
    </row>
    <row r="217" spans="1:6" x14ac:dyDescent="0.3">
      <c r="A217">
        <v>10.75</v>
      </c>
      <c r="B217">
        <v>-9.4E-2</v>
      </c>
      <c r="C217">
        <v>9.7000000000000003E-2</v>
      </c>
      <c r="D217">
        <f t="shared" si="11"/>
        <v>1.5364897000000001E-3</v>
      </c>
      <c r="E217" s="3">
        <f t="shared" si="9"/>
        <v>0.19494316416234614</v>
      </c>
      <c r="F217" s="3">
        <f t="shared" si="10"/>
        <v>0.19647965386234614</v>
      </c>
    </row>
    <row r="218" spans="1:6" x14ac:dyDescent="0.3">
      <c r="A218">
        <v>10.8</v>
      </c>
      <c r="B218">
        <v>-8.6499999999999994E-2</v>
      </c>
      <c r="C218">
        <v>0.157</v>
      </c>
      <c r="D218">
        <f t="shared" si="11"/>
        <v>4.0251816999999999E-3</v>
      </c>
      <c r="E218" s="3">
        <f t="shared" si="9"/>
        <v>0.16507622114686674</v>
      </c>
      <c r="F218" s="3">
        <f t="shared" si="10"/>
        <v>0.16910140284686673</v>
      </c>
    </row>
    <row r="219" spans="1:6" x14ac:dyDescent="0.3">
      <c r="A219">
        <v>10.85</v>
      </c>
      <c r="B219">
        <v>-7.6600000000000001E-2</v>
      </c>
      <c r="C219">
        <v>0.17299999999999999</v>
      </c>
      <c r="D219">
        <f t="shared" si="11"/>
        <v>4.8874056999999999E-3</v>
      </c>
      <c r="E219" s="3">
        <f t="shared" si="9"/>
        <v>0.12945232144776095</v>
      </c>
      <c r="F219" s="3">
        <f t="shared" si="10"/>
        <v>0.13433972714776093</v>
      </c>
    </row>
    <row r="220" spans="1:6" x14ac:dyDescent="0.3">
      <c r="A220">
        <v>10.9</v>
      </c>
      <c r="B220">
        <v>-6.7400000000000002E-2</v>
      </c>
      <c r="C220">
        <v>0.14000000000000001</v>
      </c>
      <c r="D220">
        <f t="shared" si="11"/>
        <v>3.2006800000000009E-3</v>
      </c>
      <c r="E220" s="3">
        <f t="shared" si="9"/>
        <v>0.1002240842496763</v>
      </c>
      <c r="F220" s="3">
        <f t="shared" si="10"/>
        <v>0.1034247642496763</v>
      </c>
    </row>
    <row r="221" spans="1:6" x14ac:dyDescent="0.3">
      <c r="A221">
        <v>10.95</v>
      </c>
      <c r="B221">
        <v>-6.1199999999999997E-2</v>
      </c>
      <c r="C221">
        <v>7.0000000000000007E-2</v>
      </c>
      <c r="D221">
        <f t="shared" si="11"/>
        <v>8.0017000000000022E-4</v>
      </c>
      <c r="E221" s="3">
        <f t="shared" si="9"/>
        <v>8.2633309730671997E-2</v>
      </c>
      <c r="F221" s="3">
        <f t="shared" si="10"/>
        <v>8.3433479730672E-2</v>
      </c>
    </row>
    <row r="222" spans="1:6" x14ac:dyDescent="0.3">
      <c r="A222">
        <v>11</v>
      </c>
      <c r="B222">
        <v>-5.9799999999999999E-2</v>
      </c>
      <c r="C222">
        <v>-1.6E-2</v>
      </c>
      <c r="D222">
        <f t="shared" si="11"/>
        <v>4.1804800000000003E-5</v>
      </c>
      <c r="E222" s="3">
        <f t="shared" si="9"/>
        <v>7.8895943047885511E-2</v>
      </c>
      <c r="F222" s="3">
        <f t="shared" si="10"/>
        <v>7.8937747847885514E-2</v>
      </c>
    </row>
    <row r="223" spans="1:6" x14ac:dyDescent="0.3">
      <c r="A223">
        <v>11.05</v>
      </c>
      <c r="B223">
        <v>-6.3200000000000006E-2</v>
      </c>
      <c r="C223">
        <v>-9.6000000000000002E-2</v>
      </c>
      <c r="D223">
        <f t="shared" si="11"/>
        <v>1.5049728000000001E-3</v>
      </c>
      <c r="E223" s="3">
        <f t="shared" si="9"/>
        <v>8.8122429156157728E-2</v>
      </c>
      <c r="F223" s="3">
        <f t="shared" si="10"/>
        <v>8.9627401956157732E-2</v>
      </c>
    </row>
    <row r="224" spans="1:6" x14ac:dyDescent="0.3">
      <c r="A224">
        <v>11.1</v>
      </c>
      <c r="B224">
        <v>-7.0300000000000001E-2</v>
      </c>
      <c r="C224">
        <v>-0.14799999999999999</v>
      </c>
      <c r="D224">
        <f t="shared" si="11"/>
        <v>3.5769231999999997E-3</v>
      </c>
      <c r="E224" s="3">
        <f t="shared" si="9"/>
        <v>0.10903425330184353</v>
      </c>
      <c r="F224" s="3">
        <f t="shared" si="10"/>
        <v>0.11261117650184353</v>
      </c>
    </row>
    <row r="225" spans="1:6" x14ac:dyDescent="0.3">
      <c r="A225">
        <v>11.15</v>
      </c>
      <c r="B225">
        <v>-7.9399999999999998E-2</v>
      </c>
      <c r="C225">
        <v>-0.158</v>
      </c>
      <c r="D225">
        <f t="shared" si="11"/>
        <v>4.0766212E-3</v>
      </c>
      <c r="E225" s="3">
        <f t="shared" si="9"/>
        <v>0.13908916777031785</v>
      </c>
      <c r="F225" s="3">
        <f t="shared" si="10"/>
        <v>0.14316578897031784</v>
      </c>
    </row>
    <row r="226" spans="1:6" x14ac:dyDescent="0.3">
      <c r="A226">
        <v>11.2</v>
      </c>
      <c r="B226">
        <v>-8.7800000000000003E-2</v>
      </c>
      <c r="C226">
        <v>-0.127</v>
      </c>
      <c r="D226">
        <f t="shared" si="11"/>
        <v>2.6338657000000002E-3</v>
      </c>
      <c r="E226" s="3">
        <f t="shared" si="9"/>
        <v>0.17007533517669315</v>
      </c>
      <c r="F226" s="3">
        <f t="shared" si="10"/>
        <v>0.17270920087669314</v>
      </c>
    </row>
    <row r="227" spans="1:6" x14ac:dyDescent="0.3">
      <c r="A227">
        <v>11.25</v>
      </c>
      <c r="B227">
        <v>-9.3299999999999994E-2</v>
      </c>
      <c r="C227">
        <v>-6.0999999999999999E-2</v>
      </c>
      <c r="D227">
        <f t="shared" si="11"/>
        <v>6.0763929999999998E-4</v>
      </c>
      <c r="E227" s="3">
        <f t="shared" si="9"/>
        <v>0.19205056589918124</v>
      </c>
      <c r="F227" s="3">
        <f t="shared" si="10"/>
        <v>0.19265820519918123</v>
      </c>
    </row>
    <row r="228" spans="1:6" x14ac:dyDescent="0.3">
      <c r="A228">
        <v>11.3</v>
      </c>
      <c r="B228">
        <v>-9.4500000000000001E-2</v>
      </c>
      <c r="C228">
        <v>1.9E-2</v>
      </c>
      <c r="D228">
        <f t="shared" si="11"/>
        <v>5.8951299999999999E-5</v>
      </c>
      <c r="E228" s="3">
        <f t="shared" si="9"/>
        <v>0.19702254320515977</v>
      </c>
      <c r="F228" s="3">
        <f t="shared" si="10"/>
        <v>0.19708149450515977</v>
      </c>
    </row>
    <row r="229" spans="1:6" x14ac:dyDescent="0.3">
      <c r="A229">
        <v>11.35</v>
      </c>
      <c r="B229">
        <v>-9.11E-2</v>
      </c>
      <c r="C229">
        <v>9.2999999999999999E-2</v>
      </c>
      <c r="D229">
        <f t="shared" si="11"/>
        <v>1.4123816999999999E-3</v>
      </c>
      <c r="E229" s="3">
        <f t="shared" si="9"/>
        <v>0.18310030075235229</v>
      </c>
      <c r="F229" s="3">
        <f t="shared" si="10"/>
        <v>0.18451268245235228</v>
      </c>
    </row>
    <row r="230" spans="1:6" x14ac:dyDescent="0.3">
      <c r="A230">
        <v>11.4</v>
      </c>
      <c r="B230">
        <v>-8.4199999999999997E-2</v>
      </c>
      <c r="C230">
        <v>0.13900000000000001</v>
      </c>
      <c r="D230">
        <f t="shared" si="11"/>
        <v>3.1551193000000006E-3</v>
      </c>
      <c r="E230" s="3">
        <f t="shared" si="9"/>
        <v>0.15641431126889269</v>
      </c>
      <c r="F230" s="3">
        <f t="shared" si="10"/>
        <v>0.1595694305688927</v>
      </c>
    </row>
    <row r="231" spans="1:6" x14ac:dyDescent="0.3">
      <c r="A231">
        <v>11.45</v>
      </c>
      <c r="B231">
        <v>-7.5700000000000003E-2</v>
      </c>
      <c r="C231">
        <v>0.14699999999999999</v>
      </c>
      <c r="D231">
        <f t="shared" si="11"/>
        <v>3.5287496999999997E-3</v>
      </c>
      <c r="E231" s="3">
        <f t="shared" si="9"/>
        <v>0.12642823141700807</v>
      </c>
      <c r="F231" s="3">
        <f t="shared" si="10"/>
        <v>0.12995698111700807</v>
      </c>
    </row>
    <row r="232" spans="1:6" x14ac:dyDescent="0.3">
      <c r="A232">
        <v>11.5</v>
      </c>
      <c r="B232">
        <v>-6.8000000000000005E-2</v>
      </c>
      <c r="C232">
        <v>0.114</v>
      </c>
      <c r="D232">
        <f t="shared" si="11"/>
        <v>2.1222468000000002E-3</v>
      </c>
      <c r="E232" s="3">
        <f t="shared" si="9"/>
        <v>0.10201643176626175</v>
      </c>
      <c r="F232" s="3">
        <f t="shared" si="10"/>
        <v>0.10413867856626176</v>
      </c>
    </row>
    <row r="233" spans="1:6" x14ac:dyDescent="0.3">
      <c r="A233">
        <v>11.55</v>
      </c>
      <c r="B233">
        <v>-6.3200000000000006E-2</v>
      </c>
      <c r="C233">
        <v>5.0999999999999997E-2</v>
      </c>
      <c r="D233">
        <f t="shared" si="11"/>
        <v>4.2474329999999999E-4</v>
      </c>
      <c r="E233" s="3">
        <f t="shared" si="9"/>
        <v>8.8122429156157728E-2</v>
      </c>
      <c r="F233" s="3">
        <f t="shared" si="10"/>
        <v>8.854717245615773E-2</v>
      </c>
    </row>
    <row r="234" spans="1:6" x14ac:dyDescent="0.3">
      <c r="A234">
        <v>11.6</v>
      </c>
      <c r="B234">
        <v>-6.2600000000000003E-2</v>
      </c>
      <c r="C234">
        <v>-2.4E-2</v>
      </c>
      <c r="D234">
        <f t="shared" si="11"/>
        <v>9.4060800000000006E-5</v>
      </c>
      <c r="E234" s="3">
        <f t="shared" si="9"/>
        <v>8.6457160931737859E-2</v>
      </c>
      <c r="F234" s="3">
        <f t="shared" si="10"/>
        <v>8.6551221731737862E-2</v>
      </c>
    </row>
    <row r="235" spans="1:6" x14ac:dyDescent="0.3">
      <c r="A235">
        <v>11.65</v>
      </c>
      <c r="B235">
        <v>-6.6000000000000003E-2</v>
      </c>
      <c r="C235">
        <v>-8.8999999999999996E-2</v>
      </c>
      <c r="D235">
        <f t="shared" si="11"/>
        <v>1.2934992999999999E-3</v>
      </c>
      <c r="E235" s="3">
        <f t="shared" si="9"/>
        <v>9.610371470022408E-2</v>
      </c>
      <c r="F235" s="3">
        <f t="shared" si="10"/>
        <v>9.739721400022408E-2</v>
      </c>
    </row>
    <row r="236" spans="1:6" x14ac:dyDescent="0.3">
      <c r="A236">
        <v>11.7</v>
      </c>
      <c r="B236">
        <v>-7.2400000000000006E-2</v>
      </c>
      <c r="C236">
        <v>-0.129</v>
      </c>
      <c r="D236">
        <f t="shared" si="11"/>
        <v>2.7174753000000001E-3</v>
      </c>
      <c r="E236" s="3">
        <f t="shared" si="9"/>
        <v>0.11564568585102081</v>
      </c>
      <c r="F236" s="3">
        <f t="shared" si="10"/>
        <v>0.1183631611510208</v>
      </c>
    </row>
    <row r="237" spans="1:6" x14ac:dyDescent="0.3">
      <c r="A237">
        <v>11.75</v>
      </c>
      <c r="B237">
        <v>-8.0199999999999994E-2</v>
      </c>
      <c r="C237">
        <v>-0.13300000000000001</v>
      </c>
      <c r="D237">
        <f t="shared" si="11"/>
        <v>2.8886137000000006E-3</v>
      </c>
      <c r="E237" s="3">
        <f t="shared" si="9"/>
        <v>0.14190609207998833</v>
      </c>
      <c r="F237" s="3">
        <f t="shared" si="10"/>
        <v>0.14479470577998832</v>
      </c>
    </row>
    <row r="238" spans="1:6" x14ac:dyDescent="0.3">
      <c r="A238">
        <v>11.8</v>
      </c>
      <c r="B238">
        <v>-8.6900000000000005E-2</v>
      </c>
      <c r="C238">
        <v>-0.10100000000000001</v>
      </c>
      <c r="D238">
        <f t="shared" si="11"/>
        <v>1.6658233000000004E-3</v>
      </c>
      <c r="E238" s="3">
        <f t="shared" si="9"/>
        <v>0.1666064676233607</v>
      </c>
      <c r="F238" s="3">
        <f t="shared" si="10"/>
        <v>0.16827229092336071</v>
      </c>
    </row>
    <row r="239" spans="1:6" x14ac:dyDescent="0.3">
      <c r="A239">
        <v>11.85</v>
      </c>
      <c r="B239">
        <v>-9.1200000000000003E-2</v>
      </c>
      <c r="C239">
        <v>-4.2000000000000003E-2</v>
      </c>
      <c r="D239">
        <f t="shared" si="11"/>
        <v>2.8806120000000001E-4</v>
      </c>
      <c r="E239" s="3">
        <f t="shared" si="9"/>
        <v>0.18350249788710554</v>
      </c>
      <c r="F239" s="3">
        <f t="shared" si="10"/>
        <v>0.18379055908710554</v>
      </c>
    </row>
    <row r="240" spans="1:6" x14ac:dyDescent="0.3">
      <c r="A240">
        <v>11.9</v>
      </c>
      <c r="B240">
        <v>-9.1600000000000001E-2</v>
      </c>
      <c r="C240">
        <v>2.5999999999999999E-2</v>
      </c>
      <c r="D240">
        <f t="shared" si="11"/>
        <v>1.1039079999999999E-4</v>
      </c>
      <c r="E240" s="3">
        <f t="shared" si="9"/>
        <v>0.18511569890154089</v>
      </c>
      <c r="F240" s="3">
        <f t="shared" si="10"/>
        <v>0.18522608970154089</v>
      </c>
    </row>
    <row r="241" spans="1:6" x14ac:dyDescent="0.3">
      <c r="A241">
        <v>11.95</v>
      </c>
      <c r="B241">
        <v>-8.8200000000000001E-2</v>
      </c>
      <c r="C241">
        <v>8.5999999999999993E-2</v>
      </c>
      <c r="D241">
        <f t="shared" si="11"/>
        <v>1.2077667999999997E-3</v>
      </c>
      <c r="E241" s="3">
        <f t="shared" si="9"/>
        <v>0.17162852652538363</v>
      </c>
      <c r="F241" s="3">
        <f t="shared" si="10"/>
        <v>0.17283629332538364</v>
      </c>
    </row>
    <row r="242" spans="1:6" x14ac:dyDescent="0.3">
      <c r="A242">
        <v>12</v>
      </c>
      <c r="B242">
        <v>-8.2100000000000006E-2</v>
      </c>
      <c r="C242">
        <v>0.12</v>
      </c>
      <c r="D242">
        <f t="shared" si="11"/>
        <v>2.3515199999999997E-3</v>
      </c>
      <c r="E242" s="3">
        <f t="shared" si="9"/>
        <v>0.14870946731004073</v>
      </c>
      <c r="F242" s="3">
        <f t="shared" si="10"/>
        <v>0.15106098731004072</v>
      </c>
    </row>
    <row r="243" spans="1:6" x14ac:dyDescent="0.3">
      <c r="A243">
        <v>12.05</v>
      </c>
      <c r="B243">
        <v>-7.4899999999999994E-2</v>
      </c>
      <c r="C243">
        <v>0.12</v>
      </c>
      <c r="D243">
        <f t="shared" si="11"/>
        <v>2.3515199999999997E-3</v>
      </c>
      <c r="E243" s="3">
        <f t="shared" si="9"/>
        <v>0.12377015622254453</v>
      </c>
      <c r="F243" s="3">
        <f t="shared" si="10"/>
        <v>0.12612167622254453</v>
      </c>
    </row>
    <row r="244" spans="1:6" x14ac:dyDescent="0.3">
      <c r="A244">
        <v>12.1</v>
      </c>
      <c r="B244">
        <v>-6.88E-2</v>
      </c>
      <c r="C244">
        <v>8.6999999999999994E-2</v>
      </c>
      <c r="D244">
        <f t="shared" si="11"/>
        <v>1.2360176999999999E-3</v>
      </c>
      <c r="E244" s="3">
        <f t="shared" si="9"/>
        <v>0.10443093831740786</v>
      </c>
      <c r="F244" s="3">
        <f t="shared" si="10"/>
        <v>0.10566695601740786</v>
      </c>
    </row>
    <row r="245" spans="1:6" x14ac:dyDescent="0.3">
      <c r="A245">
        <v>12.15</v>
      </c>
      <c r="B245">
        <v>-6.54E-2</v>
      </c>
      <c r="C245">
        <v>3.2000000000000001E-2</v>
      </c>
      <c r="D245">
        <f t="shared" si="11"/>
        <v>1.6721920000000001E-4</v>
      </c>
      <c r="E245" s="3">
        <f t="shared" si="9"/>
        <v>9.4364316888707611E-2</v>
      </c>
      <c r="F245" s="3">
        <f t="shared" si="10"/>
        <v>9.453153608870761E-2</v>
      </c>
    </row>
    <row r="246" spans="1:6" x14ac:dyDescent="0.3">
      <c r="A246">
        <v>12.2</v>
      </c>
      <c r="B246">
        <v>-6.5500000000000003E-2</v>
      </c>
      <c r="C246">
        <v>-0.03</v>
      </c>
      <c r="D246">
        <f t="shared" si="11"/>
        <v>1.4696999999999998E-4</v>
      </c>
      <c r="E246" s="3">
        <f t="shared" si="9"/>
        <v>9.4653113405104766E-2</v>
      </c>
      <c r="F246" s="3">
        <f t="shared" si="10"/>
        <v>9.4800083405104763E-2</v>
      </c>
    </row>
    <row r="247" spans="1:6" x14ac:dyDescent="0.3">
      <c r="A247">
        <v>12.25</v>
      </c>
      <c r="B247">
        <v>-6.88E-2</v>
      </c>
      <c r="C247">
        <v>-0.08</v>
      </c>
      <c r="D247">
        <f t="shared" si="11"/>
        <v>1.0451200000000001E-3</v>
      </c>
      <c r="E247" s="3">
        <f t="shared" si="9"/>
        <v>0.10443093831740786</v>
      </c>
      <c r="F247" s="3">
        <f t="shared" si="10"/>
        <v>0.10547605831740786</v>
      </c>
    </row>
    <row r="248" spans="1:6" x14ac:dyDescent="0.3">
      <c r="A248">
        <v>12.3</v>
      </c>
      <c r="B248">
        <v>-7.4300000000000005E-2</v>
      </c>
      <c r="C248">
        <v>-0.108</v>
      </c>
      <c r="D248">
        <f t="shared" si="11"/>
        <v>1.9047312000000001E-3</v>
      </c>
      <c r="E248" s="3">
        <f t="shared" si="9"/>
        <v>0.12179513222347108</v>
      </c>
      <c r="F248" s="3">
        <f t="shared" si="10"/>
        <v>0.12369986342347107</v>
      </c>
    </row>
    <row r="249" spans="1:6" x14ac:dyDescent="0.3">
      <c r="A249">
        <v>12.35</v>
      </c>
      <c r="B249">
        <v>-8.0500000000000002E-2</v>
      </c>
      <c r="C249">
        <v>-0.106</v>
      </c>
      <c r="D249">
        <f t="shared" si="11"/>
        <v>1.8348387999999999E-3</v>
      </c>
      <c r="E249" s="3">
        <f t="shared" si="9"/>
        <v>0.14296971928056176</v>
      </c>
      <c r="F249" s="3">
        <f t="shared" si="10"/>
        <v>0.14480455808056175</v>
      </c>
    </row>
    <row r="250" spans="1:6" x14ac:dyDescent="0.3">
      <c r="A250">
        <v>12.4</v>
      </c>
      <c r="B250">
        <v>-8.5999999999999993E-2</v>
      </c>
      <c r="C250">
        <v>-7.5999999999999998E-2</v>
      </c>
      <c r="D250">
        <f t="shared" si="11"/>
        <v>9.4322079999999999E-4</v>
      </c>
      <c r="E250" s="3">
        <f t="shared" si="9"/>
        <v>0.16317334112094975</v>
      </c>
      <c r="F250" s="3">
        <f t="shared" si="10"/>
        <v>0.16411656192094976</v>
      </c>
    </row>
    <row r="251" spans="1:6" x14ac:dyDescent="0.3">
      <c r="A251">
        <v>12.45</v>
      </c>
      <c r="B251">
        <v>-8.8900000000000007E-2</v>
      </c>
      <c r="C251">
        <v>-2.5000000000000001E-2</v>
      </c>
      <c r="D251">
        <f t="shared" si="11"/>
        <v>1.0206250000000001E-4</v>
      </c>
      <c r="E251" s="3">
        <f t="shared" si="9"/>
        <v>0.17436359941596832</v>
      </c>
      <c r="F251" s="3">
        <f t="shared" si="10"/>
        <v>0.17446566191596832</v>
      </c>
    </row>
    <row r="252" spans="1:6" x14ac:dyDescent="0.3">
      <c r="A252">
        <v>12.5</v>
      </c>
      <c r="B252">
        <v>-8.8599999999999998E-2</v>
      </c>
      <c r="C252">
        <v>3.1E-2</v>
      </c>
      <c r="D252">
        <f t="shared" si="11"/>
        <v>1.5693129999999999E-4</v>
      </c>
      <c r="E252" s="3">
        <f t="shared" si="9"/>
        <v>0.17318877783474998</v>
      </c>
      <c r="F252" s="3">
        <f t="shared" si="10"/>
        <v>0.17334570913474998</v>
      </c>
    </row>
    <row r="253" spans="1:6" x14ac:dyDescent="0.3">
      <c r="A253">
        <v>12.55</v>
      </c>
      <c r="B253">
        <v>-8.5400000000000004E-2</v>
      </c>
      <c r="C253">
        <v>7.5999999999999998E-2</v>
      </c>
      <c r="D253">
        <f t="shared" si="11"/>
        <v>9.4322079999999999E-4</v>
      </c>
      <c r="E253" s="3">
        <f t="shared" si="9"/>
        <v>0.16090444625874339</v>
      </c>
      <c r="F253" s="3">
        <f t="shared" si="10"/>
        <v>0.1618476670587434</v>
      </c>
    </row>
    <row r="254" spans="1:6" x14ac:dyDescent="0.3">
      <c r="A254">
        <v>12.6</v>
      </c>
      <c r="B254">
        <v>-8.0199999999999994E-2</v>
      </c>
      <c r="C254">
        <v>9.9000000000000005E-2</v>
      </c>
      <c r="D254">
        <f t="shared" si="11"/>
        <v>1.6005033E-3</v>
      </c>
      <c r="E254" s="3">
        <f t="shared" si="9"/>
        <v>0.14190609207998833</v>
      </c>
      <c r="F254" s="3">
        <f t="shared" si="10"/>
        <v>0.14350659537998833</v>
      </c>
    </row>
    <row r="255" spans="1:6" x14ac:dyDescent="0.3">
      <c r="A255">
        <v>12.65</v>
      </c>
      <c r="B255">
        <v>-7.4499999999999997E-2</v>
      </c>
      <c r="C255">
        <v>9.2999999999999999E-2</v>
      </c>
      <c r="D255">
        <f t="shared" si="11"/>
        <v>1.4123816999999999E-3</v>
      </c>
      <c r="E255" s="3">
        <f t="shared" si="9"/>
        <v>0.12245170856632658</v>
      </c>
      <c r="F255" s="3">
        <f t="shared" si="10"/>
        <v>0.12386409026632658</v>
      </c>
    </row>
    <row r="256" spans="1:6" x14ac:dyDescent="0.3">
      <c r="A256">
        <v>12.7</v>
      </c>
      <c r="B256">
        <v>-6.9800000000000001E-2</v>
      </c>
      <c r="C256">
        <v>6.2E-2</v>
      </c>
      <c r="D256">
        <f t="shared" si="11"/>
        <v>6.2772519999999994E-4</v>
      </c>
      <c r="E256" s="3">
        <f t="shared" si="9"/>
        <v>0.10748878378514226</v>
      </c>
      <c r="F256" s="3">
        <f t="shared" si="10"/>
        <v>0.10811650898514226</v>
      </c>
    </row>
    <row r="257" spans="1:6" x14ac:dyDescent="0.3">
      <c r="A257">
        <v>12.75</v>
      </c>
      <c r="B257">
        <v>-6.7699999999999996E-2</v>
      </c>
      <c r="C257">
        <v>1.4999999999999999E-2</v>
      </c>
      <c r="D257">
        <f t="shared" si="11"/>
        <v>3.6742499999999996E-5</v>
      </c>
      <c r="E257" s="3">
        <f t="shared" si="9"/>
        <v>0.1011182723940289</v>
      </c>
      <c r="F257" s="3">
        <f t="shared" si="10"/>
        <v>0.10115501489402891</v>
      </c>
    </row>
    <row r="258" spans="1:6" x14ac:dyDescent="0.3">
      <c r="A258">
        <v>12.8</v>
      </c>
      <c r="B258">
        <v>-6.83E-2</v>
      </c>
      <c r="C258">
        <v>-3.3000000000000002E-2</v>
      </c>
      <c r="D258">
        <f t="shared" si="11"/>
        <v>1.7783370000000001E-4</v>
      </c>
      <c r="E258" s="3">
        <f t="shared" si="9"/>
        <v>0.10291856236637471</v>
      </c>
      <c r="F258" s="3">
        <f t="shared" si="10"/>
        <v>0.10309639606637472</v>
      </c>
    </row>
    <row r="259" spans="1:6" x14ac:dyDescent="0.3">
      <c r="A259">
        <v>12.85</v>
      </c>
      <c r="B259">
        <v>-7.1400000000000005E-2</v>
      </c>
      <c r="C259">
        <v>-6.9000000000000006E-2</v>
      </c>
      <c r="D259">
        <f t="shared" si="11"/>
        <v>7.7747130000000006E-4</v>
      </c>
      <c r="E259" s="3">
        <f t="shared" ref="E259:E271" si="12">0.5*$I$2*B259*B259</f>
        <v>0.11247311602230357</v>
      </c>
      <c r="F259" s="3">
        <f t="shared" ref="F259:F271" si="13">D259+E259</f>
        <v>0.11325058732230357</v>
      </c>
    </row>
    <row r="260" spans="1:6" x14ac:dyDescent="0.3">
      <c r="A260">
        <v>12.9</v>
      </c>
      <c r="B260">
        <v>-7.5899999999999995E-2</v>
      </c>
      <c r="C260">
        <v>-8.5999999999999993E-2</v>
      </c>
      <c r="D260">
        <f t="shared" ref="D260:D271" si="14">0.5*$I$3*C260*C260</f>
        <v>1.2077667999999997E-3</v>
      </c>
      <c r="E260" s="3">
        <f t="shared" si="12"/>
        <v>0.12709716269104632</v>
      </c>
      <c r="F260" s="3">
        <f t="shared" si="13"/>
        <v>0.12830492949104633</v>
      </c>
    </row>
    <row r="261" spans="1:6" x14ac:dyDescent="0.3">
      <c r="A261">
        <v>12.95</v>
      </c>
      <c r="B261">
        <v>-8.0799999999999997E-2</v>
      </c>
      <c r="C261">
        <v>-0.08</v>
      </c>
      <c r="D261">
        <f t="shared" si="14"/>
        <v>1.0451200000000001E-3</v>
      </c>
      <c r="E261" s="3">
        <f t="shared" si="12"/>
        <v>0.14403731770901534</v>
      </c>
      <c r="F261" s="3">
        <f t="shared" si="13"/>
        <v>0.14508243770901535</v>
      </c>
    </row>
    <row r="262" spans="1:6" x14ac:dyDescent="0.3">
      <c r="A262">
        <v>13</v>
      </c>
      <c r="B262">
        <v>-8.48E-2</v>
      </c>
      <c r="C262">
        <v>-5.2999999999999999E-2</v>
      </c>
      <c r="D262">
        <f t="shared" si="14"/>
        <v>4.5870969999999998E-4</v>
      </c>
      <c r="E262" s="3">
        <f t="shared" si="12"/>
        <v>0.1586514363080577</v>
      </c>
      <c r="F262" s="3">
        <f t="shared" si="13"/>
        <v>0.1591101460080577</v>
      </c>
    </row>
    <row r="263" spans="1:6" x14ac:dyDescent="0.3">
      <c r="A263">
        <v>13.05</v>
      </c>
      <c r="B263">
        <v>-8.6599999999999996E-2</v>
      </c>
      <c r="C263">
        <v>-1.2999999999999999E-2</v>
      </c>
      <c r="D263">
        <f t="shared" si="14"/>
        <v>2.7597699999999998E-5</v>
      </c>
      <c r="E263" s="3">
        <f t="shared" si="12"/>
        <v>0.16545812089467687</v>
      </c>
      <c r="F263" s="3">
        <f t="shared" si="13"/>
        <v>0.16548571859467687</v>
      </c>
    </row>
    <row r="264" spans="1:6" x14ac:dyDescent="0.3">
      <c r="A264">
        <v>13.1</v>
      </c>
      <c r="B264">
        <v>-8.5999999999999993E-2</v>
      </c>
      <c r="C264">
        <v>0.03</v>
      </c>
      <c r="D264">
        <f t="shared" si="14"/>
        <v>1.4696999999999998E-4</v>
      </c>
      <c r="E264" s="3">
        <f t="shared" si="12"/>
        <v>0.16317334112094975</v>
      </c>
      <c r="F264" s="3">
        <f t="shared" si="13"/>
        <v>0.16332031112094975</v>
      </c>
    </row>
    <row r="265" spans="1:6" x14ac:dyDescent="0.3">
      <c r="A265">
        <v>13.15</v>
      </c>
      <c r="B265">
        <v>-8.3299999999999999E-2</v>
      </c>
      <c r="C265">
        <v>6.2E-2</v>
      </c>
      <c r="D265">
        <f t="shared" si="14"/>
        <v>6.2772519999999994E-4</v>
      </c>
      <c r="E265" s="3">
        <f t="shared" si="12"/>
        <v>0.15308840791924652</v>
      </c>
      <c r="F265" s="3">
        <f t="shared" si="13"/>
        <v>0.15371613311924653</v>
      </c>
    </row>
    <row r="266" spans="1:6" x14ac:dyDescent="0.3">
      <c r="A266">
        <v>13.2</v>
      </c>
      <c r="B266">
        <v>-7.9100000000000004E-2</v>
      </c>
      <c r="C266">
        <v>7.6999999999999999E-2</v>
      </c>
      <c r="D266">
        <f t="shared" si="14"/>
        <v>9.682057E-4</v>
      </c>
      <c r="E266" s="3">
        <f t="shared" si="12"/>
        <v>0.13804010173863843</v>
      </c>
      <c r="F266" s="3">
        <f t="shared" si="13"/>
        <v>0.13900830743863843</v>
      </c>
    </row>
    <row r="267" spans="1:6" x14ac:dyDescent="0.3">
      <c r="A267">
        <v>13.25</v>
      </c>
      <c r="B267">
        <v>-7.4800000000000005E-2</v>
      </c>
      <c r="C267">
        <v>6.9000000000000006E-2</v>
      </c>
      <c r="D267">
        <f t="shared" si="14"/>
        <v>7.7747130000000006E-4</v>
      </c>
      <c r="E267" s="3">
        <f t="shared" si="12"/>
        <v>0.12343988243717673</v>
      </c>
      <c r="F267" s="3">
        <f t="shared" si="13"/>
        <v>0.12421735373717673</v>
      </c>
    </row>
    <row r="268" spans="1:6" x14ac:dyDescent="0.3">
      <c r="A268">
        <v>13.3</v>
      </c>
      <c r="B268">
        <v>-7.1400000000000005E-2</v>
      </c>
      <c r="C268">
        <v>4.2000000000000003E-2</v>
      </c>
      <c r="D268">
        <f t="shared" si="14"/>
        <v>2.8806120000000001E-4</v>
      </c>
      <c r="E268" s="3">
        <f t="shared" si="12"/>
        <v>0.11247311602230357</v>
      </c>
      <c r="F268" s="3">
        <f t="shared" si="13"/>
        <v>0.11276117722230357</v>
      </c>
    </row>
    <row r="269" spans="1:6" x14ac:dyDescent="0.3">
      <c r="A269">
        <v>13.35</v>
      </c>
      <c r="B269">
        <v>-7.0199999999999999E-2</v>
      </c>
      <c r="C269">
        <v>6.0000000000000001E-3</v>
      </c>
      <c r="D269">
        <f t="shared" si="14"/>
        <v>5.8788000000000004E-6</v>
      </c>
      <c r="E269" s="3">
        <f t="shared" si="12"/>
        <v>0.10872427690341878</v>
      </c>
      <c r="F269" s="3">
        <f t="shared" si="13"/>
        <v>0.10873015570341878</v>
      </c>
    </row>
    <row r="270" spans="1:6" x14ac:dyDescent="0.3">
      <c r="A270">
        <v>13.4</v>
      </c>
      <c r="B270">
        <v>-7.1099999999999997E-2</v>
      </c>
      <c r="C270">
        <v>-3.3000000000000002E-2</v>
      </c>
      <c r="D270">
        <f t="shared" si="14"/>
        <v>1.7783370000000001E-4</v>
      </c>
      <c r="E270" s="3">
        <f t="shared" si="12"/>
        <v>0.11152994940076209</v>
      </c>
      <c r="F270" s="3">
        <f t="shared" si="13"/>
        <v>0.1117077831007621</v>
      </c>
    </row>
    <row r="271" spans="1:6" x14ac:dyDescent="0.3">
      <c r="A271">
        <v>13.45</v>
      </c>
      <c r="B271">
        <v>-7.3499999999999996E-2</v>
      </c>
      <c r="D271">
        <f t="shared" si="14"/>
        <v>0</v>
      </c>
      <c r="E271" s="3">
        <f t="shared" si="12"/>
        <v>0.11918647675373863</v>
      </c>
      <c r="F271" s="3">
        <f t="shared" si="13"/>
        <v>0.11918647675373863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PHYS230920D</dc:creator>
  <cp:lastModifiedBy>PHYS230920D</cp:lastModifiedBy>
  <dcterms:created xsi:type="dcterms:W3CDTF">2023-12-01T05:04:32Z</dcterms:created>
  <dcterms:modified xsi:type="dcterms:W3CDTF">2023-12-01T07:56:36Z</dcterms:modified>
</cp:coreProperties>
</file>