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39D444C0-8B85-F449-BE25-5B3F7F3B2E07}" xr6:coauthVersionLast="47" xr6:coauthVersionMax="47" xr10:uidLastSave="{00000000-0000-0000-0000-000000000000}"/>
  <bookViews>
    <workbookView xWindow="-110" yWindow="-110" windowWidth="19420" windowHeight="10300" xr2:uid="{B53F6A91-D97F-4C6E-B885-7659651581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2" i="1"/>
  <c r="L10" i="1"/>
  <c r="L7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2" i="1"/>
  <c r="G2" i="1"/>
  <c r="E12" i="1"/>
  <c r="D12" i="1"/>
  <c r="J13" i="1"/>
  <c r="J9" i="1"/>
  <c r="J7" i="1"/>
  <c r="C15" i="1"/>
  <c r="C14" i="1"/>
  <c r="C13" i="1"/>
  <c r="J4" i="1"/>
  <c r="J3" i="1"/>
  <c r="C12" i="1"/>
  <c r="L2" i="1"/>
</calcChain>
</file>

<file path=xl/sharedStrings.xml><?xml version="1.0" encoding="utf-8"?>
<sst xmlns="http://schemas.openxmlformats.org/spreadsheetml/2006/main" count="43" uniqueCount="39">
  <si>
    <t>Sales</t>
  </si>
  <si>
    <t>Name</t>
  </si>
  <si>
    <t>Districts</t>
  </si>
  <si>
    <t>Patuakhali</t>
  </si>
  <si>
    <t>Bhola</t>
  </si>
  <si>
    <t>Pirojpur</t>
  </si>
  <si>
    <t>Barguna</t>
  </si>
  <si>
    <t>Jhalokati</t>
  </si>
  <si>
    <t>Barisal</t>
  </si>
  <si>
    <t>Criteria</t>
  </si>
  <si>
    <t>Result</t>
  </si>
  <si>
    <t>Name=A</t>
  </si>
  <si>
    <t>Districts=Bhola</t>
  </si>
  <si>
    <t>Sales&gt;200</t>
  </si>
  <si>
    <t>Total=</t>
  </si>
  <si>
    <t>Total Sales of B in Patualhali</t>
  </si>
  <si>
    <t>Minimum=</t>
  </si>
  <si>
    <t>Maximum=</t>
  </si>
  <si>
    <t>Average=</t>
  </si>
  <si>
    <t>How many times Barisal's name is on the list</t>
  </si>
  <si>
    <t>Total Sales's cell</t>
  </si>
  <si>
    <t>To count the total sales for the "Pirojpur" district</t>
  </si>
  <si>
    <t>January</t>
  </si>
  <si>
    <t>December</t>
  </si>
  <si>
    <t>Performance</t>
  </si>
  <si>
    <t>The performace of Barishal is found by lookup</t>
  </si>
  <si>
    <t>The sales of Bhola in December</t>
  </si>
  <si>
    <t>The sales of Jhalokati in January</t>
  </si>
  <si>
    <t>About</t>
  </si>
  <si>
    <t>Abdul</t>
  </si>
  <si>
    <t>Babul</t>
  </si>
  <si>
    <t>Choyon</t>
  </si>
  <si>
    <t>Dodul</t>
  </si>
  <si>
    <t>Emon</t>
  </si>
  <si>
    <t>Fahim</t>
  </si>
  <si>
    <t>Gazi</t>
  </si>
  <si>
    <t>Halim</t>
  </si>
  <si>
    <t>Ibrahim</t>
  </si>
  <si>
    <t>Jalil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</si>
</sst>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3BF4-DCFF-4D92-B229-E1B4598EB6C2}">
  <dimension ref="A1:L21"/>
  <sheetViews>
    <sheetView tabSelected="1" workbookViewId="0">
      <selection activeCell="O14" sqref="O14"/>
    </sheetView>
  </sheetViews>
  <sheetFormatPr defaultRowHeight="15" x14ac:dyDescent="0.2"/>
  <cols>
    <col min="2" max="2" width="9.28125" customWidth="1"/>
    <col min="3" max="5" width="8.7421875" customWidth="1"/>
    <col min="6" max="6" width="11.56640625" customWidth="1"/>
    <col min="7" max="7" width="19.50390625" customWidth="1"/>
    <col min="9" max="9" width="13.1796875" customWidth="1"/>
    <col min="15" max="15" width="8.7421875" customWidth="1"/>
  </cols>
  <sheetData>
    <row r="1" spans="1:12" x14ac:dyDescent="0.2">
      <c r="A1" s="1" t="s">
        <v>1</v>
      </c>
      <c r="B1" s="1" t="s">
        <v>2</v>
      </c>
      <c r="C1" s="1" t="s">
        <v>0</v>
      </c>
      <c r="D1" s="4" t="s">
        <v>22</v>
      </c>
      <c r="E1" s="4" t="s">
        <v>23</v>
      </c>
      <c r="F1" s="5" t="s">
        <v>24</v>
      </c>
      <c r="G1" s="4" t="s">
        <v>28</v>
      </c>
      <c r="I1" s="1" t="s">
        <v>9</v>
      </c>
      <c r="J1" s="1" t="s">
        <v>10</v>
      </c>
    </row>
    <row r="2" spans="1:12" x14ac:dyDescent="0.2">
      <c r="A2" s="1" t="s">
        <v>29</v>
      </c>
      <c r="B2" s="1" t="s">
        <v>8</v>
      </c>
      <c r="C2" s="1">
        <v>500</v>
      </c>
      <c r="D2" s="1">
        <v>100</v>
      </c>
      <c r="E2" s="1">
        <v>250</v>
      </c>
      <c r="F2" s="6" t="str">
        <f>IF(AND(D2&gt;=150,E2&gt;=150),"Good","Bad")</f>
        <v>Bad</v>
      </c>
      <c r="G2" s="6" t="str">
        <f>CONCATENATE(A2," ",B2," ",F2)</f>
        <v>Abdul Barisal Bad</v>
      </c>
      <c r="I2" s="1" t="s">
        <v>11</v>
      </c>
      <c r="J2" s="1">
        <f>SUMIF(A2:A11,"Abdul",C2:C11)</f>
        <v>500</v>
      </c>
      <c r="K2" s="8" t="s">
        <v>25</v>
      </c>
      <c r="L2" s="9" t="str">
        <f>LOOKUP(B6,B2:E11,F2:F11)</f>
        <v>Bad</v>
      </c>
    </row>
    <row r="3" spans="1:12" x14ac:dyDescent="0.2">
      <c r="A3" s="1" t="s">
        <v>30</v>
      </c>
      <c r="B3" s="1" t="s">
        <v>3</v>
      </c>
      <c r="C3" s="1">
        <v>150</v>
      </c>
      <c r="D3" s="1">
        <v>150</v>
      </c>
      <c r="E3" s="1">
        <v>175</v>
      </c>
      <c r="F3" s="6" t="str">
        <f t="shared" ref="F3:F11" si="0">IF(AND(D3&gt;=150,E3&gt;=150),"Good","Bad")</f>
        <v>Good</v>
      </c>
      <c r="G3" s="6" t="str">
        <f t="shared" ref="G3:G11" si="1">CONCATENATE(A3," ",B3," ",F3)</f>
        <v>Babul Patuakhali Good</v>
      </c>
      <c r="I3" s="1" t="s">
        <v>12</v>
      </c>
      <c r="J3" s="1">
        <f>SUMIF(B2:B11,"Bhola",C2:C11)</f>
        <v>550</v>
      </c>
      <c r="K3" s="8"/>
      <c r="L3" s="9"/>
    </row>
    <row r="4" spans="1:12" ht="14.45" customHeight="1" x14ac:dyDescent="0.2">
      <c r="A4" s="1" t="s">
        <v>31</v>
      </c>
      <c r="B4" s="1" t="s">
        <v>4</v>
      </c>
      <c r="C4" s="1">
        <v>300</v>
      </c>
      <c r="D4" s="1">
        <v>175</v>
      </c>
      <c r="E4" s="1">
        <v>235</v>
      </c>
      <c r="F4" s="6" t="str">
        <f t="shared" si="0"/>
        <v>Good</v>
      </c>
      <c r="G4" s="6" t="str">
        <f t="shared" si="1"/>
        <v>Choyon Bhola Good</v>
      </c>
      <c r="I4" s="1" t="s">
        <v>13</v>
      </c>
      <c r="J4" s="1">
        <f>SUMIF(C2:C11,"&gt;200")</f>
        <v>2750</v>
      </c>
      <c r="K4" s="8"/>
      <c r="L4" s="9"/>
    </row>
    <row r="5" spans="1:12" ht="14.45" customHeight="1" x14ac:dyDescent="0.2">
      <c r="A5" s="1" t="s">
        <v>32</v>
      </c>
      <c r="B5" s="1" t="s">
        <v>5</v>
      </c>
      <c r="C5" s="1">
        <v>200</v>
      </c>
      <c r="D5" s="1">
        <v>215</v>
      </c>
      <c r="E5" s="1">
        <v>350</v>
      </c>
      <c r="F5" s="6" t="str">
        <f t="shared" si="0"/>
        <v>Good</v>
      </c>
      <c r="G5" s="6" t="str">
        <f t="shared" si="1"/>
        <v>Dodul Pirojpur Good</v>
      </c>
      <c r="I5" s="12" t="s">
        <v>15</v>
      </c>
      <c r="J5" s="10">
        <f>SUMIFS(C2:C11,A2:A11,"=Babul",B2:B11,"=Patuakhali")</f>
        <v>150</v>
      </c>
      <c r="K5" s="8"/>
      <c r="L5" s="9"/>
    </row>
    <row r="6" spans="1:12" ht="14.45" customHeight="1" x14ac:dyDescent="0.2">
      <c r="A6" s="1" t="s">
        <v>33</v>
      </c>
      <c r="B6" s="1" t="s">
        <v>8</v>
      </c>
      <c r="C6" s="1">
        <v>400</v>
      </c>
      <c r="D6" s="1">
        <v>125</v>
      </c>
      <c r="E6" s="1">
        <v>245</v>
      </c>
      <c r="F6" s="6" t="str">
        <f t="shared" si="0"/>
        <v>Bad</v>
      </c>
      <c r="G6" s="6" t="str">
        <f t="shared" si="1"/>
        <v>Emon Barisal Bad</v>
      </c>
      <c r="I6" s="12"/>
      <c r="J6" s="10"/>
      <c r="K6" s="8"/>
      <c r="L6" s="9"/>
    </row>
    <row r="7" spans="1:12" ht="14.45" customHeight="1" x14ac:dyDescent="0.2">
      <c r="A7" s="1" t="s">
        <v>34</v>
      </c>
      <c r="B7" s="1" t="s">
        <v>7</v>
      </c>
      <c r="C7" s="1">
        <v>450</v>
      </c>
      <c r="D7" s="1">
        <v>230</v>
      </c>
      <c r="E7" s="1">
        <v>220</v>
      </c>
      <c r="F7" s="6" t="str">
        <f t="shared" si="0"/>
        <v>Good</v>
      </c>
      <c r="G7" s="6" t="str">
        <f t="shared" si="1"/>
        <v>Fahim Jhalokati Good</v>
      </c>
      <c r="I7" s="12" t="s">
        <v>20</v>
      </c>
      <c r="J7" s="10">
        <f>COUNT(C2:C11)</f>
        <v>10</v>
      </c>
      <c r="K7" s="10" t="s">
        <v>26</v>
      </c>
      <c r="L7" s="10">
        <f>HLOOKUP(E1,A1:E11,4,FALSE)</f>
        <v>235</v>
      </c>
    </row>
    <row r="8" spans="1:12" ht="14.45" customHeight="1" x14ac:dyDescent="0.2">
      <c r="A8" s="1" t="s">
        <v>35</v>
      </c>
      <c r="B8" s="1" t="s">
        <v>5</v>
      </c>
      <c r="C8" s="1">
        <v>350</v>
      </c>
      <c r="D8" s="1">
        <v>310</v>
      </c>
      <c r="E8" s="1">
        <v>180</v>
      </c>
      <c r="F8" s="6" t="str">
        <f t="shared" si="0"/>
        <v>Good</v>
      </c>
      <c r="G8" s="6" t="str">
        <f t="shared" si="1"/>
        <v>Gazi Pirojpur Good</v>
      </c>
      <c r="I8" s="12"/>
      <c r="J8" s="10"/>
      <c r="K8" s="10"/>
      <c r="L8" s="10"/>
    </row>
    <row r="9" spans="1:12" ht="14.45" customHeight="1" x14ac:dyDescent="0.2">
      <c r="A9" s="1" t="s">
        <v>36</v>
      </c>
      <c r="B9" s="1" t="s">
        <v>4</v>
      </c>
      <c r="C9" s="1">
        <v>250</v>
      </c>
      <c r="D9" s="1">
        <v>225</v>
      </c>
      <c r="E9" s="1">
        <v>270</v>
      </c>
      <c r="F9" s="6" t="str">
        <f t="shared" si="0"/>
        <v>Good</v>
      </c>
      <c r="G9" s="6" t="str">
        <f t="shared" si="1"/>
        <v>Halim Bhola Good</v>
      </c>
      <c r="I9" s="12" t="s">
        <v>19</v>
      </c>
      <c r="J9" s="10">
        <f>COUNTIF(B2:B11,"Barisal")</f>
        <v>2</v>
      </c>
      <c r="K9" s="10"/>
      <c r="L9" s="10"/>
    </row>
    <row r="10" spans="1:12" x14ac:dyDescent="0.2">
      <c r="A10" s="1" t="s">
        <v>37</v>
      </c>
      <c r="B10" s="1" t="s">
        <v>6</v>
      </c>
      <c r="C10" s="1">
        <v>100</v>
      </c>
      <c r="D10" s="1">
        <v>75</v>
      </c>
      <c r="E10" s="1">
        <v>115</v>
      </c>
      <c r="F10" s="6" t="str">
        <f t="shared" si="0"/>
        <v>Bad</v>
      </c>
      <c r="G10" s="6" t="str">
        <f t="shared" si="1"/>
        <v>Ibrahim Barguna Bad</v>
      </c>
      <c r="I10" s="12"/>
      <c r="J10" s="10"/>
      <c r="K10" s="10" t="s">
        <v>27</v>
      </c>
      <c r="L10" s="9">
        <f>VLOOKUP(A7,A1:E11,4,FALSE)</f>
        <v>230</v>
      </c>
    </row>
    <row r="11" spans="1:12" x14ac:dyDescent="0.2">
      <c r="A11" s="1" t="s">
        <v>38</v>
      </c>
      <c r="B11" s="1" t="s">
        <v>3</v>
      </c>
      <c r="C11" s="1">
        <v>500</v>
      </c>
      <c r="D11" s="1">
        <v>435</v>
      </c>
      <c r="E11" s="1">
        <v>205</v>
      </c>
      <c r="F11" s="6" t="str">
        <f t="shared" si="0"/>
        <v>Good</v>
      </c>
      <c r="G11" s="6" t="str">
        <f t="shared" si="1"/>
        <v>Jalil Patuakhali Good</v>
      </c>
      <c r="I11" s="12"/>
      <c r="J11" s="10"/>
      <c r="K11" s="10"/>
      <c r="L11" s="9"/>
    </row>
    <row r="12" spans="1:12" ht="14.45" customHeight="1" x14ac:dyDescent="0.2">
      <c r="A12" s="11" t="s">
        <v>14</v>
      </c>
      <c r="B12" s="11"/>
      <c r="C12" s="1">
        <f>SUM(C2:C11)</f>
        <v>3200</v>
      </c>
      <c r="D12" s="1">
        <f>SUM(D2:D11)</f>
        <v>2040</v>
      </c>
      <c r="E12" s="1">
        <f>SUM(E2:E11)</f>
        <v>2245</v>
      </c>
      <c r="F12" s="2"/>
      <c r="G12" s="3"/>
      <c r="I12" s="12"/>
      <c r="J12" s="10"/>
      <c r="K12" s="10"/>
      <c r="L12" s="9"/>
    </row>
    <row r="13" spans="1:12" ht="14.45" customHeight="1" x14ac:dyDescent="0.2">
      <c r="A13" s="3"/>
      <c r="B13" s="4" t="s">
        <v>16</v>
      </c>
      <c r="C13" s="7">
        <f>MIN(C2:C11)</f>
        <v>100</v>
      </c>
      <c r="D13" s="3"/>
      <c r="E13" s="3"/>
      <c r="F13" s="3"/>
      <c r="G13" s="3"/>
      <c r="I13" s="8" t="s">
        <v>21</v>
      </c>
      <c r="J13" s="8">
        <f>COUNTIFS(B2:B11,"Pirojpur",C2:C11,"&gt;=200")</f>
        <v>2</v>
      </c>
    </row>
    <row r="14" spans="1:12" x14ac:dyDescent="0.2">
      <c r="A14" s="3"/>
      <c r="B14" s="4" t="s">
        <v>17</v>
      </c>
      <c r="C14" s="7">
        <f>MAX(C2:C11)</f>
        <v>500</v>
      </c>
      <c r="D14" s="3"/>
      <c r="E14" s="3"/>
      <c r="F14" s="3"/>
      <c r="G14" s="3"/>
      <c r="I14" s="8"/>
      <c r="J14" s="8"/>
    </row>
    <row r="15" spans="1:12" x14ac:dyDescent="0.2">
      <c r="A15" s="3"/>
      <c r="B15" s="4" t="s">
        <v>18</v>
      </c>
      <c r="C15" s="7">
        <f>AVERAGE(C2:C11)</f>
        <v>320</v>
      </c>
      <c r="D15" s="3"/>
      <c r="E15" s="3"/>
      <c r="F15" s="3"/>
      <c r="G15" s="3"/>
      <c r="I15" s="8"/>
      <c r="J15" s="8"/>
    </row>
    <row r="21" ht="14.1" customHeight="1" x14ac:dyDescent="0.2"/>
  </sheetData>
  <mergeCells count="15">
    <mergeCell ref="I13:I15"/>
    <mergeCell ref="J13:J15"/>
    <mergeCell ref="A12:B12"/>
    <mergeCell ref="I5:I6"/>
    <mergeCell ref="J5:J6"/>
    <mergeCell ref="I9:I12"/>
    <mergeCell ref="J9:J12"/>
    <mergeCell ref="I7:I8"/>
    <mergeCell ref="J7:J8"/>
    <mergeCell ref="K2:K6"/>
    <mergeCell ref="L2:L6"/>
    <mergeCell ref="K7:K9"/>
    <mergeCell ref="L7:L9"/>
    <mergeCell ref="K10:K12"/>
    <mergeCell ref="L10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Ayaon Bhaduri</dc:creator>
  <cp:lastModifiedBy>Ayaon Bhaduri</cp:lastModifiedBy>
  <dcterms:created xsi:type="dcterms:W3CDTF">2024-05-29T08:45:26Z</dcterms:created>
  <dcterms:modified xsi:type="dcterms:W3CDTF">2024-05-30T10:40:46Z</dcterms:modified>
</cp:coreProperties>
</file>