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autoCompressPictures="0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14205" yWindow="0" windowWidth="24195" windowHeight="19035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3" i="1" l="1"/>
  <c r="T43" i="1"/>
  <c r="D58" i="1"/>
  <c r="D75" i="1"/>
  <c r="S18" i="1"/>
  <c r="T18" i="1"/>
  <c r="N63" i="1"/>
  <c r="N80" i="1"/>
  <c r="S28" i="1"/>
  <c r="T28" i="1"/>
  <c r="N64" i="1"/>
  <c r="N81" i="1"/>
  <c r="S38" i="1"/>
  <c r="T38" i="1"/>
  <c r="N65" i="1"/>
  <c r="N82" i="1"/>
  <c r="S48" i="1"/>
  <c r="T48" i="1"/>
  <c r="N66" i="1"/>
  <c r="N83" i="1"/>
  <c r="S8" i="1"/>
  <c r="T8" i="1"/>
  <c r="N62" i="1"/>
  <c r="N79" i="1"/>
  <c r="L18" i="1"/>
  <c r="M18" i="1"/>
  <c r="M63" i="1"/>
  <c r="M80" i="1"/>
  <c r="L28" i="1"/>
  <c r="M28" i="1"/>
  <c r="M64" i="1"/>
  <c r="M81" i="1"/>
  <c r="L38" i="1"/>
  <c r="M38" i="1"/>
  <c r="M65" i="1"/>
  <c r="M82" i="1"/>
  <c r="L48" i="1"/>
  <c r="M48" i="1"/>
  <c r="M66" i="1"/>
  <c r="M83" i="1"/>
  <c r="L8" i="1"/>
  <c r="M8" i="1"/>
  <c r="M62" i="1"/>
  <c r="M79" i="1"/>
  <c r="E18" i="1"/>
  <c r="F18" i="1"/>
  <c r="L63" i="1"/>
  <c r="L80" i="1"/>
  <c r="E28" i="1"/>
  <c r="F28" i="1"/>
  <c r="L64" i="1"/>
  <c r="L81" i="1"/>
  <c r="E38" i="1"/>
  <c r="F38" i="1"/>
  <c r="L65" i="1"/>
  <c r="L82" i="1"/>
  <c r="E48" i="1"/>
  <c r="F48" i="1"/>
  <c r="L66" i="1"/>
  <c r="L83" i="1"/>
  <c r="E8" i="1"/>
  <c r="F8" i="1"/>
  <c r="L62" i="1"/>
  <c r="L79" i="1"/>
  <c r="S17" i="1"/>
  <c r="T17" i="1"/>
  <c r="I63" i="1"/>
  <c r="I80" i="1"/>
  <c r="S27" i="1"/>
  <c r="T27" i="1"/>
  <c r="I64" i="1"/>
  <c r="I81" i="1"/>
  <c r="S37" i="1"/>
  <c r="T37" i="1"/>
  <c r="I65" i="1"/>
  <c r="I82" i="1"/>
  <c r="S47" i="1"/>
  <c r="T47" i="1"/>
  <c r="I66" i="1"/>
  <c r="I83" i="1"/>
  <c r="S7" i="1"/>
  <c r="T7" i="1"/>
  <c r="I62" i="1"/>
  <c r="I79" i="1"/>
  <c r="L17" i="1"/>
  <c r="M17" i="1"/>
  <c r="H63" i="1"/>
  <c r="H80" i="1"/>
  <c r="L27" i="1"/>
  <c r="M27" i="1"/>
  <c r="H64" i="1"/>
  <c r="H81" i="1"/>
  <c r="L7" i="1"/>
  <c r="M7" i="1"/>
  <c r="H62" i="1"/>
  <c r="H79" i="1"/>
  <c r="E17" i="1"/>
  <c r="F17" i="1"/>
  <c r="G63" i="1"/>
  <c r="G80" i="1"/>
  <c r="E27" i="1"/>
  <c r="F27" i="1"/>
  <c r="G64" i="1"/>
  <c r="G81" i="1"/>
  <c r="E7" i="1"/>
  <c r="F7" i="1"/>
  <c r="G62" i="1"/>
  <c r="G79" i="1"/>
  <c r="S16" i="1"/>
  <c r="T16" i="1"/>
  <c r="D63" i="1"/>
  <c r="D80" i="1"/>
  <c r="S26" i="1"/>
  <c r="T26" i="1"/>
  <c r="D64" i="1"/>
  <c r="D81" i="1"/>
  <c r="S36" i="1"/>
  <c r="T36" i="1"/>
  <c r="D65" i="1"/>
  <c r="D82" i="1"/>
  <c r="S46" i="1"/>
  <c r="T46" i="1"/>
  <c r="D66" i="1"/>
  <c r="D83" i="1"/>
  <c r="S6" i="1"/>
  <c r="T6" i="1"/>
  <c r="D62" i="1"/>
  <c r="D79" i="1"/>
  <c r="L16" i="1"/>
  <c r="M16" i="1"/>
  <c r="C63" i="1"/>
  <c r="C80" i="1"/>
  <c r="L26" i="1"/>
  <c r="M26" i="1"/>
  <c r="C64" i="1"/>
  <c r="C81" i="1"/>
  <c r="L36" i="1"/>
  <c r="M36" i="1"/>
  <c r="C65" i="1"/>
  <c r="C82" i="1"/>
  <c r="L46" i="1"/>
  <c r="M46" i="1"/>
  <c r="C66" i="1"/>
  <c r="C83" i="1"/>
  <c r="L6" i="1"/>
  <c r="M6" i="1"/>
  <c r="C62" i="1"/>
  <c r="C79" i="1"/>
  <c r="E16" i="1"/>
  <c r="F16" i="1"/>
  <c r="B63" i="1"/>
  <c r="B80" i="1"/>
  <c r="E26" i="1"/>
  <c r="F26" i="1"/>
  <c r="B64" i="1"/>
  <c r="B81" i="1"/>
  <c r="E36" i="1"/>
  <c r="F36" i="1"/>
  <c r="B65" i="1"/>
  <c r="B82" i="1"/>
  <c r="E46" i="1"/>
  <c r="F46" i="1"/>
  <c r="B66" i="1"/>
  <c r="B83" i="1"/>
  <c r="E6" i="1"/>
  <c r="F6" i="1"/>
  <c r="B62" i="1"/>
  <c r="B79" i="1"/>
  <c r="S15" i="1"/>
  <c r="T15" i="1"/>
  <c r="N55" i="1"/>
  <c r="N72" i="1"/>
  <c r="S25" i="1"/>
  <c r="T25" i="1"/>
  <c r="N56" i="1"/>
  <c r="N73" i="1"/>
  <c r="S35" i="1"/>
  <c r="T35" i="1"/>
  <c r="N57" i="1"/>
  <c r="N74" i="1"/>
  <c r="S45" i="1"/>
  <c r="T45" i="1"/>
  <c r="N58" i="1"/>
  <c r="N75" i="1"/>
  <c r="S5" i="1"/>
  <c r="T5" i="1"/>
  <c r="N54" i="1"/>
  <c r="N71" i="1"/>
  <c r="L15" i="1"/>
  <c r="M15" i="1"/>
  <c r="M55" i="1"/>
  <c r="M72" i="1"/>
  <c r="L25" i="1"/>
  <c r="M25" i="1"/>
  <c r="M56" i="1"/>
  <c r="M73" i="1"/>
  <c r="L35" i="1"/>
  <c r="M35" i="1"/>
  <c r="M57" i="1"/>
  <c r="M74" i="1"/>
  <c r="L45" i="1"/>
  <c r="M45" i="1"/>
  <c r="M58" i="1"/>
  <c r="M75" i="1"/>
  <c r="L5" i="1"/>
  <c r="M5" i="1"/>
  <c r="M54" i="1"/>
  <c r="M71" i="1"/>
  <c r="E45" i="1"/>
  <c r="F45" i="1"/>
  <c r="L58" i="1"/>
  <c r="L75" i="1"/>
  <c r="E15" i="1"/>
  <c r="F15" i="1"/>
  <c r="L55" i="1"/>
  <c r="L72" i="1"/>
  <c r="E25" i="1"/>
  <c r="F25" i="1"/>
  <c r="L56" i="1"/>
  <c r="L73" i="1"/>
  <c r="E35" i="1"/>
  <c r="F35" i="1"/>
  <c r="L57" i="1"/>
  <c r="L74" i="1"/>
  <c r="E5" i="1"/>
  <c r="F5" i="1"/>
  <c r="L54" i="1"/>
  <c r="L71" i="1"/>
  <c r="S14" i="1"/>
  <c r="T14" i="1"/>
  <c r="I55" i="1"/>
  <c r="I72" i="1"/>
  <c r="S24" i="1"/>
  <c r="T24" i="1"/>
  <c r="I56" i="1"/>
  <c r="I73" i="1"/>
  <c r="S34" i="1"/>
  <c r="T34" i="1"/>
  <c r="I57" i="1"/>
  <c r="I74" i="1"/>
  <c r="S44" i="1"/>
  <c r="T44" i="1"/>
  <c r="I58" i="1"/>
  <c r="I75" i="1"/>
  <c r="S4" i="1"/>
  <c r="T4" i="1"/>
  <c r="I54" i="1"/>
  <c r="I71" i="1"/>
  <c r="L14" i="1"/>
  <c r="M14" i="1"/>
  <c r="H55" i="1"/>
  <c r="H72" i="1"/>
  <c r="L24" i="1"/>
  <c r="M24" i="1"/>
  <c r="H56" i="1"/>
  <c r="H73" i="1"/>
  <c r="L34" i="1"/>
  <c r="M34" i="1"/>
  <c r="H57" i="1"/>
  <c r="H74" i="1"/>
  <c r="L44" i="1"/>
  <c r="M44" i="1"/>
  <c r="H58" i="1"/>
  <c r="H75" i="1"/>
  <c r="L4" i="1"/>
  <c r="M4" i="1"/>
  <c r="H54" i="1"/>
  <c r="H71" i="1"/>
  <c r="E14" i="1"/>
  <c r="F14" i="1"/>
  <c r="G55" i="1"/>
  <c r="G72" i="1"/>
  <c r="E24" i="1"/>
  <c r="F24" i="1"/>
  <c r="G56" i="1"/>
  <c r="G73" i="1"/>
  <c r="E34" i="1"/>
  <c r="F34" i="1"/>
  <c r="G57" i="1"/>
  <c r="G74" i="1"/>
  <c r="E44" i="1"/>
  <c r="F44" i="1"/>
  <c r="G58" i="1"/>
  <c r="G75" i="1"/>
  <c r="E4" i="1"/>
  <c r="F4" i="1"/>
  <c r="G54" i="1"/>
  <c r="G71" i="1"/>
  <c r="L43" i="1"/>
  <c r="M43" i="1"/>
  <c r="C58" i="1"/>
  <c r="S13" i="1"/>
  <c r="T13" i="1"/>
  <c r="D55" i="1"/>
  <c r="D72" i="1"/>
  <c r="S23" i="1"/>
  <c r="T23" i="1"/>
  <c r="D56" i="1"/>
  <c r="D73" i="1"/>
  <c r="S33" i="1"/>
  <c r="T33" i="1"/>
  <c r="D57" i="1"/>
  <c r="D74" i="1"/>
  <c r="S3" i="1"/>
  <c r="T3" i="1"/>
  <c r="D54" i="1"/>
  <c r="D71" i="1"/>
  <c r="L13" i="1"/>
  <c r="M13" i="1"/>
  <c r="C55" i="1"/>
  <c r="C72" i="1"/>
  <c r="L23" i="1"/>
  <c r="M23" i="1"/>
  <c r="C56" i="1"/>
  <c r="C73" i="1"/>
  <c r="L33" i="1"/>
  <c r="M33" i="1"/>
  <c r="C57" i="1"/>
  <c r="C74" i="1"/>
  <c r="C75" i="1"/>
  <c r="L3" i="1"/>
  <c r="M3" i="1"/>
  <c r="C54" i="1"/>
  <c r="C71" i="1"/>
  <c r="E43" i="1"/>
  <c r="F43" i="1"/>
  <c r="B58" i="1"/>
  <c r="B75" i="1"/>
  <c r="E13" i="1"/>
  <c r="F13" i="1"/>
  <c r="B55" i="1"/>
  <c r="B72" i="1"/>
  <c r="E23" i="1"/>
  <c r="F23" i="1"/>
  <c r="B56" i="1"/>
  <c r="B73" i="1"/>
  <c r="E33" i="1"/>
  <c r="F33" i="1"/>
  <c r="B57" i="1"/>
  <c r="B74" i="1"/>
  <c r="E3" i="1"/>
  <c r="F3" i="1"/>
  <c r="B54" i="1"/>
  <c r="B71" i="1"/>
  <c r="L47" i="1"/>
  <c r="M47" i="1"/>
  <c r="L37" i="1"/>
  <c r="M37" i="1"/>
  <c r="E47" i="1"/>
  <c r="F47" i="1"/>
  <c r="E37" i="1"/>
  <c r="F37" i="1"/>
</calcChain>
</file>

<file path=xl/sharedStrings.xml><?xml version="1.0" encoding="utf-8"?>
<sst xmlns="http://schemas.openxmlformats.org/spreadsheetml/2006/main" count="316" uniqueCount="54">
  <si>
    <t>Sorting Algorithm</t>
  </si>
  <si>
    <t>time 1</t>
  </si>
  <si>
    <t>time 2</t>
  </si>
  <si>
    <t>time 3</t>
  </si>
  <si>
    <t>Average</t>
  </si>
  <si>
    <t xml:space="preserve">Bubble </t>
  </si>
  <si>
    <t>insertion</t>
  </si>
  <si>
    <t>selection</t>
  </si>
  <si>
    <t>heap</t>
  </si>
  <si>
    <t>quick</t>
  </si>
  <si>
    <t xml:space="preserve">merge </t>
  </si>
  <si>
    <t>100 elements</t>
  </si>
  <si>
    <t>1000 elements</t>
  </si>
  <si>
    <t>10000 elements</t>
  </si>
  <si>
    <t>100000 elements</t>
  </si>
  <si>
    <t>1000000 elements</t>
  </si>
  <si>
    <t>Bubble R</t>
  </si>
  <si>
    <t># of elements</t>
  </si>
  <si>
    <t>100elements</t>
  </si>
  <si>
    <t>Lowtohigh</t>
  </si>
  <si>
    <t>HighToLow</t>
  </si>
  <si>
    <t>Random</t>
  </si>
  <si>
    <t>lowtohigh</t>
  </si>
  <si>
    <t>hightolow</t>
  </si>
  <si>
    <t>random</t>
  </si>
  <si>
    <t>LowToHigh</t>
  </si>
  <si>
    <t>HightoLow</t>
  </si>
  <si>
    <t>insertion  R</t>
  </si>
  <si>
    <t>Selction R</t>
  </si>
  <si>
    <t>100,000 elements</t>
  </si>
  <si>
    <t>10,000 elements</t>
  </si>
  <si>
    <t>n/a</t>
  </si>
  <si>
    <t xml:space="preserve">Seconds </t>
  </si>
  <si>
    <t>converted</t>
  </si>
  <si>
    <t xml:space="preserve">seconds </t>
  </si>
  <si>
    <t xml:space="preserve">nano seconds </t>
  </si>
  <si>
    <t xml:space="preserve">Nano Seconds </t>
  </si>
  <si>
    <t>Converted</t>
  </si>
  <si>
    <t>Seconds</t>
  </si>
  <si>
    <t>nano seconds</t>
  </si>
  <si>
    <t xml:space="preserve">converted </t>
  </si>
  <si>
    <t>seconds</t>
  </si>
  <si>
    <t>nano seconds converted</t>
  </si>
  <si>
    <t>Quick R</t>
  </si>
  <si>
    <t>Merge R</t>
  </si>
  <si>
    <t xml:space="preserve"> </t>
  </si>
  <si>
    <t>Heap R</t>
  </si>
  <si>
    <t xml:space="preserve">*Note the below times have already been converted to seconds </t>
  </si>
  <si>
    <t xml:space="preserve">nano second </t>
  </si>
  <si>
    <t>nano</t>
  </si>
  <si>
    <t>Bubble converted in hrs</t>
  </si>
  <si>
    <t>insertion  in hrs</t>
  </si>
  <si>
    <t>* times have been converted to minutes</t>
  </si>
  <si>
    <t xml:space="preserve">Minutes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</si>
</sst>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LowToHigh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Sheet1!$A$71:$A$75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Sheet1!$B$71:$B$75</c:f>
              <c:numCache>
                <c:formatCode>General</c:formatCode>
                <c:ptCount val="5"/>
                <c:pt idx="0">
                  <c:v>4.0766027777777781E-5</c:v>
                </c:pt>
                <c:pt idx="1">
                  <c:v>1.540246111111111E-4</c:v>
                </c:pt>
                <c:pt idx="2">
                  <c:v>1.6356480111111113E-3</c:v>
                </c:pt>
                <c:pt idx="3">
                  <c:v>0.17880027116111111</c:v>
                </c:pt>
                <c:pt idx="4">
                  <c:v>13.852957795183332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C-405E-84F8-5CD4A538EA39}"/>
            </c:ext>
          </c:extLst>
        </c:ser>
        <c:ser>
          <c:idx val="1"/>
          <c:order val="1"/>
          <c:tx>
            <c:strRef>
              <c:f>Sheet1!$C$70</c:f>
              <c:strCache>
                <c:ptCount val="1"/>
                <c:pt idx="0">
                  <c:v>HightoLow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Sheet1!$A$71:$A$75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Sheet1!$C$71:$C$75</c:f>
              <c:numCache>
                <c:formatCode>General</c:formatCode>
                <c:ptCount val="5"/>
                <c:pt idx="0">
                  <c:v>1.8153066666666667E-5</c:v>
                </c:pt>
                <c:pt idx="1">
                  <c:v>2.2207437777777778E-4</c:v>
                </c:pt>
                <c:pt idx="2">
                  <c:v>1.9190153388888888E-3</c:v>
                </c:pt>
                <c:pt idx="3">
                  <c:v>0.21045030825</c:v>
                </c:pt>
                <c:pt idx="4">
                  <c:v>13.422379372492507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3C-405E-84F8-5CD4A538EA39}"/>
            </c:ext>
          </c:extLst>
        </c:ser>
        <c:ser>
          <c:idx val="2"/>
          <c:order val="2"/>
          <c:tx>
            <c:strRef>
              <c:f>Sheet1!$D$70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Sheet1!$A$71:$A$75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Sheet1!$D$71:$D$75</c:f>
              <c:numCache>
                <c:formatCode>General</c:formatCode>
                <c:ptCount val="5"/>
                <c:pt idx="0">
                  <c:v>1.25903E-5</c:v>
                </c:pt>
                <c:pt idx="1">
                  <c:v>3.5240311111111111E-5</c:v>
                </c:pt>
                <c:pt idx="2">
                  <c:v>3.5031479833333335E-3</c:v>
                </c:pt>
                <c:pt idx="3">
                  <c:v>0.23041339638547167</c:v>
                </c:pt>
                <c:pt idx="4">
                  <c:v>64.710372563555566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3C-405E-84F8-5CD4A538E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683544"/>
        <c:axId val="304684720"/>
      </c:scatterChart>
      <c:valAx>
        <c:axId val="30468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elements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84720"/>
        <c:crosses val="autoZero"/>
        <c:crossBetween val="midCat"/>
      </c:valAx>
      <c:valAx>
        <c:axId val="3046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83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LowtoHigh</a:t>
            </a:r>
          </a:p>
        </c:rich>
      </c:tx>
      <c:layout>
        <c:manualLayout>
          <c:xMode val="edge"/>
          <c:yMode val="edge"/>
          <c:x val="0.406715223097112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Sheet1!$A$79:$A$83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Sheet1!$B$79:$B$83</c:f>
              <c:numCache>
                <c:formatCode>General</c:formatCode>
                <c:ptCount val="5"/>
                <c:pt idx="0">
                  <c:v>1.7543211111111111E-5</c:v>
                </c:pt>
                <c:pt idx="1">
                  <c:v>9.3301611111111097E-6</c:v>
                </c:pt>
                <c:pt idx="2">
                  <c:v>1.1305624444444446E-4</c:v>
                </c:pt>
                <c:pt idx="3">
                  <c:v>4.3882252222222218E-4</c:v>
                </c:pt>
                <c:pt idx="4">
                  <c:v>6.1116691055555549E-3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A-4625-B4F1-ECBEF3E88AB6}"/>
            </c:ext>
          </c:extLst>
        </c:ser>
        <c:ser>
          <c:idx val="1"/>
          <c:order val="1"/>
          <c:tx>
            <c:v>quick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Sheet1!$F$79:$F$83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Sheet1!$G$79:$G$81</c:f>
              <c:numCache>
                <c:formatCode>General</c:formatCode>
                <c:ptCount val="3"/>
                <c:pt idx="0">
                  <c:v>1.433436111111111E-5</c:v>
                </c:pt>
                <c:pt idx="1">
                  <c:v>1.0615409444444445E-4</c:v>
                </c:pt>
                <c:pt idx="2">
                  <c:v>5.8637957111111107E-3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A-4625-B4F1-ECBEF3E88AB6}"/>
            </c:ext>
          </c:extLst>
        </c:ser>
        <c:ser>
          <c:idx val="2"/>
          <c:order val="2"/>
          <c:tx>
            <c:v>Merge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Sheet1!$K$79:$K$83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Sheet1!$L$79:$L$83</c:f>
              <c:numCache>
                <c:formatCode>General</c:formatCode>
                <c:ptCount val="5"/>
                <c:pt idx="0">
                  <c:v>7.013294444444445E-6</c:v>
                </c:pt>
                <c:pt idx="1">
                  <c:v>5.0771577777777776E-5</c:v>
                </c:pt>
                <c:pt idx="2">
                  <c:v>7.1834261111111117E-5</c:v>
                </c:pt>
                <c:pt idx="3">
                  <c:v>4.5936654999999998E-4</c:v>
                </c:pt>
                <c:pt idx="4">
                  <c:v>8.9956551222222236E-3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A-4625-B4F1-ECBEF3E88AB6}"/>
            </c:ext>
          </c:extLst>
        </c:ser>
        <c:ser>
          <c:idx val="3"/>
          <c:order val="3"/>
          <c:tx>
            <c:v>insertion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Sheet1!$F$71:$F$75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Sheet1!$G$71:$G$75</c:f>
              <c:numCache>
                <c:formatCode>General</c:formatCode>
                <c:ptCount val="5"/>
                <c:pt idx="0">
                  <c:v>4.1891666666666668E-7</c:v>
                </c:pt>
                <c:pt idx="1">
                  <c:v>2.2684222222222226E-6</c:v>
                </c:pt>
                <c:pt idx="2">
                  <c:v>3.2487444444444443E-6</c:v>
                </c:pt>
                <c:pt idx="3">
                  <c:v>1.2102994444444443E-5</c:v>
                </c:pt>
                <c:pt idx="4">
                  <c:v>3.2313592777777778E-4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3-41A9-8B90-BA29BDCF8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00248"/>
        <c:axId val="305200640"/>
      </c:scatterChart>
      <c:valAx>
        <c:axId val="30520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00640"/>
        <c:crosses val="autoZero"/>
        <c:crossBetween val="midCat"/>
      </c:valAx>
      <c:valAx>
        <c:axId val="3052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00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to Low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Sheet1!$A$79:$A$83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Sheet1!$C$79:$C$83</c:f>
              <c:numCache>
                <c:formatCode>General</c:formatCode>
                <c:ptCount val="5"/>
                <c:pt idx="0">
                  <c:v>3.23735E-6</c:v>
                </c:pt>
                <c:pt idx="1">
                  <c:v>5.0557440850000011E-6</c:v>
                </c:pt>
                <c:pt idx="2">
                  <c:v>1.0859350555555554E-4</c:v>
                </c:pt>
                <c:pt idx="3">
                  <c:v>4.3622068333333335E-4</c:v>
                </c:pt>
                <c:pt idx="4">
                  <c:v>2.8729403910422221E-3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0-4C70-A37C-46502D82896C}"/>
            </c:ext>
          </c:extLst>
        </c:ser>
        <c:ser>
          <c:idx val="1"/>
          <c:order val="1"/>
          <c:tx>
            <c:v>Quick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Sheet1!$F$79:$F$83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Sheet1!$H$79:$H$81</c:f>
              <c:numCache>
                <c:formatCode>General</c:formatCode>
                <c:ptCount val="3"/>
                <c:pt idx="0">
                  <c:v>9.0252388888888891E-6</c:v>
                </c:pt>
                <c:pt idx="1">
                  <c:v>1.0818883333333333E-4</c:v>
                </c:pt>
                <c:pt idx="2">
                  <c:v>4.0987764888888887E-3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0-4C70-A37C-46502D82896C}"/>
            </c:ext>
          </c:extLst>
        </c:ser>
        <c:ser>
          <c:idx val="2"/>
          <c:order val="2"/>
          <c:tx>
            <c:v>Merge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Sheet1!$K$79:$K$83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Sheet1!$M$79:$M$83</c:f>
              <c:numCache>
                <c:formatCode>General</c:formatCode>
                <c:ptCount val="5"/>
                <c:pt idx="0">
                  <c:v>5.1995644444444443E-5</c:v>
                </c:pt>
                <c:pt idx="1">
                  <c:v>6.7340111111111117E-6</c:v>
                </c:pt>
                <c:pt idx="2">
                  <c:v>6.9377761111111104E-5</c:v>
                </c:pt>
                <c:pt idx="3">
                  <c:v>4.6078573888888884E-4</c:v>
                </c:pt>
                <c:pt idx="4">
                  <c:v>5.9568837839677783E-3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0-4C70-A37C-46502D828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01424"/>
        <c:axId val="305201816"/>
      </c:scatterChart>
      <c:valAx>
        <c:axId val="30520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01816"/>
        <c:crosses val="autoZero"/>
        <c:crossBetween val="midCat"/>
      </c:valAx>
      <c:valAx>
        <c:axId val="30520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0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Sheet1!$A$79:$A$83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Sheet1!$D$79:$D$83</c:f>
              <c:numCache>
                <c:formatCode>General</c:formatCode>
                <c:ptCount val="5"/>
                <c:pt idx="0">
                  <c:v>9.2047222222222221E-7</c:v>
                </c:pt>
                <c:pt idx="1">
                  <c:v>8.5721222222222216E-6</c:v>
                </c:pt>
                <c:pt idx="2">
                  <c:v>1.2338953333333334E-4</c:v>
                </c:pt>
                <c:pt idx="3">
                  <c:v>4.2706150000000002E-4</c:v>
                </c:pt>
                <c:pt idx="4">
                  <c:v>1.07738973E-2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5-4F49-8A75-BF765A175B91}"/>
            </c:ext>
          </c:extLst>
        </c:ser>
        <c:ser>
          <c:idx val="1"/>
          <c:order val="1"/>
          <c:tx>
            <c:v>quick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Sheet1!$F$79:$F$83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Sheet1!$I$79:$I$83</c:f>
              <c:numCache>
                <c:formatCode>General</c:formatCode>
                <c:ptCount val="5"/>
                <c:pt idx="0">
                  <c:v>1.0316166666666665E-6</c:v>
                </c:pt>
                <c:pt idx="1">
                  <c:v>3.4767277777777778E-6</c:v>
                </c:pt>
                <c:pt idx="2">
                  <c:v>3.7511583333333332E-5</c:v>
                </c:pt>
                <c:pt idx="3">
                  <c:v>2.3243330555555556E-4</c:v>
                </c:pt>
                <c:pt idx="4">
                  <c:v>6.6188577111111115E-3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C5-4F49-8A75-BF765A175B91}"/>
            </c:ext>
          </c:extLst>
        </c:ser>
        <c:ser>
          <c:idx val="2"/>
          <c:order val="2"/>
          <c:tx>
            <c:v>Merge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Sheet1!$K$79:$K$83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Sheet1!$N$79:$N$83</c:f>
              <c:numCache>
                <c:formatCode>General</c:formatCode>
                <c:ptCount val="5"/>
                <c:pt idx="0">
                  <c:v>7.4407611111111121E-6</c:v>
                </c:pt>
                <c:pt idx="1">
                  <c:v>7.939477777777778E-6</c:v>
                </c:pt>
                <c:pt idx="2">
                  <c:v>8.9542766666666666E-5</c:v>
                </c:pt>
                <c:pt idx="3">
                  <c:v>6.1276421111111103E-4</c:v>
                </c:pt>
                <c:pt idx="4">
                  <c:v>8.0122435444444449E-3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C5-4F49-8A75-BF765A175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02600"/>
        <c:axId val="305202992"/>
      </c:scatterChart>
      <c:valAx>
        <c:axId val="30520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02992"/>
        <c:crosses val="autoZero"/>
        <c:crossBetween val="midCat"/>
      </c:valAx>
      <c:valAx>
        <c:axId val="3052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02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Sheet1!$G$70</c:f>
              <c:strCache>
                <c:ptCount val="1"/>
                <c:pt idx="0">
                  <c:v>LowToHigh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Sheet1!$F$71:$F$75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Sheet1!$G$71:$G$75</c:f>
              <c:numCache>
                <c:formatCode>General</c:formatCode>
                <c:ptCount val="5"/>
                <c:pt idx="0">
                  <c:v>4.1891666666666668E-7</c:v>
                </c:pt>
                <c:pt idx="1">
                  <c:v>2.2684222222222226E-6</c:v>
                </c:pt>
                <c:pt idx="2">
                  <c:v>3.2487444444444443E-6</c:v>
                </c:pt>
                <c:pt idx="3">
                  <c:v>1.2102994444444443E-5</c:v>
                </c:pt>
                <c:pt idx="4">
                  <c:v>3.2313592777777778E-4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C-42B1-B2D3-16E27C89B048}"/>
            </c:ext>
          </c:extLst>
        </c:ser>
        <c:ser>
          <c:idx val="1"/>
          <c:order val="1"/>
          <c:tx>
            <c:strRef>
              <c:f>Sheet1!$H$70</c:f>
              <c:strCache>
                <c:ptCount val="1"/>
                <c:pt idx="0">
                  <c:v>HightoLow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Sheet1!$F$71:$F$75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Sheet1!$H$71:$H$75</c:f>
              <c:numCache>
                <c:formatCode>General</c:formatCode>
                <c:ptCount val="5"/>
                <c:pt idx="0">
                  <c:v>9.1249833333333332E-6</c:v>
                </c:pt>
                <c:pt idx="1">
                  <c:v>1.8508145555555557E-4</c:v>
                </c:pt>
                <c:pt idx="2">
                  <c:v>4.4631714555555552E-3</c:v>
                </c:pt>
                <c:pt idx="3">
                  <c:v>0.11463522487222222</c:v>
                </c:pt>
                <c:pt idx="4">
                  <c:v>25.579241451515507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5C-42B1-B2D3-16E27C89B048}"/>
            </c:ext>
          </c:extLst>
        </c:ser>
        <c:ser>
          <c:idx val="2"/>
          <c:order val="2"/>
          <c:tx>
            <c:strRef>
              <c:f>Sheet1!$I$70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Sheet1!$F$71:$F$75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Sheet1!$I$71:$I$75</c:f>
              <c:numCache>
                <c:formatCode>General</c:formatCode>
                <c:ptCount val="5"/>
                <c:pt idx="0">
                  <c:v>4.4285555555555554E-6</c:v>
                </c:pt>
                <c:pt idx="1">
                  <c:v>3.9768605555555559E-5</c:v>
                </c:pt>
                <c:pt idx="2">
                  <c:v>1.0130292777777777E-3</c:v>
                </c:pt>
                <c:pt idx="3">
                  <c:v>5.7242114788888888E-2</c:v>
                </c:pt>
                <c:pt idx="4">
                  <c:v>9.7242071898888902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5C-42B1-B2D3-16E27C89B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685504"/>
        <c:axId val="304685896"/>
      </c:scatterChart>
      <c:valAx>
        <c:axId val="30468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85896"/>
        <c:crosses val="autoZero"/>
        <c:crossBetween val="midCat"/>
      </c:valAx>
      <c:valAx>
        <c:axId val="30468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( 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8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</a:t>
            </a:r>
            <a:endParaRPr lang="en-US"/>
          </a:p>
        </c:rich>
      </c:tx>
      <c:layout>
        <c:manualLayout>
          <c:xMode val="edge"/>
          <c:yMode val="edge"/>
          <c:x val="0.415250346615647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Sheet1!$B$78</c:f>
              <c:strCache>
                <c:ptCount val="1"/>
                <c:pt idx="0">
                  <c:v>LowToHigh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Sheet1!$A$79:$A$83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Sheet1!$B$79:$B$83</c:f>
              <c:numCache>
                <c:formatCode>General</c:formatCode>
                <c:ptCount val="5"/>
                <c:pt idx="0">
                  <c:v>1.7543211111111111E-5</c:v>
                </c:pt>
                <c:pt idx="1">
                  <c:v>9.3301611111111097E-6</c:v>
                </c:pt>
                <c:pt idx="2">
                  <c:v>1.1305624444444446E-4</c:v>
                </c:pt>
                <c:pt idx="3">
                  <c:v>4.3882252222222218E-4</c:v>
                </c:pt>
                <c:pt idx="4">
                  <c:v>6.1116691055555549E-3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A-4698-8A29-79A99C98F89F}"/>
            </c:ext>
          </c:extLst>
        </c:ser>
        <c:ser>
          <c:idx val="1"/>
          <c:order val="1"/>
          <c:tx>
            <c:strRef>
              <c:f>Sheet1!$C$78</c:f>
              <c:strCache>
                <c:ptCount val="1"/>
                <c:pt idx="0">
                  <c:v>HightoLow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Sheet1!$A$79:$A$83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Sheet1!$C$79:$C$83</c:f>
              <c:numCache>
                <c:formatCode>General</c:formatCode>
                <c:ptCount val="5"/>
                <c:pt idx="0">
                  <c:v>3.23735E-6</c:v>
                </c:pt>
                <c:pt idx="1">
                  <c:v>5.0557440850000011E-6</c:v>
                </c:pt>
                <c:pt idx="2">
                  <c:v>1.0859350555555554E-4</c:v>
                </c:pt>
                <c:pt idx="3">
                  <c:v>4.3622068333333335E-4</c:v>
                </c:pt>
                <c:pt idx="4">
                  <c:v>2.8729403910422221E-3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A-4698-8A29-79A99C98F89F}"/>
            </c:ext>
          </c:extLst>
        </c:ser>
        <c:ser>
          <c:idx val="2"/>
          <c:order val="2"/>
          <c:tx>
            <c:strRef>
              <c:f>Sheet1!$D$78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Sheet1!$A$79:$A$83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Sheet1!$D$79:$D$83</c:f>
              <c:numCache>
                <c:formatCode>General</c:formatCode>
                <c:ptCount val="5"/>
                <c:pt idx="0">
                  <c:v>9.2047222222222221E-7</c:v>
                </c:pt>
                <c:pt idx="1">
                  <c:v>8.5721222222222216E-6</c:v>
                </c:pt>
                <c:pt idx="2">
                  <c:v>1.2338953333333334E-4</c:v>
                </c:pt>
                <c:pt idx="3">
                  <c:v>4.2706150000000002E-4</c:v>
                </c:pt>
                <c:pt idx="4">
                  <c:v>1.07738973E-2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1A-4698-8A29-79A99C98F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641840"/>
        <c:axId val="302642232"/>
      </c:scatterChart>
      <c:valAx>
        <c:axId val="30264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42232"/>
        <c:crosses val="autoZero"/>
        <c:crossBetween val="midCat"/>
      </c:valAx>
      <c:valAx>
        <c:axId val="30264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4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  <a:endParaRPr lang="en-US"/>
          </a:p>
        </c:rich>
      </c:tx>
      <c:layout>
        <c:manualLayout>
          <c:xMode val="edge"/>
          <c:yMode val="edge"/>
          <c:x val="0.4010122673786037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Sheet1!$G$78</c:f>
              <c:strCache>
                <c:ptCount val="1"/>
                <c:pt idx="0">
                  <c:v>LowToHigh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Sheet1!$F$79:$F$83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Sheet1!$G$79:$G$83</c:f>
              <c:numCache>
                <c:formatCode>General</c:formatCode>
                <c:ptCount val="5"/>
                <c:pt idx="0">
                  <c:v>1.433436111111111E-5</c:v>
                </c:pt>
                <c:pt idx="1">
                  <c:v>1.0615409444444445E-4</c:v>
                </c:pt>
                <c:pt idx="2">
                  <c:v>5.8637957111111107E-3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E-4807-89A3-1713F277F639}"/>
            </c:ext>
          </c:extLst>
        </c:ser>
        <c:ser>
          <c:idx val="1"/>
          <c:order val="1"/>
          <c:tx>
            <c:strRef>
              <c:f>Sheet1!$H$78</c:f>
              <c:strCache>
                <c:ptCount val="1"/>
                <c:pt idx="0">
                  <c:v>HightoLow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Sheet1!$F$79:$F$83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Sheet1!$H$79:$H$83</c:f>
              <c:numCache>
                <c:formatCode>General</c:formatCode>
                <c:ptCount val="5"/>
                <c:pt idx="0">
                  <c:v>9.0252388888888891E-6</c:v>
                </c:pt>
                <c:pt idx="1">
                  <c:v>1.0818883333333333E-4</c:v>
                </c:pt>
                <c:pt idx="2">
                  <c:v>4.0987764888888887E-3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E-4807-89A3-1713F277F639}"/>
            </c:ext>
          </c:extLst>
        </c:ser>
        <c:ser>
          <c:idx val="2"/>
          <c:order val="2"/>
          <c:tx>
            <c:strRef>
              <c:f>Sheet1!$I$78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Sheet1!$F$79:$F$83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Sheet1!$I$79:$I$83</c:f>
              <c:numCache>
                <c:formatCode>General</c:formatCode>
                <c:ptCount val="5"/>
                <c:pt idx="0">
                  <c:v>1.0316166666666665E-6</c:v>
                </c:pt>
                <c:pt idx="1">
                  <c:v>3.4767277777777778E-6</c:v>
                </c:pt>
                <c:pt idx="2">
                  <c:v>3.7511583333333332E-5</c:v>
                </c:pt>
                <c:pt idx="3">
                  <c:v>2.3243330555555556E-4</c:v>
                </c:pt>
                <c:pt idx="4">
                  <c:v>6.6188577111111115E-3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0E-4807-89A3-1713F277F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644584"/>
        <c:axId val="302644976"/>
      </c:scatterChart>
      <c:valAx>
        <c:axId val="30264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elements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44976"/>
        <c:crosses val="autoZero"/>
        <c:crossBetween val="midCat"/>
      </c:valAx>
      <c:valAx>
        <c:axId val="3026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44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</a:t>
            </a:r>
            <a:endParaRPr lang="en-US"/>
          </a:p>
        </c:rich>
      </c:tx>
      <c:layout>
        <c:manualLayout>
          <c:xMode val="edge"/>
          <c:yMode val="edge"/>
          <c:x val="0.4061111729426126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LowtoHigh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Sheet1!$K$79:$K$83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Sheet1!$L$79:$L$83</c:f>
              <c:numCache>
                <c:formatCode>General</c:formatCode>
                <c:ptCount val="5"/>
                <c:pt idx="0">
                  <c:v>7.013294444444445E-6</c:v>
                </c:pt>
                <c:pt idx="1">
                  <c:v>5.0771577777777776E-5</c:v>
                </c:pt>
                <c:pt idx="2">
                  <c:v>7.1834261111111117E-5</c:v>
                </c:pt>
                <c:pt idx="3">
                  <c:v>4.5936654999999998E-4</c:v>
                </c:pt>
                <c:pt idx="4">
                  <c:v>8.9956551222222236E-3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9-4128-A319-D3561ABAB161}"/>
            </c:ext>
          </c:extLst>
        </c:ser>
        <c:ser>
          <c:idx val="1"/>
          <c:order val="1"/>
          <c:tx>
            <c:strRef>
              <c:f>Sheet1!$M$78</c:f>
              <c:strCache>
                <c:ptCount val="1"/>
                <c:pt idx="0">
                  <c:v>HightoLow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Sheet1!$K$79:$K$83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Sheet1!$M$79:$M$83</c:f>
              <c:numCache>
                <c:formatCode>General</c:formatCode>
                <c:ptCount val="5"/>
                <c:pt idx="0">
                  <c:v>5.1995644444444443E-5</c:v>
                </c:pt>
                <c:pt idx="1">
                  <c:v>6.7340111111111117E-6</c:v>
                </c:pt>
                <c:pt idx="2">
                  <c:v>6.9377761111111104E-5</c:v>
                </c:pt>
                <c:pt idx="3">
                  <c:v>4.6078573888888884E-4</c:v>
                </c:pt>
                <c:pt idx="4">
                  <c:v>5.9568837839677783E-3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9-4128-A319-D3561ABAB161}"/>
            </c:ext>
          </c:extLst>
        </c:ser>
        <c:ser>
          <c:idx val="2"/>
          <c:order val="2"/>
          <c:tx>
            <c:strRef>
              <c:f>Sheet1!$N$78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Sheet1!$K$79:$K$83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Sheet1!$N$79:$N$83</c:f>
              <c:numCache>
                <c:formatCode>General</c:formatCode>
                <c:ptCount val="5"/>
                <c:pt idx="0">
                  <c:v>7.4407611111111121E-6</c:v>
                </c:pt>
                <c:pt idx="1">
                  <c:v>7.939477777777778E-6</c:v>
                </c:pt>
                <c:pt idx="2">
                  <c:v>8.9542766666666666E-5</c:v>
                </c:pt>
                <c:pt idx="3">
                  <c:v>6.1276421111111103E-4</c:v>
                </c:pt>
                <c:pt idx="4">
                  <c:v>8.0122435444444449E-3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09-4128-A319-D3561ABAB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92136"/>
        <c:axId val="75092528"/>
      </c:scatterChart>
      <c:valAx>
        <c:axId val="7509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92528"/>
        <c:crosses val="autoZero"/>
        <c:crossBetween val="midCat"/>
      </c:valAx>
      <c:valAx>
        <c:axId val="750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92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222222222222215E-2"/>
          <c:y val="0.88020778652668419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lowtohigh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Sheet1!$A$71:$A$75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Sheet1!$B$71:$B$75</c:f>
              <c:numCache>
                <c:formatCode>General</c:formatCode>
                <c:ptCount val="5"/>
                <c:pt idx="0">
                  <c:v>4.0766027777777781E-5</c:v>
                </c:pt>
                <c:pt idx="1">
                  <c:v>1.540246111111111E-4</c:v>
                </c:pt>
                <c:pt idx="2">
                  <c:v>1.6356480111111113E-3</c:v>
                </c:pt>
                <c:pt idx="3">
                  <c:v>0.17880027116111111</c:v>
                </c:pt>
                <c:pt idx="4">
                  <c:v>13.852957795183332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4-469D-9D9F-757519F9B072}"/>
            </c:ext>
          </c:extLst>
        </c:ser>
        <c:ser>
          <c:idx val="1"/>
          <c:order val="1"/>
          <c:tx>
            <c:v>insertion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Sheet1!$F$71:$F$75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Sheet1!$G$71:$G$75</c:f>
              <c:numCache>
                <c:formatCode>General</c:formatCode>
                <c:ptCount val="5"/>
                <c:pt idx="0">
                  <c:v>4.1891666666666668E-7</c:v>
                </c:pt>
                <c:pt idx="1">
                  <c:v>2.2684222222222226E-6</c:v>
                </c:pt>
                <c:pt idx="2">
                  <c:v>3.2487444444444443E-6</c:v>
                </c:pt>
                <c:pt idx="3">
                  <c:v>1.2102994444444443E-5</c:v>
                </c:pt>
                <c:pt idx="4">
                  <c:v>3.2313592777777778E-4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F4-469D-9D9F-757519F9B072}"/>
            </c:ext>
          </c:extLst>
        </c:ser>
        <c:ser>
          <c:idx val="2"/>
          <c:order val="2"/>
          <c:tx>
            <c:v>Selection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Sheet1!$K$71:$K$75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Sheet1!$L$71:$L$75</c:f>
              <c:numCache>
                <c:formatCode>General</c:formatCode>
                <c:ptCount val="5"/>
                <c:pt idx="0">
                  <c:v>4.4855500000000006E-6</c:v>
                </c:pt>
                <c:pt idx="1">
                  <c:v>1.5252848333333332E-4</c:v>
                </c:pt>
                <c:pt idx="2">
                  <c:v>2.5825710777777774E-3</c:v>
                </c:pt>
                <c:pt idx="3">
                  <c:v>0.12306543059444446</c:v>
                </c:pt>
                <c:pt idx="4">
                  <c:v>11.206170984305555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F4-469D-9D9F-757519F9B072}"/>
            </c:ext>
          </c:extLst>
        </c:ser>
        <c:ser>
          <c:idx val="3"/>
          <c:order val="3"/>
          <c:tx>
            <c:v>heap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Sheet1!$A$79:$A$83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Sheet1!$B$79:$B$83</c:f>
              <c:numCache>
                <c:formatCode>General</c:formatCode>
                <c:ptCount val="5"/>
                <c:pt idx="0">
                  <c:v>1.7543211111111111E-5</c:v>
                </c:pt>
                <c:pt idx="1">
                  <c:v>9.3301611111111097E-6</c:v>
                </c:pt>
                <c:pt idx="2">
                  <c:v>1.1305624444444446E-4</c:v>
                </c:pt>
                <c:pt idx="3">
                  <c:v>4.3882252222222218E-4</c:v>
                </c:pt>
                <c:pt idx="4">
                  <c:v>6.1116691055555549E-3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F4-469D-9D9F-757519F9B072}"/>
            </c:ext>
          </c:extLst>
        </c:ser>
        <c:ser>
          <c:idx val="4"/>
          <c:order val="4"/>
          <c:tx>
            <c:v>Quick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Sheet1!$F$79:$F$83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Sheet1!$G$79:$G$81</c:f>
              <c:numCache>
                <c:formatCode>General</c:formatCode>
                <c:ptCount val="3"/>
                <c:pt idx="0">
                  <c:v>1.433436111111111E-5</c:v>
                </c:pt>
                <c:pt idx="1">
                  <c:v>1.0615409444444445E-4</c:v>
                </c:pt>
                <c:pt idx="2">
                  <c:v>5.8637957111111107E-3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F4-469D-9D9F-757519F9B072}"/>
            </c:ext>
          </c:extLst>
        </c:ser>
        <c:ser>
          <c:idx val="5"/>
          <c:order val="5"/>
          <c:tx>
            <c:v>Merge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Sheet1!$K$79:$K$83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Sheet1!$L$79:$L$83</c:f>
              <c:numCache>
                <c:formatCode>General</c:formatCode>
                <c:ptCount val="5"/>
                <c:pt idx="0">
                  <c:v>7.013294444444445E-6</c:v>
                </c:pt>
                <c:pt idx="1">
                  <c:v>5.0771577777777776E-5</c:v>
                </c:pt>
                <c:pt idx="2">
                  <c:v>7.1834261111111117E-5</c:v>
                </c:pt>
                <c:pt idx="3">
                  <c:v>4.5936654999999998E-4</c:v>
                </c:pt>
                <c:pt idx="4">
                  <c:v>8.9956551222222236E-3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F4-469D-9D9F-757519F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644192"/>
        <c:axId val="302643800"/>
      </c:scatterChart>
      <c:valAx>
        <c:axId val="30264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elements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43800"/>
        <c:crosses val="autoZero"/>
        <c:crossBetween val="midCat"/>
      </c:valAx>
      <c:valAx>
        <c:axId val="30264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4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Sheet1!$L$70</c:f>
              <c:strCache>
                <c:ptCount val="1"/>
                <c:pt idx="0">
                  <c:v>LowToHigh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Sheet1!$K$71:$K$75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Sheet1!$L$71:$L$75</c:f>
              <c:numCache>
                <c:formatCode>General</c:formatCode>
                <c:ptCount val="5"/>
                <c:pt idx="0">
                  <c:v>4.4855500000000006E-6</c:v>
                </c:pt>
                <c:pt idx="1">
                  <c:v>1.5252848333333332E-4</c:v>
                </c:pt>
                <c:pt idx="2">
                  <c:v>2.5825710777777774E-3</c:v>
                </c:pt>
                <c:pt idx="3">
                  <c:v>0.12306543059444446</c:v>
                </c:pt>
                <c:pt idx="4">
                  <c:v>11.206170984305555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8-43B1-8302-B0C603176B5F}"/>
            </c:ext>
          </c:extLst>
        </c:ser>
        <c:ser>
          <c:idx val="1"/>
          <c:order val="1"/>
          <c:tx>
            <c:strRef>
              <c:f>Sheet1!$M$70</c:f>
              <c:strCache>
                <c:ptCount val="1"/>
                <c:pt idx="0">
                  <c:v>HightoLow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Sheet1!$K$71:$K$75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Sheet1!$M$71:$M$75</c:f>
              <c:numCache>
                <c:formatCode>General</c:formatCode>
                <c:ptCount val="5"/>
                <c:pt idx="0">
                  <c:v>5.9617277777777781E-6</c:v>
                </c:pt>
                <c:pt idx="1">
                  <c:v>7.7579411111111107E-5</c:v>
                </c:pt>
                <c:pt idx="2">
                  <c:v>3.944652133333333E-3</c:v>
                </c:pt>
                <c:pt idx="3">
                  <c:v>0.23037999519999999</c:v>
                </c:pt>
                <c:pt idx="4">
                  <c:v>11.647209065473159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8-43B1-8302-B0C603176B5F}"/>
            </c:ext>
          </c:extLst>
        </c:ser>
        <c:ser>
          <c:idx val="2"/>
          <c:order val="2"/>
          <c:tx>
            <c:strRef>
              <c:f>Sheet1!$N$70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Sheet1!$K$71:$K$75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Sheet1!$N$71:$N$75</c:f>
              <c:numCache>
                <c:formatCode>General</c:formatCode>
                <c:ptCount val="5"/>
                <c:pt idx="0">
                  <c:v>4.576733333333334E-6</c:v>
                </c:pt>
                <c:pt idx="1">
                  <c:v>7.9933327777777775E-5</c:v>
                </c:pt>
                <c:pt idx="2">
                  <c:v>2.6907713166666666E-3</c:v>
                </c:pt>
                <c:pt idx="3">
                  <c:v>0.14382644805</c:v>
                </c:pt>
                <c:pt idx="4">
                  <c:v>13.302667822077778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F8-43B1-8302-B0C603176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643016"/>
        <c:axId val="75093312"/>
      </c:scatterChart>
      <c:valAx>
        <c:axId val="30264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93312"/>
        <c:crosses val="autoZero"/>
        <c:crossBetween val="midCat"/>
      </c:valAx>
      <c:valAx>
        <c:axId val="750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Time(Minutes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4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to Low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Sheet1!$A$71:$A$75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Sheet1!$C$71:$C$75</c:f>
              <c:numCache>
                <c:formatCode>General</c:formatCode>
                <c:ptCount val="5"/>
                <c:pt idx="0">
                  <c:v>1.8153066666666667E-5</c:v>
                </c:pt>
                <c:pt idx="1">
                  <c:v>2.2207437777777778E-4</c:v>
                </c:pt>
                <c:pt idx="2">
                  <c:v>1.9190153388888888E-3</c:v>
                </c:pt>
                <c:pt idx="3">
                  <c:v>0.21045030825</c:v>
                </c:pt>
                <c:pt idx="4">
                  <c:v>13.422379372492507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A-4FEB-90C2-AC119FC72BDC}"/>
            </c:ext>
          </c:extLst>
        </c:ser>
        <c:ser>
          <c:idx val="1"/>
          <c:order val="1"/>
          <c:tx>
            <c:v>insertion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Sheet1!$F$71:$F$75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Sheet1!$H$71:$H$75</c:f>
              <c:numCache>
                <c:formatCode>General</c:formatCode>
                <c:ptCount val="5"/>
                <c:pt idx="0">
                  <c:v>9.1249833333333332E-6</c:v>
                </c:pt>
                <c:pt idx="1">
                  <c:v>1.8508145555555557E-4</c:v>
                </c:pt>
                <c:pt idx="2">
                  <c:v>4.4631714555555552E-3</c:v>
                </c:pt>
                <c:pt idx="3">
                  <c:v>0.11463522487222222</c:v>
                </c:pt>
                <c:pt idx="4">
                  <c:v>25.579241451515507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A-4FEB-90C2-AC119FC72BDC}"/>
            </c:ext>
          </c:extLst>
        </c:ser>
        <c:ser>
          <c:idx val="2"/>
          <c:order val="2"/>
          <c:tx>
            <c:v>Selection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Sheet1!$K$71:$K$75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Sheet1!$M$71:$M$75</c:f>
              <c:numCache>
                <c:formatCode>General</c:formatCode>
                <c:ptCount val="5"/>
                <c:pt idx="0">
                  <c:v>5.9617277777777781E-6</c:v>
                </c:pt>
                <c:pt idx="1">
                  <c:v>7.7579411111111107E-5</c:v>
                </c:pt>
                <c:pt idx="2">
                  <c:v>3.944652133333333E-3</c:v>
                </c:pt>
                <c:pt idx="3">
                  <c:v>0.23037999519999999</c:v>
                </c:pt>
                <c:pt idx="4">
                  <c:v>11.647209065473159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3A-4FEB-90C2-AC119FC72BDC}"/>
            </c:ext>
          </c:extLst>
        </c:ser>
        <c:ser>
          <c:idx val="3"/>
          <c:order val="3"/>
          <c:tx>
            <c:v>Heap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Sheet1!$A$79:$A$83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Sheet1!$C$79:$C$83</c:f>
              <c:numCache>
                <c:formatCode>General</c:formatCode>
                <c:ptCount val="5"/>
                <c:pt idx="0">
                  <c:v>3.23735E-6</c:v>
                </c:pt>
                <c:pt idx="1">
                  <c:v>5.0557440850000011E-6</c:v>
                </c:pt>
                <c:pt idx="2">
                  <c:v>1.0859350555555554E-4</c:v>
                </c:pt>
                <c:pt idx="3">
                  <c:v>4.3622068333333335E-4</c:v>
                </c:pt>
                <c:pt idx="4">
                  <c:v>2.8729403910422221E-3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3A-4FEB-90C2-AC119FC72BDC}"/>
            </c:ext>
          </c:extLst>
        </c:ser>
        <c:ser>
          <c:idx val="4"/>
          <c:order val="4"/>
          <c:tx>
            <c:v>Quick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Sheet1!$F$79:$F$83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Sheet1!$H$79:$H$81</c:f>
              <c:numCache>
                <c:formatCode>General</c:formatCode>
                <c:ptCount val="3"/>
                <c:pt idx="0">
                  <c:v>9.0252388888888891E-6</c:v>
                </c:pt>
                <c:pt idx="1">
                  <c:v>1.0818883333333333E-4</c:v>
                </c:pt>
                <c:pt idx="2">
                  <c:v>4.0987764888888887E-3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3A-4FEB-90C2-AC119FC72BDC}"/>
            </c:ext>
          </c:extLst>
        </c:ser>
        <c:ser>
          <c:idx val="5"/>
          <c:order val="5"/>
          <c:tx>
            <c:v>Merge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Sheet1!$K$79:$K$83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Sheet1!$M$79:$M$83</c:f>
              <c:numCache>
                <c:formatCode>General</c:formatCode>
                <c:ptCount val="5"/>
                <c:pt idx="0">
                  <c:v>5.1995644444444443E-5</c:v>
                </c:pt>
                <c:pt idx="1">
                  <c:v>6.7340111111111117E-6</c:v>
                </c:pt>
                <c:pt idx="2">
                  <c:v>6.9377761111111104E-5</c:v>
                </c:pt>
                <c:pt idx="3">
                  <c:v>4.6078573888888884E-4</c:v>
                </c:pt>
                <c:pt idx="4">
                  <c:v>5.9568837839677783E-3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3A-4FEB-90C2-AC119FC72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94096"/>
        <c:axId val="75094488"/>
      </c:scatterChart>
      <c:valAx>
        <c:axId val="7509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94488"/>
        <c:crosses val="autoZero"/>
        <c:crossBetween val="midCat"/>
      </c:valAx>
      <c:valAx>
        <c:axId val="7509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9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Sheet1!$A$71:$A$75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Sheet1!$D$71:$D$75</c:f>
              <c:numCache>
                <c:formatCode>General</c:formatCode>
                <c:ptCount val="5"/>
                <c:pt idx="0">
                  <c:v>1.25903E-5</c:v>
                </c:pt>
                <c:pt idx="1">
                  <c:v>3.5240311111111111E-5</c:v>
                </c:pt>
                <c:pt idx="2">
                  <c:v>3.5031479833333335E-3</c:v>
                </c:pt>
                <c:pt idx="3">
                  <c:v>0.23041339638547167</c:v>
                </c:pt>
                <c:pt idx="4">
                  <c:v>64.710372563555566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A-4951-B031-7FB7D6CD5377}"/>
            </c:ext>
          </c:extLst>
        </c:ser>
        <c:ser>
          <c:idx val="1"/>
          <c:order val="1"/>
          <c:tx>
            <c:v>insertion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Sheet1!$F$71:$F$75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Sheet1!$I$71:$I$75</c:f>
              <c:numCache>
                <c:formatCode>General</c:formatCode>
                <c:ptCount val="5"/>
                <c:pt idx="0">
                  <c:v>4.4285555555555554E-6</c:v>
                </c:pt>
                <c:pt idx="1">
                  <c:v>3.9768605555555559E-5</c:v>
                </c:pt>
                <c:pt idx="2">
                  <c:v>1.0130292777777777E-3</c:v>
                </c:pt>
                <c:pt idx="3">
                  <c:v>5.7242114788888888E-2</c:v>
                </c:pt>
                <c:pt idx="4">
                  <c:v>9.7242071898888902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CA-4951-B031-7FB7D6CD5377}"/>
            </c:ext>
          </c:extLst>
        </c:ser>
        <c:ser>
          <c:idx val="2"/>
          <c:order val="2"/>
          <c:tx>
            <c:v>Selection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Sheet1!$K$71:$K$75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Sheet1!$N$71:$N$75</c:f>
              <c:numCache>
                <c:formatCode>General</c:formatCode>
                <c:ptCount val="5"/>
                <c:pt idx="0">
                  <c:v>4.576733333333334E-6</c:v>
                </c:pt>
                <c:pt idx="1">
                  <c:v>7.9933327777777775E-5</c:v>
                </c:pt>
                <c:pt idx="2">
                  <c:v>2.6907713166666666E-3</c:v>
                </c:pt>
                <c:pt idx="3">
                  <c:v>0.14382644805</c:v>
                </c:pt>
                <c:pt idx="4">
                  <c:v>13.302667822077778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CA-4951-B031-7FB7D6CD5377}"/>
            </c:ext>
          </c:extLst>
        </c:ser>
        <c:ser>
          <c:idx val="3"/>
          <c:order val="3"/>
          <c:tx>
            <c:v>Heap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Sheet1!$A$79:$A$83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Sheet1!$D$79:$D$83</c:f>
              <c:numCache>
                <c:formatCode>General</c:formatCode>
                <c:ptCount val="5"/>
                <c:pt idx="0">
                  <c:v>9.2047222222222221E-7</c:v>
                </c:pt>
                <c:pt idx="1">
                  <c:v>8.5721222222222216E-6</c:v>
                </c:pt>
                <c:pt idx="2">
                  <c:v>1.2338953333333334E-4</c:v>
                </c:pt>
                <c:pt idx="3">
                  <c:v>4.2706150000000002E-4</c:v>
                </c:pt>
                <c:pt idx="4">
                  <c:v>1.07738973E-2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CA-4951-B031-7FB7D6CD5377}"/>
            </c:ext>
          </c:extLst>
        </c:ser>
        <c:ser>
          <c:idx val="4"/>
          <c:order val="4"/>
          <c:tx>
            <c:v>quick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Sheet1!$F$79:$F$83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Sheet1!$I$79:$I$83</c:f>
              <c:numCache>
                <c:formatCode>General</c:formatCode>
                <c:ptCount val="5"/>
                <c:pt idx="0">
                  <c:v>1.0316166666666665E-6</c:v>
                </c:pt>
                <c:pt idx="1">
                  <c:v>3.4767277777777778E-6</c:v>
                </c:pt>
                <c:pt idx="2">
                  <c:v>3.7511583333333332E-5</c:v>
                </c:pt>
                <c:pt idx="3">
                  <c:v>2.3243330555555556E-4</c:v>
                </c:pt>
                <c:pt idx="4">
                  <c:v>6.6188577111111115E-3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CA-4951-B031-7FB7D6CD5377}"/>
            </c:ext>
          </c:extLst>
        </c:ser>
        <c:ser>
          <c:idx val="5"/>
          <c:order val="5"/>
          <c:tx>
            <c:v>Merge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Sheet1!$K$79:$K$83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Sheet1!$N$79:$N$83</c:f>
              <c:numCache>
                <c:formatCode>General</c:formatCode>
                <c:ptCount val="5"/>
                <c:pt idx="0">
                  <c:v>7.4407611111111121E-6</c:v>
                </c:pt>
                <c:pt idx="1">
                  <c:v>7.939477777777778E-6</c:v>
                </c:pt>
                <c:pt idx="2">
                  <c:v>8.9542766666666666E-5</c:v>
                </c:pt>
                <c:pt idx="3">
                  <c:v>6.1276421111111103E-4</c:v>
                </c:pt>
                <c:pt idx="4">
                  <c:v>8.0122435444444449E-3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CA-4951-B031-7FB7D6CD5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95272"/>
        <c:axId val="305199464"/>
      </c:scatterChart>
      <c:valAx>
        <c:axId val="7509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99464"/>
        <c:crosses val="autoZero"/>
        <c:crossBetween val="midCat"/>
      </c:valAx>
      <c:valAx>
        <c:axId val="30519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9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83</xdr:row>
      <xdr:rowOff>190500</xdr:rowOff>
    </xdr:from>
    <xdr:to>
      <xdr:col>4</xdr:col>
      <xdr:colOff>800100</xdr:colOff>
      <xdr:row>98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887C4-14FA-4415-8F51-82C7F42EB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1057275</xdr:colOff>
      <xdr:row>83</xdr:row>
      <xdr:rowOff>161925</xdr:rowOff>
    </xdr:from>
    <xdr:to>
      <xdr:col>9</xdr:col>
      <xdr:colOff>676275</xdr:colOff>
      <xdr:row>98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5F552F-5660-4FE9-BE98-E0214A843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98</xdr:row>
      <xdr:rowOff>142875</xdr:rowOff>
    </xdr:from>
    <xdr:to>
      <xdr:col>4</xdr:col>
      <xdr:colOff>1000125</xdr:colOff>
      <xdr:row>113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A02468-F10A-47CA-A5C9-AFB649D45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180975</xdr:colOff>
      <xdr:row>98</xdr:row>
      <xdr:rowOff>142875</xdr:rowOff>
    </xdr:from>
    <xdr:to>
      <xdr:col>9</xdr:col>
      <xdr:colOff>895350</xdr:colOff>
      <xdr:row>113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2630DB9-4544-4C7D-96AF-6F6BB70EA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87085</xdr:colOff>
      <xdr:row>99</xdr:row>
      <xdr:rowOff>66675</xdr:rowOff>
    </xdr:from>
    <xdr:to>
      <xdr:col>15</xdr:col>
      <xdr:colOff>20410</xdr:colOff>
      <xdr:row>113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318EFB2-9253-475B-8AA5-8C53DEABC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272945</xdr:colOff>
      <xdr:row>97</xdr:row>
      <xdr:rowOff>18729</xdr:rowOff>
    </xdr:from>
    <xdr:to>
      <xdr:col>20</xdr:col>
      <xdr:colOff>144077</xdr:colOff>
      <xdr:row>111</xdr:row>
      <xdr:rowOff>128546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CC494E-DBDD-4968-A83F-C1369850D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84043</xdr:colOff>
      <xdr:row>83</xdr:row>
      <xdr:rowOff>129989</xdr:rowOff>
    </xdr:from>
    <xdr:to>
      <xdr:col>15</xdr:col>
      <xdr:colOff>16808</xdr:colOff>
      <xdr:row>98</xdr:row>
      <xdr:rowOff>15689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D1858F-3882-4D66-B284-5C5439907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136072</xdr:colOff>
      <xdr:row>113</xdr:row>
      <xdr:rowOff>186496</xdr:rowOff>
    </xdr:from>
    <xdr:to>
      <xdr:col>4</xdr:col>
      <xdr:colOff>1016535</xdr:colOff>
      <xdr:row>129</xdr:row>
      <xdr:rowOff>34096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A1F35F-B15D-418B-A995-E3BD7DEBF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142874</xdr:colOff>
      <xdr:row>114</xdr:row>
      <xdr:rowOff>16328</xdr:rowOff>
    </xdr:from>
    <xdr:to>
      <xdr:col>15</xdr:col>
      <xdr:colOff>74838</xdr:colOff>
      <xdr:row>128</xdr:row>
      <xdr:rowOff>92528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C400A5-2515-44D2-AEAB-D49FC7A20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312964</xdr:colOff>
      <xdr:row>83</xdr:row>
      <xdr:rowOff>16328</xdr:rowOff>
    </xdr:from>
    <xdr:to>
      <xdr:col>20</xdr:col>
      <xdr:colOff>190500</xdr:colOff>
      <xdr:row>97</xdr:row>
      <xdr:rowOff>92528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67780B-B3C7-4A96-909D-04620F7AD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122466</xdr:colOff>
      <xdr:row>114</xdr:row>
      <xdr:rowOff>84364</xdr:rowOff>
    </xdr:from>
    <xdr:to>
      <xdr:col>9</xdr:col>
      <xdr:colOff>843644</xdr:colOff>
      <xdr:row>128</xdr:row>
      <xdr:rowOff>160564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E02D8C-93D7-4A33-A6C3-CAD9CB9D7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476250</xdr:colOff>
      <xdr:row>114</xdr:row>
      <xdr:rowOff>125186</xdr:rowOff>
    </xdr:from>
    <xdr:to>
      <xdr:col>20</xdr:col>
      <xdr:colOff>353786</xdr:colOff>
      <xdr:row>129</xdr:row>
      <xdr:rowOff>10886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FA10C7-7D3E-458C-A697-7351CF5EC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3"/>
  <sheetViews>
    <sheetView tabSelected="1" topLeftCell="A46" zoomScale="70" zoomScaleNormal="70" zoomScalePageLayoutView="115" workbookViewId="0">
      <selection activeCell="E67" sqref="E67"/>
    </sheetView>
  </sheetViews>
  <sheetFormatPr defaultColWidth="8.85546875" defaultRowHeight="15" x14ac:dyDescent="0.25"/>
  <cols>
    <col min="1" max="1" width="11" customWidth="1"/>
    <col min="2" max="2" width="16.5703125" customWidth="1"/>
    <col min="3" max="3" width="15.42578125" customWidth="1"/>
    <col min="4" max="4" width="13.5703125" customWidth="1"/>
    <col min="5" max="5" width="16.42578125" customWidth="1"/>
    <col min="6" max="6" width="13.28515625" customWidth="1"/>
    <col min="7" max="8" width="13.7109375" bestFit="1" customWidth="1"/>
    <col min="9" max="9" width="17.140625" bestFit="1" customWidth="1"/>
    <col min="10" max="10" width="15.28515625" customWidth="1"/>
    <col min="11" max="11" width="14" customWidth="1"/>
    <col min="12" max="12" width="16.140625" customWidth="1"/>
    <col min="13" max="13" width="12" bestFit="1" customWidth="1"/>
    <col min="14" max="15" width="13.7109375" bestFit="1" customWidth="1"/>
    <col min="16" max="16" width="14.42578125" customWidth="1"/>
    <col min="17" max="17" width="13.140625" customWidth="1"/>
    <col min="18" max="18" width="13.7109375" customWidth="1"/>
    <col min="19" max="19" width="14" bestFit="1" customWidth="1"/>
    <col min="20" max="20" width="15" customWidth="1"/>
  </cols>
  <sheetData>
    <row r="1" spans="1:21" ht="15.75" x14ac:dyDescent="0.25">
      <c r="A1" s="1" t="s">
        <v>19</v>
      </c>
      <c r="B1" s="1"/>
      <c r="C1" s="1"/>
      <c r="D1" s="1"/>
      <c r="E1" s="1" t="s">
        <v>36</v>
      </c>
      <c r="F1" s="1" t="s">
        <v>32</v>
      </c>
      <c r="G1" s="1"/>
      <c r="H1" s="1" t="s">
        <v>20</v>
      </c>
      <c r="I1" s="1"/>
      <c r="J1" s="1"/>
      <c r="K1" s="1"/>
      <c r="L1" s="1" t="s">
        <v>48</v>
      </c>
      <c r="M1" s="1" t="s">
        <v>34</v>
      </c>
      <c r="N1" s="1"/>
      <c r="O1" s="1" t="s">
        <v>21</v>
      </c>
      <c r="P1" s="1"/>
      <c r="Q1" s="1"/>
      <c r="R1" s="1"/>
      <c r="S1" s="1" t="s">
        <v>35</v>
      </c>
      <c r="T1" s="1" t="s">
        <v>33</v>
      </c>
      <c r="U1" s="4"/>
    </row>
    <row r="2" spans="1:21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33</v>
      </c>
      <c r="G2" s="1"/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33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34</v>
      </c>
      <c r="U2" s="4"/>
    </row>
    <row r="3" spans="1:21" ht="15.75" x14ac:dyDescent="0.25">
      <c r="A3" s="1" t="s">
        <v>5</v>
      </c>
      <c r="B3" s="1">
        <v>2619684</v>
      </c>
      <c r="C3" s="2">
        <v>2289338</v>
      </c>
      <c r="D3" s="2">
        <v>2428863</v>
      </c>
      <c r="E3" s="1">
        <f>(B3+C3+D3)/3</f>
        <v>2445961.6666666665</v>
      </c>
      <c r="F3" s="1">
        <f>E3/(10^9)</f>
        <v>2.4459616666666667E-3</v>
      </c>
      <c r="G3" s="1"/>
      <c r="H3" s="1" t="s">
        <v>5</v>
      </c>
      <c r="I3" s="1">
        <v>1234180</v>
      </c>
      <c r="J3" s="2">
        <v>915120</v>
      </c>
      <c r="K3" s="2">
        <v>1118252</v>
      </c>
      <c r="L3" s="1">
        <f>(I3+J3+K3)/3</f>
        <v>1089184</v>
      </c>
      <c r="M3" s="1">
        <f>L3/(10^9)</f>
        <v>1.089184E-3</v>
      </c>
      <c r="N3" s="1"/>
      <c r="O3" s="1" t="s">
        <v>5</v>
      </c>
      <c r="P3" s="1">
        <v>865363</v>
      </c>
      <c r="Q3" s="3">
        <v>645815</v>
      </c>
      <c r="R3" s="2">
        <v>755076</v>
      </c>
      <c r="S3" s="1">
        <f>(P3+Q3+R3)/3</f>
        <v>755418</v>
      </c>
      <c r="T3" s="1">
        <f>S3/(10^9)</f>
        <v>7.55418E-4</v>
      </c>
      <c r="U3" s="4"/>
    </row>
    <row r="4" spans="1:21" ht="15.75" x14ac:dyDescent="0.25">
      <c r="A4" s="1" t="s">
        <v>6</v>
      </c>
      <c r="B4" s="1">
        <v>27700</v>
      </c>
      <c r="C4" s="2">
        <v>22570</v>
      </c>
      <c r="D4" s="2">
        <v>25135</v>
      </c>
      <c r="E4" s="1">
        <f t="shared" ref="E4:E8" si="0">(B4+C4+D4)/3</f>
        <v>25135</v>
      </c>
      <c r="F4" s="1">
        <f>E4/(10^9)</f>
        <v>2.5134999999999999E-5</v>
      </c>
      <c r="G4" s="1"/>
      <c r="H4" s="1" t="s">
        <v>6</v>
      </c>
      <c r="I4" s="1">
        <v>565282</v>
      </c>
      <c r="J4" s="2">
        <v>568872</v>
      </c>
      <c r="K4" s="2">
        <v>508343</v>
      </c>
      <c r="L4" s="1">
        <f t="shared" ref="L4:L8" si="1">(I4+J4+K4)/3</f>
        <v>547499</v>
      </c>
      <c r="M4" s="1">
        <f t="shared" ref="M4:M8" si="2">L4/(10^9)</f>
        <v>5.4749900000000001E-4</v>
      </c>
      <c r="N4" s="1"/>
      <c r="O4" s="1" t="s">
        <v>6</v>
      </c>
      <c r="P4" s="1">
        <v>326242</v>
      </c>
      <c r="Q4" s="2">
        <v>232884</v>
      </c>
      <c r="R4" s="2">
        <v>238014</v>
      </c>
      <c r="S4" s="1">
        <f t="shared" ref="S4:S8" si="3">(P4+Q4+R4)/3</f>
        <v>265713.33333333331</v>
      </c>
      <c r="T4" s="1">
        <f t="shared" ref="T4:T8" si="4">S4/(10^9)</f>
        <v>2.6571333333333332E-4</v>
      </c>
      <c r="U4" s="4"/>
    </row>
    <row r="5" spans="1:21" ht="15.75" x14ac:dyDescent="0.25">
      <c r="A5" s="1" t="s">
        <v>7</v>
      </c>
      <c r="B5" s="1">
        <v>291874</v>
      </c>
      <c r="C5" s="2">
        <v>249812</v>
      </c>
      <c r="D5" s="2">
        <v>265713</v>
      </c>
      <c r="E5" s="1">
        <f t="shared" si="0"/>
        <v>269133</v>
      </c>
      <c r="F5" s="1">
        <f t="shared" ref="F5:F8" si="5">E5/(10^9)</f>
        <v>2.6913300000000001E-4</v>
      </c>
      <c r="G5" s="1"/>
      <c r="H5" s="1" t="s">
        <v>7</v>
      </c>
      <c r="I5" s="1">
        <v>392927</v>
      </c>
      <c r="J5" s="2">
        <v>322138</v>
      </c>
      <c r="K5" s="2">
        <v>358046</v>
      </c>
      <c r="L5" s="1">
        <f t="shared" si="1"/>
        <v>357703.66666666669</v>
      </c>
      <c r="M5" s="1">
        <f t="shared" si="2"/>
        <v>3.5770366666666671E-4</v>
      </c>
      <c r="N5" s="1"/>
      <c r="O5" s="1" t="s">
        <v>7</v>
      </c>
      <c r="P5" s="1">
        <v>302133</v>
      </c>
      <c r="Q5" s="3">
        <v>250324</v>
      </c>
      <c r="R5" s="2">
        <v>271355</v>
      </c>
      <c r="S5" s="1">
        <f t="shared" si="3"/>
        <v>274604</v>
      </c>
      <c r="T5" s="1">
        <f t="shared" si="4"/>
        <v>2.7460400000000002E-4</v>
      </c>
      <c r="U5" s="4"/>
    </row>
    <row r="6" spans="1:21" ht="15.75" x14ac:dyDescent="0.25">
      <c r="A6" s="1" t="s">
        <v>8</v>
      </c>
      <c r="B6" s="1">
        <v>1005401</v>
      </c>
      <c r="C6" s="2">
        <v>851512</v>
      </c>
      <c r="D6" s="2">
        <v>1300865</v>
      </c>
      <c r="E6" s="1">
        <f t="shared" si="0"/>
        <v>1052592.6666666667</v>
      </c>
      <c r="F6" s="1">
        <f t="shared" si="5"/>
        <v>1.0525926666666667E-3</v>
      </c>
      <c r="G6" s="1"/>
      <c r="H6" s="1" t="s">
        <v>8</v>
      </c>
      <c r="I6" s="1">
        <v>274946</v>
      </c>
      <c r="J6" s="2">
        <v>259045</v>
      </c>
      <c r="K6" s="3">
        <v>48732</v>
      </c>
      <c r="L6" s="1">
        <f t="shared" si="1"/>
        <v>194241</v>
      </c>
      <c r="M6" s="1">
        <f t="shared" si="2"/>
        <v>1.94241E-4</v>
      </c>
      <c r="N6" s="1"/>
      <c r="O6" s="1" t="s">
        <v>8</v>
      </c>
      <c r="P6" s="1">
        <v>55399</v>
      </c>
      <c r="Q6" s="2">
        <v>61042</v>
      </c>
      <c r="R6" s="3">
        <v>49244</v>
      </c>
      <c r="S6" s="1">
        <f t="shared" si="3"/>
        <v>55228.333333333336</v>
      </c>
      <c r="T6" s="1">
        <f>S6/(10^9)</f>
        <v>5.5228333333333335E-5</v>
      </c>
      <c r="U6" s="4"/>
    </row>
    <row r="7" spans="1:21" ht="15.75" x14ac:dyDescent="0.25">
      <c r="A7" s="1" t="s">
        <v>9</v>
      </c>
      <c r="B7" s="1">
        <v>928456</v>
      </c>
      <c r="C7" s="2">
        <v>795087</v>
      </c>
      <c r="D7" s="2">
        <v>856642</v>
      </c>
      <c r="E7" s="1">
        <f>(B7+C7+D7)/3</f>
        <v>860061.66666666663</v>
      </c>
      <c r="F7" s="1">
        <f t="shared" si="5"/>
        <v>8.600616666666666E-4</v>
      </c>
      <c r="G7" s="1"/>
      <c r="H7" s="1" t="s">
        <v>9</v>
      </c>
      <c r="I7" s="1">
        <v>506804</v>
      </c>
      <c r="J7" s="2">
        <v>533991</v>
      </c>
      <c r="K7" s="2">
        <v>583748</v>
      </c>
      <c r="L7" s="1">
        <f t="shared" si="1"/>
        <v>541514.33333333337</v>
      </c>
      <c r="M7" s="1">
        <f t="shared" si="2"/>
        <v>5.4151433333333337E-4</v>
      </c>
      <c r="N7" s="1"/>
      <c r="O7" s="1" t="s">
        <v>9</v>
      </c>
      <c r="P7" s="1">
        <v>37959</v>
      </c>
      <c r="Q7" s="3">
        <v>116441</v>
      </c>
      <c r="R7" s="2">
        <v>31291</v>
      </c>
      <c r="S7" s="1">
        <f t="shared" si="3"/>
        <v>61897</v>
      </c>
      <c r="T7" s="1">
        <f t="shared" si="4"/>
        <v>6.1896999999999994E-5</v>
      </c>
      <c r="U7" s="4"/>
    </row>
    <row r="8" spans="1:21" ht="15.75" x14ac:dyDescent="0.25">
      <c r="A8" s="1" t="s">
        <v>10</v>
      </c>
      <c r="B8" s="2">
        <v>450378</v>
      </c>
      <c r="C8" s="3">
        <v>404212</v>
      </c>
      <c r="D8" s="2">
        <v>407803</v>
      </c>
      <c r="E8" s="1">
        <f t="shared" si="0"/>
        <v>420797.66666666669</v>
      </c>
      <c r="F8" s="1">
        <f t="shared" si="5"/>
        <v>4.2079766666666668E-4</v>
      </c>
      <c r="G8" s="1"/>
      <c r="H8" s="1" t="s">
        <v>10</v>
      </c>
      <c r="I8" s="1">
        <v>2895927</v>
      </c>
      <c r="J8" s="3">
        <v>3022870</v>
      </c>
      <c r="K8" s="2">
        <v>3440419</v>
      </c>
      <c r="L8" s="1">
        <f t="shared" si="1"/>
        <v>3119738.6666666665</v>
      </c>
      <c r="M8" s="1">
        <f t="shared" si="2"/>
        <v>3.1197386666666667E-3</v>
      </c>
      <c r="N8" s="1"/>
      <c r="O8" s="1" t="s">
        <v>10</v>
      </c>
      <c r="P8" s="1">
        <v>502187</v>
      </c>
      <c r="Q8" s="3">
        <v>381642</v>
      </c>
      <c r="R8" s="3">
        <v>455508</v>
      </c>
      <c r="S8" s="1">
        <f t="shared" si="3"/>
        <v>446445.66666666669</v>
      </c>
      <c r="T8" s="1">
        <f t="shared" si="4"/>
        <v>4.4644566666666671E-4</v>
      </c>
      <c r="U8" s="4"/>
    </row>
    <row r="9" spans="1:21" ht="15.75" x14ac:dyDescent="0.25">
      <c r="A9" s="1" t="s">
        <v>11</v>
      </c>
      <c r="B9" s="1"/>
      <c r="C9" s="1"/>
      <c r="D9" s="1"/>
      <c r="E9" s="1"/>
      <c r="F9" s="1"/>
      <c r="G9" s="1"/>
      <c r="H9" s="1" t="s">
        <v>18</v>
      </c>
      <c r="I9" s="1"/>
      <c r="J9" s="1"/>
      <c r="K9" s="1"/>
      <c r="L9" s="1"/>
      <c r="M9" s="1"/>
      <c r="N9" s="1"/>
      <c r="O9" s="1" t="s">
        <v>11</v>
      </c>
      <c r="P9" s="1"/>
      <c r="Q9" s="1"/>
      <c r="R9" s="1"/>
      <c r="S9" s="1"/>
      <c r="T9" s="1"/>
      <c r="U9" s="4"/>
    </row>
    <row r="10" spans="1:21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4"/>
    </row>
    <row r="11" spans="1:21" ht="15.75" x14ac:dyDescent="0.25">
      <c r="A11" s="1" t="s">
        <v>22</v>
      </c>
      <c r="B11" s="1"/>
      <c r="C11" s="1"/>
      <c r="D11" s="1"/>
      <c r="E11" s="1" t="s">
        <v>36</v>
      </c>
      <c r="F11" s="1" t="s">
        <v>37</v>
      </c>
      <c r="G11" s="1"/>
      <c r="H11" s="1" t="s">
        <v>23</v>
      </c>
      <c r="I11" s="1"/>
      <c r="J11" s="1"/>
      <c r="K11" s="1"/>
      <c r="L11" s="1" t="s">
        <v>49</v>
      </c>
      <c r="M11" s="1" t="s">
        <v>34</v>
      </c>
      <c r="N11" s="1"/>
      <c r="O11" s="1" t="s">
        <v>24</v>
      </c>
      <c r="P11" s="1"/>
      <c r="Q11" s="1"/>
      <c r="R11" s="1"/>
      <c r="S11" s="1" t="s">
        <v>39</v>
      </c>
      <c r="T11" s="1" t="s">
        <v>33</v>
      </c>
      <c r="U11" s="4"/>
    </row>
    <row r="12" spans="1:21" ht="15.75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38</v>
      </c>
      <c r="G12" s="1"/>
      <c r="H12" s="1" t="s">
        <v>0</v>
      </c>
      <c r="I12" s="1" t="s">
        <v>1</v>
      </c>
      <c r="J12" s="1" t="s">
        <v>2</v>
      </c>
      <c r="K12" s="1" t="s">
        <v>3</v>
      </c>
      <c r="L12" s="1" t="s">
        <v>4</v>
      </c>
      <c r="M12" s="1" t="s">
        <v>33</v>
      </c>
      <c r="N12" s="1"/>
      <c r="O12" s="1" t="s">
        <v>0</v>
      </c>
      <c r="P12" s="1" t="s">
        <v>1</v>
      </c>
      <c r="Q12" s="1" t="s">
        <v>2</v>
      </c>
      <c r="R12" s="1" t="s">
        <v>3</v>
      </c>
      <c r="S12" s="1" t="s">
        <v>4</v>
      </c>
      <c r="T12" s="1" t="s">
        <v>34</v>
      </c>
      <c r="U12" s="4"/>
    </row>
    <row r="13" spans="1:21" ht="15.75" x14ac:dyDescent="0.25">
      <c r="A13" s="1" t="s">
        <v>5</v>
      </c>
      <c r="B13" s="2">
        <v>11213292</v>
      </c>
      <c r="C13" s="2">
        <v>7892394</v>
      </c>
      <c r="D13" s="2">
        <v>8618744</v>
      </c>
      <c r="E13" s="1">
        <f>(B13+C13+D13)/3</f>
        <v>9241476.666666666</v>
      </c>
      <c r="F13" s="1">
        <f>E13/(10^9)</f>
        <v>9.2414766666666665E-3</v>
      </c>
      <c r="G13" s="1"/>
      <c r="H13" s="1" t="s">
        <v>5</v>
      </c>
      <c r="I13" s="2">
        <v>14361838</v>
      </c>
      <c r="J13" s="2">
        <v>11926819</v>
      </c>
      <c r="K13" s="2">
        <v>13684731</v>
      </c>
      <c r="L13" s="1">
        <f>(I13+J13+K13)/3</f>
        <v>13324462.666666666</v>
      </c>
      <c r="M13" s="1">
        <f>L13/(10^9)</f>
        <v>1.3324462666666667E-2</v>
      </c>
      <c r="N13" s="1"/>
      <c r="O13" s="1" t="s">
        <v>5</v>
      </c>
      <c r="P13" s="2">
        <v>2255995</v>
      </c>
      <c r="Q13" s="2">
        <v>2054916</v>
      </c>
      <c r="R13" s="2">
        <v>2032345</v>
      </c>
      <c r="S13" s="1">
        <f>(P13+Q13+R13)/3</f>
        <v>2114418.6666666665</v>
      </c>
      <c r="T13" s="1">
        <f>S13/(10^9)</f>
        <v>2.1144186666666666E-3</v>
      </c>
      <c r="U13" s="4"/>
    </row>
    <row r="14" spans="1:21" ht="15.75" x14ac:dyDescent="0.25">
      <c r="A14" s="1" t="s">
        <v>6</v>
      </c>
      <c r="B14" s="2">
        <v>160556</v>
      </c>
      <c r="C14" s="3">
        <v>120546</v>
      </c>
      <c r="D14" s="2">
        <v>127214</v>
      </c>
      <c r="E14" s="1">
        <f t="shared" ref="E14:E18" si="6">(B14+C14+D14)/3</f>
        <v>136105.33333333334</v>
      </c>
      <c r="F14" s="1">
        <f t="shared" ref="F14:F18" si="7">E14/(10^9)</f>
        <v>1.3610533333333335E-4</v>
      </c>
      <c r="G14" s="1"/>
      <c r="H14" s="1" t="s">
        <v>6</v>
      </c>
      <c r="I14" s="2">
        <v>12046852</v>
      </c>
      <c r="J14" s="3">
        <v>9885241</v>
      </c>
      <c r="K14" s="2">
        <v>11382569</v>
      </c>
      <c r="L14" s="1">
        <f t="shared" ref="L14:L18" si="8">(I14+J14+K14)/3</f>
        <v>11104887.333333334</v>
      </c>
      <c r="M14" s="1">
        <f t="shared" ref="M14:M18" si="9">L14/(10^9)</f>
        <v>1.1104887333333334E-2</v>
      </c>
      <c r="N14" s="1"/>
      <c r="O14" s="1" t="s">
        <v>6</v>
      </c>
      <c r="P14" s="2">
        <v>2704322</v>
      </c>
      <c r="Q14" s="2">
        <v>2099030</v>
      </c>
      <c r="R14" s="3">
        <v>2354997</v>
      </c>
      <c r="S14" s="1">
        <f t="shared" ref="S14:S18" si="10">(P14+Q14+R14)/3</f>
        <v>2386116.3333333335</v>
      </c>
      <c r="T14" s="1">
        <f t="shared" ref="T14:T18" si="11">S14/(10^9)</f>
        <v>2.3861163333333333E-3</v>
      </c>
      <c r="U14" s="4"/>
    </row>
    <row r="15" spans="1:21" ht="15.75" x14ac:dyDescent="0.25">
      <c r="A15" s="1" t="s">
        <v>7</v>
      </c>
      <c r="B15" s="2">
        <v>14077145</v>
      </c>
      <c r="C15" s="2">
        <v>6263748</v>
      </c>
      <c r="D15" s="2">
        <v>7114234</v>
      </c>
      <c r="E15" s="1">
        <f t="shared" si="6"/>
        <v>9151709</v>
      </c>
      <c r="F15" s="1">
        <f t="shared" si="7"/>
        <v>9.1517089999999992E-3</v>
      </c>
      <c r="G15" s="1"/>
      <c r="H15" s="1" t="s">
        <v>7</v>
      </c>
      <c r="I15" s="2">
        <v>4698708</v>
      </c>
      <c r="J15" s="3">
        <v>4333994</v>
      </c>
      <c r="K15" s="3">
        <v>4931592</v>
      </c>
      <c r="L15" s="1">
        <f t="shared" si="8"/>
        <v>4654764.666666667</v>
      </c>
      <c r="M15" s="1">
        <f t="shared" si="9"/>
        <v>4.6547646666666668E-3</v>
      </c>
      <c r="N15" s="1"/>
      <c r="O15" s="1" t="s">
        <v>7</v>
      </c>
      <c r="P15" s="2">
        <v>5126003</v>
      </c>
      <c r="Q15" s="2">
        <v>4176003</v>
      </c>
      <c r="R15" s="3">
        <v>5085993</v>
      </c>
      <c r="S15" s="1">
        <f t="shared" si="10"/>
        <v>4795999.666666667</v>
      </c>
      <c r="T15" s="1">
        <f t="shared" si="11"/>
        <v>4.7959996666666668E-3</v>
      </c>
      <c r="U15" s="4"/>
    </row>
    <row r="16" spans="1:21" ht="15.75" x14ac:dyDescent="0.25">
      <c r="A16" s="1" t="s">
        <v>8</v>
      </c>
      <c r="B16" s="2">
        <v>623758</v>
      </c>
      <c r="C16" s="1">
        <v>496032</v>
      </c>
      <c r="D16" s="2">
        <v>559639</v>
      </c>
      <c r="E16" s="1">
        <f t="shared" si="6"/>
        <v>559809.66666666663</v>
      </c>
      <c r="F16" s="1">
        <f t="shared" si="7"/>
        <v>5.5980966666666662E-4</v>
      </c>
      <c r="G16" s="1"/>
      <c r="H16" s="1" t="s">
        <v>8</v>
      </c>
      <c r="I16" s="2">
        <v>411906</v>
      </c>
      <c r="J16" s="2">
        <v>44.935299999999998</v>
      </c>
      <c r="K16" s="2">
        <v>498083</v>
      </c>
      <c r="L16" s="1">
        <f t="shared" si="8"/>
        <v>303344.64510000002</v>
      </c>
      <c r="M16" s="1">
        <f t="shared" si="9"/>
        <v>3.0334464510000004E-4</v>
      </c>
      <c r="N16" s="1"/>
      <c r="O16" s="1" t="s">
        <v>8</v>
      </c>
      <c r="P16" s="2">
        <v>438580</v>
      </c>
      <c r="Q16" s="2">
        <v>559126</v>
      </c>
      <c r="R16" s="2">
        <v>545276</v>
      </c>
      <c r="S16" s="1">
        <f t="shared" si="10"/>
        <v>514327.33333333331</v>
      </c>
      <c r="T16" s="1">
        <f t="shared" si="11"/>
        <v>5.1432733333333334E-4</v>
      </c>
      <c r="U16" s="4"/>
    </row>
    <row r="17" spans="1:21" ht="15.75" x14ac:dyDescent="0.25">
      <c r="A17" s="1" t="s">
        <v>9</v>
      </c>
      <c r="B17" s="2">
        <v>7328651</v>
      </c>
      <c r="C17" s="2">
        <v>5598439</v>
      </c>
      <c r="D17" s="3">
        <v>6180647</v>
      </c>
      <c r="E17" s="1">
        <f t="shared" si="6"/>
        <v>6369245.666666667</v>
      </c>
      <c r="F17" s="1">
        <f t="shared" si="7"/>
        <v>6.3692456666666671E-3</v>
      </c>
      <c r="G17" s="1"/>
      <c r="H17" s="1" t="s">
        <v>9</v>
      </c>
      <c r="I17" s="2">
        <v>7063451</v>
      </c>
      <c r="J17" s="3">
        <v>6804919</v>
      </c>
      <c r="K17" s="2">
        <v>5605620</v>
      </c>
      <c r="L17" s="1">
        <f t="shared" si="8"/>
        <v>6491330</v>
      </c>
      <c r="M17" s="1">
        <f t="shared" si="9"/>
        <v>6.49133E-3</v>
      </c>
      <c r="N17" s="1"/>
      <c r="O17" s="1" t="s">
        <v>9</v>
      </c>
      <c r="P17" s="2">
        <v>126188</v>
      </c>
      <c r="Q17" s="2">
        <v>249299</v>
      </c>
      <c r="R17" s="3">
        <v>250324</v>
      </c>
      <c r="S17" s="1">
        <f t="shared" si="10"/>
        <v>208603.66666666666</v>
      </c>
      <c r="T17" s="1">
        <f t="shared" si="11"/>
        <v>2.0860366666666666E-4</v>
      </c>
      <c r="U17" s="4"/>
    </row>
    <row r="18" spans="1:21" ht="15.75" x14ac:dyDescent="0.25">
      <c r="A18" s="1" t="s">
        <v>10</v>
      </c>
      <c r="B18" s="2">
        <v>6978299</v>
      </c>
      <c r="C18" s="2">
        <v>1152107</v>
      </c>
      <c r="D18" s="2">
        <v>1008478</v>
      </c>
      <c r="E18" s="1">
        <f t="shared" si="6"/>
        <v>3046294.6666666665</v>
      </c>
      <c r="F18" s="1">
        <f t="shared" si="7"/>
        <v>3.0462946666666665E-3</v>
      </c>
      <c r="G18" s="1"/>
      <c r="H18" s="1" t="s">
        <v>10</v>
      </c>
      <c r="I18" s="2">
        <v>408315</v>
      </c>
      <c r="J18" s="3">
        <v>379077</v>
      </c>
      <c r="K18" s="3">
        <v>424730</v>
      </c>
      <c r="L18" s="1">
        <f t="shared" si="8"/>
        <v>404040.66666666669</v>
      </c>
      <c r="M18" s="1">
        <f t="shared" si="9"/>
        <v>4.0404066666666668E-4</v>
      </c>
      <c r="N18" s="1"/>
      <c r="O18" s="1" t="s">
        <v>10</v>
      </c>
      <c r="P18" s="3">
        <v>479618</v>
      </c>
      <c r="Q18" s="2">
        <v>447301</v>
      </c>
      <c r="R18" s="2">
        <v>502187</v>
      </c>
      <c r="S18" s="1">
        <f t="shared" si="10"/>
        <v>476368.66666666669</v>
      </c>
      <c r="T18" s="1">
        <f t="shared" si="11"/>
        <v>4.7636866666666671E-4</v>
      </c>
      <c r="U18" s="4"/>
    </row>
    <row r="19" spans="1:21" ht="15.75" x14ac:dyDescent="0.25">
      <c r="A19" s="1" t="s">
        <v>12</v>
      </c>
      <c r="B19" s="1"/>
      <c r="C19" s="1"/>
      <c r="D19" s="1"/>
      <c r="E19" s="1"/>
      <c r="F19" s="1"/>
      <c r="G19" s="1"/>
      <c r="H19" s="1" t="s">
        <v>12</v>
      </c>
      <c r="I19" s="1"/>
      <c r="J19" s="1"/>
      <c r="K19" s="1"/>
      <c r="L19" s="1"/>
      <c r="M19" s="1"/>
      <c r="N19" s="1"/>
      <c r="O19" s="1" t="s">
        <v>12</v>
      </c>
      <c r="P19" s="1"/>
      <c r="Q19" s="1"/>
      <c r="R19" s="1"/>
      <c r="S19" s="1"/>
      <c r="T19" s="1"/>
      <c r="U19" s="4"/>
    </row>
    <row r="20" spans="1:21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4"/>
    </row>
    <row r="21" spans="1:21" ht="15.75" x14ac:dyDescent="0.25">
      <c r="A21" s="1" t="s">
        <v>22</v>
      </c>
      <c r="B21" s="1"/>
      <c r="C21" s="1"/>
      <c r="D21" s="1"/>
      <c r="E21" s="1" t="s">
        <v>39</v>
      </c>
      <c r="F21" s="1" t="s">
        <v>40</v>
      </c>
      <c r="G21" s="1"/>
      <c r="H21" s="1" t="s">
        <v>23</v>
      </c>
      <c r="I21" s="1"/>
      <c r="J21" s="1"/>
      <c r="K21" s="1"/>
      <c r="L21" s="1" t="s">
        <v>35</v>
      </c>
      <c r="M21" s="1" t="s">
        <v>33</v>
      </c>
      <c r="N21" s="1"/>
      <c r="O21" s="1" t="s">
        <v>24</v>
      </c>
      <c r="P21" s="1"/>
      <c r="Q21" s="1"/>
      <c r="R21" s="1"/>
      <c r="S21" s="1" t="s">
        <v>42</v>
      </c>
      <c r="T21" s="1"/>
      <c r="U21" s="4"/>
    </row>
    <row r="22" spans="1:21" ht="15.75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38</v>
      </c>
      <c r="G22" s="1"/>
      <c r="H22" s="1" t="s">
        <v>0</v>
      </c>
      <c r="I22" s="1" t="s">
        <v>1</v>
      </c>
      <c r="J22" s="1" t="s">
        <v>2</v>
      </c>
      <c r="K22" s="1" t="s">
        <v>3</v>
      </c>
      <c r="L22" s="1" t="s">
        <v>4</v>
      </c>
      <c r="M22" s="1" t="s">
        <v>34</v>
      </c>
      <c r="N22" s="1"/>
      <c r="O22" s="1" t="s">
        <v>0</v>
      </c>
      <c r="P22" s="1" t="s">
        <v>1</v>
      </c>
      <c r="Q22" s="1" t="s">
        <v>2</v>
      </c>
      <c r="R22" s="1" t="s">
        <v>3</v>
      </c>
      <c r="S22" s="1" t="s">
        <v>4</v>
      </c>
      <c r="T22" s="1" t="s">
        <v>32</v>
      </c>
      <c r="U22" s="4"/>
    </row>
    <row r="23" spans="1:21" ht="15.75" x14ac:dyDescent="0.25">
      <c r="A23" s="1" t="s">
        <v>5</v>
      </c>
      <c r="B23" s="2">
        <v>87036387</v>
      </c>
      <c r="C23" s="3">
        <v>99550032</v>
      </c>
      <c r="D23" s="2">
        <v>107830223</v>
      </c>
      <c r="E23" s="1">
        <f>(B23+C23+D23)/3</f>
        <v>98138880.666666672</v>
      </c>
      <c r="F23" s="1">
        <f>E23/(10^9)</f>
        <v>9.8138880666666678E-2</v>
      </c>
      <c r="G23" s="1"/>
      <c r="H23" s="1" t="s">
        <v>5</v>
      </c>
      <c r="I23" s="2">
        <v>112521750</v>
      </c>
      <c r="J23" s="3">
        <v>105212078</v>
      </c>
      <c r="K23" s="2">
        <v>127688933</v>
      </c>
      <c r="L23" s="1">
        <f>(I23+J23+K23)/3</f>
        <v>115140920.33333333</v>
      </c>
      <c r="M23" s="1">
        <f>L23/(10^9)</f>
        <v>0.11514092033333333</v>
      </c>
      <c r="N23" s="1"/>
      <c r="O23" s="1" t="s">
        <v>5</v>
      </c>
      <c r="P23" s="2">
        <v>187675433</v>
      </c>
      <c r="Q23" s="2">
        <v>173466457</v>
      </c>
      <c r="R23" s="2">
        <v>269424747</v>
      </c>
      <c r="S23" s="1">
        <f>(P23+Q23+R23)/3</f>
        <v>210188879</v>
      </c>
      <c r="T23" s="1">
        <f>S23/(10^9)</f>
        <v>0.210188879</v>
      </c>
      <c r="U23" s="4"/>
    </row>
    <row r="24" spans="1:21" ht="15.75" x14ac:dyDescent="0.25">
      <c r="A24" s="1" t="s">
        <v>6</v>
      </c>
      <c r="B24" s="2">
        <v>164660</v>
      </c>
      <c r="C24" s="3">
        <v>136447</v>
      </c>
      <c r="D24" s="2">
        <v>283667</v>
      </c>
      <c r="E24" s="1">
        <f t="shared" ref="E24:E28" si="12">(B24+C24+D24)/3</f>
        <v>194924.66666666666</v>
      </c>
      <c r="F24" s="1">
        <f t="shared" ref="F24:F28" si="13">E24/(10^9)</f>
        <v>1.9492466666666666E-4</v>
      </c>
      <c r="G24" s="1"/>
      <c r="H24" s="1" t="s">
        <v>6</v>
      </c>
      <c r="I24" s="2">
        <v>156747058</v>
      </c>
      <c r="J24" s="2">
        <v>220874165</v>
      </c>
      <c r="K24" s="2">
        <v>425749639</v>
      </c>
      <c r="L24" s="1">
        <f t="shared" ref="L24:L28" si="14">(I24+J24+K24)/3</f>
        <v>267790287.33333334</v>
      </c>
      <c r="M24" s="1">
        <f t="shared" ref="M24:M28" si="15">L24/(10^9)</f>
        <v>0.26779028733333332</v>
      </c>
      <c r="N24" s="1"/>
      <c r="O24" s="1" t="s">
        <v>6</v>
      </c>
      <c r="P24" s="3">
        <v>78152956</v>
      </c>
      <c r="Q24" s="2">
        <v>36664799</v>
      </c>
      <c r="R24" s="2">
        <v>67527515</v>
      </c>
      <c r="S24" s="1">
        <f t="shared" ref="S24:S28" si="16">(P24+Q24+R24)/3</f>
        <v>60781756.666666664</v>
      </c>
      <c r="T24" s="1">
        <f t="shared" ref="T24:T28" si="17">S24/(10^9)</f>
        <v>6.0781756666666666E-2</v>
      </c>
      <c r="U24" s="4"/>
    </row>
    <row r="25" spans="1:21" ht="15.75" x14ac:dyDescent="0.25">
      <c r="A25" s="1" t="s">
        <v>7</v>
      </c>
      <c r="B25" s="2">
        <v>268111571</v>
      </c>
      <c r="C25" s="2">
        <v>79024987</v>
      </c>
      <c r="D25" s="2">
        <v>117726236</v>
      </c>
      <c r="E25" s="1">
        <f t="shared" si="12"/>
        <v>154954264.66666666</v>
      </c>
      <c r="F25" s="1">
        <f t="shared" si="13"/>
        <v>0.15495426466666665</v>
      </c>
      <c r="G25" s="1"/>
      <c r="H25" s="1" t="s">
        <v>7</v>
      </c>
      <c r="I25" s="2">
        <v>232774310</v>
      </c>
      <c r="J25" s="2">
        <v>204293778</v>
      </c>
      <c r="K25" s="2">
        <v>272969296</v>
      </c>
      <c r="L25" s="1">
        <f t="shared" si="14"/>
        <v>236679128</v>
      </c>
      <c r="M25" s="1">
        <f t="shared" si="15"/>
        <v>0.23667912799999999</v>
      </c>
      <c r="N25" s="1"/>
      <c r="O25" s="1" t="s">
        <v>7</v>
      </c>
      <c r="P25" s="2">
        <v>255063935</v>
      </c>
      <c r="Q25" s="3">
        <v>98382024</v>
      </c>
      <c r="R25" s="2">
        <v>130892878</v>
      </c>
      <c r="S25" s="1">
        <f t="shared" si="16"/>
        <v>161446279</v>
      </c>
      <c r="T25" s="1">
        <f t="shared" si="17"/>
        <v>0.161446279</v>
      </c>
      <c r="U25" s="4"/>
    </row>
    <row r="26" spans="1:21" ht="15.75" x14ac:dyDescent="0.25">
      <c r="A26" s="1" t="s">
        <v>8</v>
      </c>
      <c r="B26" s="2">
        <v>6796199</v>
      </c>
      <c r="C26" s="2">
        <v>7146037</v>
      </c>
      <c r="D26" s="2">
        <v>6407888</v>
      </c>
      <c r="E26" s="1">
        <f t="shared" si="12"/>
        <v>6783374.666666667</v>
      </c>
      <c r="F26" s="1">
        <f t="shared" si="13"/>
        <v>6.7833746666666672E-3</v>
      </c>
      <c r="G26" s="1"/>
      <c r="H26" s="1" t="s">
        <v>8</v>
      </c>
      <c r="I26" s="2">
        <v>6546901</v>
      </c>
      <c r="J26" s="3">
        <v>5897494</v>
      </c>
      <c r="K26" s="2">
        <v>7102436</v>
      </c>
      <c r="L26" s="1">
        <f t="shared" si="14"/>
        <v>6515610.333333333</v>
      </c>
      <c r="M26" s="1">
        <f t="shared" si="15"/>
        <v>6.515610333333333E-3</v>
      </c>
      <c r="N26" s="1"/>
      <c r="O26" s="1" t="s">
        <v>8</v>
      </c>
      <c r="P26" s="2">
        <v>7594364</v>
      </c>
      <c r="Q26" s="2">
        <v>6690016</v>
      </c>
      <c r="R26" s="2">
        <v>7925736</v>
      </c>
      <c r="S26" s="1">
        <f t="shared" si="16"/>
        <v>7403372</v>
      </c>
      <c r="T26" s="1">
        <f t="shared" si="17"/>
        <v>7.4033720000000001E-3</v>
      </c>
      <c r="U26" s="4"/>
    </row>
    <row r="27" spans="1:21" ht="15.75" x14ac:dyDescent="0.25">
      <c r="A27" s="1" t="s">
        <v>9</v>
      </c>
      <c r="B27" s="2">
        <v>396197534</v>
      </c>
      <c r="C27" s="2">
        <v>329857008</v>
      </c>
      <c r="D27" s="2">
        <v>329428686</v>
      </c>
      <c r="E27" s="1">
        <f t="shared" si="12"/>
        <v>351827742.66666669</v>
      </c>
      <c r="F27" s="1">
        <f t="shared" si="13"/>
        <v>0.35182774266666667</v>
      </c>
      <c r="G27" s="1"/>
      <c r="H27" s="1" t="s">
        <v>9</v>
      </c>
      <c r="I27" s="2">
        <v>248683746</v>
      </c>
      <c r="J27" s="2">
        <v>253017740</v>
      </c>
      <c r="K27" s="3">
        <v>236078282</v>
      </c>
      <c r="L27" s="1">
        <f t="shared" si="14"/>
        <v>245926589.33333334</v>
      </c>
      <c r="M27" s="1">
        <f t="shared" si="15"/>
        <v>0.24592658933333333</v>
      </c>
      <c r="N27" s="1"/>
      <c r="O27" s="1" t="s">
        <v>9</v>
      </c>
      <c r="P27" s="2">
        <v>2172896</v>
      </c>
      <c r="Q27" s="3">
        <v>2375515</v>
      </c>
      <c r="R27" s="3">
        <v>2203674</v>
      </c>
      <c r="S27" s="1">
        <f t="shared" si="16"/>
        <v>2250695</v>
      </c>
      <c r="T27" s="1">
        <f t="shared" si="17"/>
        <v>2.250695E-3</v>
      </c>
      <c r="U27" s="4"/>
    </row>
    <row r="28" spans="1:21" ht="15.75" x14ac:dyDescent="0.25">
      <c r="A28" s="1" t="s">
        <v>10</v>
      </c>
      <c r="B28" s="2">
        <v>4279620</v>
      </c>
      <c r="C28" s="2">
        <v>4392984</v>
      </c>
      <c r="D28" s="2">
        <v>4257563</v>
      </c>
      <c r="E28" s="1">
        <f t="shared" si="12"/>
        <v>4310055.666666667</v>
      </c>
      <c r="F28" s="1">
        <f t="shared" si="13"/>
        <v>4.3100556666666673E-3</v>
      </c>
      <c r="G28" s="1"/>
      <c r="H28" s="1" t="s">
        <v>10</v>
      </c>
      <c r="I28" s="2">
        <v>4306294</v>
      </c>
      <c r="J28" s="2">
        <v>3795900</v>
      </c>
      <c r="K28" s="2">
        <v>4385803</v>
      </c>
      <c r="L28" s="1">
        <f t="shared" si="14"/>
        <v>4162665.6666666665</v>
      </c>
      <c r="M28" s="1">
        <f t="shared" si="15"/>
        <v>4.1626656666666666E-3</v>
      </c>
      <c r="N28" s="1"/>
      <c r="O28" s="1" t="s">
        <v>10</v>
      </c>
      <c r="P28" s="2">
        <v>5630756</v>
      </c>
      <c r="Q28" s="3">
        <v>4839259</v>
      </c>
      <c r="R28" s="3">
        <v>5647683</v>
      </c>
      <c r="S28" s="1">
        <f t="shared" si="16"/>
        <v>5372566</v>
      </c>
      <c r="T28" s="1">
        <f t="shared" si="17"/>
        <v>5.3725659999999996E-3</v>
      </c>
      <c r="U28" s="4"/>
    </row>
    <row r="29" spans="1:21" ht="15.75" x14ac:dyDescent="0.25">
      <c r="A29" s="1" t="s">
        <v>30</v>
      </c>
      <c r="B29" s="1"/>
      <c r="C29" s="1"/>
      <c r="D29" s="1"/>
      <c r="E29" s="1"/>
      <c r="F29" s="1"/>
      <c r="G29" s="1"/>
      <c r="H29" s="1" t="s">
        <v>13</v>
      </c>
      <c r="I29" s="1"/>
      <c r="J29" s="1"/>
      <c r="K29" s="1"/>
      <c r="L29" s="1"/>
      <c r="M29" s="1"/>
      <c r="N29" s="1"/>
      <c r="O29" s="1" t="s">
        <v>30</v>
      </c>
      <c r="P29" s="1"/>
      <c r="Q29" s="1"/>
      <c r="R29" s="1"/>
      <c r="S29" s="1"/>
      <c r="T29" s="1"/>
      <c r="U29" s="4"/>
    </row>
    <row r="30" spans="1:21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4"/>
    </row>
    <row r="31" spans="1:21" ht="15.75" x14ac:dyDescent="0.25">
      <c r="A31" s="1" t="s">
        <v>22</v>
      </c>
      <c r="B31" s="1"/>
      <c r="C31" s="1"/>
      <c r="D31" s="1"/>
      <c r="E31" s="1" t="s">
        <v>35</v>
      </c>
      <c r="F31" s="1" t="s">
        <v>40</v>
      </c>
      <c r="G31" s="1"/>
      <c r="H31" s="1" t="s">
        <v>23</v>
      </c>
      <c r="I31" s="1"/>
      <c r="J31" s="1"/>
      <c r="K31" s="1"/>
      <c r="L31" s="1" t="s">
        <v>39</v>
      </c>
      <c r="M31" s="1" t="s">
        <v>33</v>
      </c>
      <c r="N31" s="1"/>
      <c r="O31" s="1" t="s">
        <v>24</v>
      </c>
      <c r="P31" s="1"/>
      <c r="Q31" s="1"/>
      <c r="R31" s="1"/>
      <c r="S31" s="1" t="s">
        <v>35</v>
      </c>
      <c r="T31" s="1" t="s">
        <v>33</v>
      </c>
      <c r="U31" s="4"/>
    </row>
    <row r="32" spans="1:21" ht="15.75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38</v>
      </c>
      <c r="G32" s="1"/>
      <c r="H32" s="1" t="s">
        <v>0</v>
      </c>
      <c r="I32" s="1" t="s">
        <v>1</v>
      </c>
      <c r="J32" s="1" t="s">
        <v>2</v>
      </c>
      <c r="K32" s="1" t="s">
        <v>3</v>
      </c>
      <c r="L32" s="1" t="s">
        <v>4</v>
      </c>
      <c r="M32" s="1" t="s">
        <v>38</v>
      </c>
      <c r="N32" s="1"/>
      <c r="O32" s="1" t="s">
        <v>0</v>
      </c>
      <c r="P32" s="1" t="s">
        <v>1</v>
      </c>
      <c r="Q32" s="1" t="s">
        <v>2</v>
      </c>
      <c r="R32" s="1" t="s">
        <v>3</v>
      </c>
      <c r="S32" s="1" t="s">
        <v>4</v>
      </c>
      <c r="T32" s="1" t="s">
        <v>41</v>
      </c>
      <c r="U32" s="4"/>
    </row>
    <row r="33" spans="1:21" ht="15.75" x14ac:dyDescent="0.25">
      <c r="A33" s="1" t="s">
        <v>5</v>
      </c>
      <c r="B33" s="2">
        <v>8789283970</v>
      </c>
      <c r="C33" s="2">
        <v>10727512372</v>
      </c>
      <c r="D33" s="2">
        <v>12667252467</v>
      </c>
      <c r="E33" s="1">
        <f>(B33+C33+D33)/3</f>
        <v>10728016269.666666</v>
      </c>
      <c r="F33" s="1">
        <f>E33/(10^9)</f>
        <v>10.728016269666666</v>
      </c>
      <c r="G33" s="1"/>
      <c r="H33" s="1" t="s">
        <v>5</v>
      </c>
      <c r="I33" s="2">
        <v>11732640941</v>
      </c>
      <c r="J33" s="2">
        <v>13527300725</v>
      </c>
      <c r="K33" s="2">
        <v>12621113819</v>
      </c>
      <c r="L33" s="1">
        <f>(I33+J33+K33)/3</f>
        <v>12627018495</v>
      </c>
      <c r="M33" s="1">
        <f>L33/(10^9)</f>
        <v>12.627018495</v>
      </c>
      <c r="N33" s="1"/>
      <c r="O33" s="1" t="s">
        <v>5</v>
      </c>
      <c r="P33" s="2">
        <v>20641016645</v>
      </c>
      <c r="Q33" s="2">
        <v>20830954741</v>
      </c>
      <c r="R33" s="2">
        <v>2439963.3848999999</v>
      </c>
      <c r="S33" s="1">
        <f>(P33+Q33+R33)/3</f>
        <v>13824803783.128302</v>
      </c>
      <c r="T33" s="1">
        <f>S33/(10^9)</f>
        <v>13.824803783128301</v>
      </c>
      <c r="U33" s="4"/>
    </row>
    <row r="34" spans="1:21" ht="15.75" x14ac:dyDescent="0.25">
      <c r="A34" s="1" t="s">
        <v>6</v>
      </c>
      <c r="B34" s="2">
        <v>693521</v>
      </c>
      <c r="C34" s="5">
        <v>676081</v>
      </c>
      <c r="D34" s="2">
        <v>808937</v>
      </c>
      <c r="E34" s="1">
        <f t="shared" ref="E34:E38" si="18">(B34+C34+D34)/3</f>
        <v>726179.66666666663</v>
      </c>
      <c r="F34" s="1">
        <f t="shared" ref="F34:F38" si="19">E34/(10^9)</f>
        <v>7.2617966666666661E-4</v>
      </c>
      <c r="G34" s="1"/>
      <c r="H34" s="1" t="s">
        <v>6</v>
      </c>
      <c r="I34" s="2">
        <v>6490857524</v>
      </c>
      <c r="J34" s="2">
        <v>6487499179</v>
      </c>
      <c r="K34" s="2">
        <v>7655983774</v>
      </c>
      <c r="L34" s="1">
        <f t="shared" ref="L34:L38" si="20">(I34+J34+K34)/3</f>
        <v>6878113492.333333</v>
      </c>
      <c r="M34" s="1">
        <f t="shared" ref="M34:M38" si="21">L34/(10^9)</f>
        <v>6.8781134923333331</v>
      </c>
      <c r="N34" s="1"/>
      <c r="O34" s="1" t="s">
        <v>6</v>
      </c>
      <c r="P34" s="2">
        <v>3246605748</v>
      </c>
      <c r="Q34" s="2">
        <v>3236274232</v>
      </c>
      <c r="R34" s="3">
        <v>3820700682</v>
      </c>
      <c r="S34" s="1">
        <f t="shared" ref="S34:S38" si="22">(P34+Q34+R34)/3</f>
        <v>3434526887.3333335</v>
      </c>
      <c r="T34" s="1">
        <f t="shared" ref="T34:T37" si="23">S34/(10^9)</f>
        <v>3.4345268873333334</v>
      </c>
      <c r="U34" s="4"/>
    </row>
    <row r="35" spans="1:21" ht="15.75" x14ac:dyDescent="0.25">
      <c r="A35" s="1" t="s">
        <v>7</v>
      </c>
      <c r="B35" s="2">
        <v>11790043663</v>
      </c>
      <c r="C35" s="2">
        <v>4613236815</v>
      </c>
      <c r="D35" s="2">
        <v>5748497029</v>
      </c>
      <c r="E35" s="1">
        <f t="shared" si="18"/>
        <v>7383925835.666667</v>
      </c>
      <c r="F35" s="1">
        <f t="shared" si="19"/>
        <v>7.383925835666667</v>
      </c>
      <c r="G35" s="1"/>
      <c r="H35" s="1" t="s">
        <v>7</v>
      </c>
      <c r="I35" s="3">
        <v>14009339965</v>
      </c>
      <c r="J35" s="2">
        <v>12013763214</v>
      </c>
      <c r="K35" s="3">
        <v>15445295957</v>
      </c>
      <c r="L35" s="1">
        <f t="shared" si="20"/>
        <v>13822799712</v>
      </c>
      <c r="M35" s="1">
        <f t="shared" si="21"/>
        <v>13.822799712</v>
      </c>
      <c r="N35" s="1"/>
      <c r="O35" s="1" t="s">
        <v>7</v>
      </c>
      <c r="P35" s="2">
        <v>11134862670</v>
      </c>
      <c r="Q35" s="2">
        <v>8050041755</v>
      </c>
      <c r="R35" s="2">
        <v>6703856224</v>
      </c>
      <c r="S35" s="1">
        <f t="shared" si="22"/>
        <v>8629586883</v>
      </c>
      <c r="T35" s="1">
        <f t="shared" si="23"/>
        <v>8.629586883</v>
      </c>
      <c r="U35" s="4"/>
    </row>
    <row r="36" spans="1:21" ht="15.75" x14ac:dyDescent="0.25">
      <c r="A36" s="1" t="s">
        <v>8</v>
      </c>
      <c r="B36" s="3">
        <v>26210687</v>
      </c>
      <c r="C36" s="3">
        <v>24268109</v>
      </c>
      <c r="D36" s="3">
        <v>28509258</v>
      </c>
      <c r="E36" s="1">
        <f t="shared" si="18"/>
        <v>26329351.333333332</v>
      </c>
      <c r="F36" s="1">
        <f t="shared" si="19"/>
        <v>2.6329351333333331E-2</v>
      </c>
      <c r="G36" s="1"/>
      <c r="H36" s="1" t="s">
        <v>8</v>
      </c>
      <c r="I36" s="2">
        <v>24513817</v>
      </c>
      <c r="J36" s="2">
        <v>25324293</v>
      </c>
      <c r="K36" s="2">
        <v>28681613</v>
      </c>
      <c r="L36" s="1">
        <f t="shared" si="20"/>
        <v>26173241</v>
      </c>
      <c r="M36" s="1">
        <f t="shared" si="21"/>
        <v>2.6173241E-2</v>
      </c>
      <c r="N36" s="1"/>
      <c r="O36" s="1" t="s">
        <v>8</v>
      </c>
      <c r="P36" s="2">
        <v>23928017</v>
      </c>
      <c r="Q36" s="2">
        <v>24395836</v>
      </c>
      <c r="R36" s="3">
        <v>28547217</v>
      </c>
      <c r="S36" s="1">
        <f t="shared" si="22"/>
        <v>25623690</v>
      </c>
      <c r="T36" s="1">
        <f t="shared" si="23"/>
        <v>2.5623690000000001E-2</v>
      </c>
      <c r="U36" s="4"/>
    </row>
    <row r="37" spans="1:21" ht="15.75" x14ac:dyDescent="0.25">
      <c r="A37" s="1" t="s">
        <v>9</v>
      </c>
      <c r="B37" s="1" t="s">
        <v>31</v>
      </c>
      <c r="C37" s="1" t="s">
        <v>31</v>
      </c>
      <c r="D37" s="1" t="s">
        <v>31</v>
      </c>
      <c r="E37" s="1" t="e">
        <f>(B37+C37+D37)/3</f>
        <v>#VALUE!</v>
      </c>
      <c r="F37" s="1" t="e">
        <f t="shared" si="19"/>
        <v>#VALUE!</v>
      </c>
      <c r="G37" s="1"/>
      <c r="H37" s="1" t="s">
        <v>9</v>
      </c>
      <c r="I37" s="1" t="s">
        <v>31</v>
      </c>
      <c r="J37" s="1" t="s">
        <v>31</v>
      </c>
      <c r="K37" s="1" t="s">
        <v>31</v>
      </c>
      <c r="L37" s="1" t="e">
        <f t="shared" si="20"/>
        <v>#VALUE!</v>
      </c>
      <c r="M37" s="1" t="e">
        <f t="shared" si="21"/>
        <v>#VALUE!</v>
      </c>
      <c r="N37" s="1"/>
      <c r="O37" s="1" t="s">
        <v>9</v>
      </c>
      <c r="P37" s="2">
        <v>13373364</v>
      </c>
      <c r="Q37" s="3">
        <v>12597258</v>
      </c>
      <c r="R37" s="2">
        <v>15867373</v>
      </c>
      <c r="S37" s="1">
        <f t="shared" si="22"/>
        <v>13945998.333333334</v>
      </c>
      <c r="T37" s="1">
        <f t="shared" si="23"/>
        <v>1.3945998333333334E-2</v>
      </c>
      <c r="U37" s="4"/>
    </row>
    <row r="38" spans="1:21" ht="15.75" x14ac:dyDescent="0.25">
      <c r="A38" s="1" t="s">
        <v>10</v>
      </c>
      <c r="B38" s="2">
        <v>25798781</v>
      </c>
      <c r="C38" s="3">
        <v>25525373</v>
      </c>
      <c r="D38" s="2">
        <v>31361825</v>
      </c>
      <c r="E38" s="1">
        <f t="shared" si="18"/>
        <v>27561993</v>
      </c>
      <c r="F38" s="1">
        <f t="shared" si="19"/>
        <v>2.7561993E-2</v>
      </c>
      <c r="G38" s="1"/>
      <c r="H38" s="1" t="s">
        <v>10</v>
      </c>
      <c r="I38" s="2">
        <v>26305072</v>
      </c>
      <c r="J38" s="2">
        <v>25917787</v>
      </c>
      <c r="K38" s="2">
        <v>30718574</v>
      </c>
      <c r="L38" s="1">
        <f t="shared" si="20"/>
        <v>27647144.333333332</v>
      </c>
      <c r="M38" s="1">
        <f t="shared" si="21"/>
        <v>2.7647144333333332E-2</v>
      </c>
      <c r="N38" s="1"/>
      <c r="O38" s="1" t="s">
        <v>10</v>
      </c>
      <c r="P38" s="2">
        <v>35234668</v>
      </c>
      <c r="Q38" s="2">
        <v>34076407</v>
      </c>
      <c r="R38" s="2">
        <v>40986483</v>
      </c>
      <c r="S38" s="1">
        <f t="shared" si="22"/>
        <v>36765852.666666664</v>
      </c>
      <c r="T38" s="1">
        <f>S38/(10^9)</f>
        <v>3.6765852666666661E-2</v>
      </c>
      <c r="U38" s="4"/>
    </row>
    <row r="39" spans="1:21" ht="15.75" x14ac:dyDescent="0.25">
      <c r="A39" s="1" t="s">
        <v>29</v>
      </c>
      <c r="B39" s="1"/>
      <c r="C39" s="1"/>
      <c r="D39" s="1"/>
      <c r="E39" s="1"/>
      <c r="F39" s="1"/>
      <c r="G39" s="1"/>
      <c r="H39" s="1" t="s">
        <v>14</v>
      </c>
      <c r="I39" s="1"/>
      <c r="J39" s="1"/>
      <c r="K39" s="1"/>
      <c r="L39" s="1"/>
      <c r="M39" s="1"/>
      <c r="N39" s="1"/>
      <c r="O39" s="1" t="s">
        <v>14</v>
      </c>
      <c r="P39" s="1"/>
      <c r="Q39" s="1"/>
      <c r="R39" s="1"/>
      <c r="S39" s="1"/>
      <c r="T39" s="1"/>
      <c r="U39" s="4"/>
    </row>
    <row r="40" spans="1:21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4"/>
    </row>
    <row r="41" spans="1:21" ht="15.75" x14ac:dyDescent="0.25">
      <c r="A41" s="1" t="s">
        <v>22</v>
      </c>
      <c r="B41" s="1"/>
      <c r="C41" s="1"/>
      <c r="D41" s="1"/>
      <c r="E41" s="1" t="s">
        <v>35</v>
      </c>
      <c r="F41" s="1" t="s">
        <v>40</v>
      </c>
      <c r="G41" s="1"/>
      <c r="H41" s="1" t="s">
        <v>23</v>
      </c>
      <c r="I41" s="1"/>
      <c r="J41" s="1"/>
      <c r="K41" s="1"/>
      <c r="L41" s="1" t="s">
        <v>35</v>
      </c>
      <c r="M41" s="1" t="s">
        <v>33</v>
      </c>
      <c r="N41" s="1"/>
      <c r="O41" s="1" t="s">
        <v>24</v>
      </c>
      <c r="P41" s="1"/>
      <c r="Q41" s="1"/>
      <c r="R41" s="1"/>
      <c r="S41" s="1" t="s">
        <v>35</v>
      </c>
      <c r="T41" s="1" t="s">
        <v>37</v>
      </c>
      <c r="U41" s="4"/>
    </row>
    <row r="42" spans="1:21" ht="15.75" x14ac:dyDescent="0.25">
      <c r="A42" s="1" t="s">
        <v>0</v>
      </c>
      <c r="B42" s="1" t="s">
        <v>1</v>
      </c>
      <c r="C42" s="1" t="s">
        <v>2</v>
      </c>
      <c r="D42" s="1" t="s">
        <v>3</v>
      </c>
      <c r="E42" s="1" t="s">
        <v>4</v>
      </c>
      <c r="F42" s="1" t="s">
        <v>32</v>
      </c>
      <c r="G42" s="1"/>
      <c r="H42" s="1" t="s">
        <v>0</v>
      </c>
      <c r="I42" s="1" t="s">
        <v>1</v>
      </c>
      <c r="J42" s="1" t="s">
        <v>2</v>
      </c>
      <c r="K42" s="1" t="s">
        <v>3</v>
      </c>
      <c r="L42" s="1" t="s">
        <v>4</v>
      </c>
      <c r="M42" s="1" t="s">
        <v>34</v>
      </c>
      <c r="N42" s="1"/>
      <c r="O42" s="1" t="s">
        <v>0</v>
      </c>
      <c r="P42" s="1" t="s">
        <v>1</v>
      </c>
      <c r="Q42" s="1" t="s">
        <v>2</v>
      </c>
      <c r="R42" s="1" t="s">
        <v>3</v>
      </c>
      <c r="S42" s="1" t="s">
        <v>4</v>
      </c>
      <c r="T42" s="1" t="s">
        <v>32</v>
      </c>
      <c r="U42" s="4"/>
    </row>
    <row r="43" spans="1:21" ht="15.75" x14ac:dyDescent="0.25">
      <c r="A43" s="1" t="s">
        <v>5</v>
      </c>
      <c r="B43" s="2">
        <v>899121994058</v>
      </c>
      <c r="C43" s="2">
        <v>841769912571</v>
      </c>
      <c r="D43" s="2">
        <v>752640496504</v>
      </c>
      <c r="E43" s="1">
        <f>(B43+C43+D43)/3</f>
        <v>831177467711</v>
      </c>
      <c r="F43" s="1">
        <f>E43/(10^9)</f>
        <v>831.17746771099996</v>
      </c>
      <c r="G43" s="1"/>
      <c r="H43" s="1" t="s">
        <v>5</v>
      </c>
      <c r="I43" s="2">
        <v>322467111.2999</v>
      </c>
      <c r="J43" s="2">
        <v>180151961.35159999</v>
      </c>
      <c r="K43" s="2">
        <v>2415525667976</v>
      </c>
      <c r="L43" s="1">
        <f>(I43+J43+K43)/3</f>
        <v>805342762349.55042</v>
      </c>
      <c r="M43" s="1">
        <f>L43/(10^9)</f>
        <v>805.34276234955041</v>
      </c>
      <c r="N43" s="1"/>
      <c r="O43" s="1" t="s">
        <v>5</v>
      </c>
      <c r="P43" s="3">
        <v>3488724787019</v>
      </c>
      <c r="Q43" s="2">
        <v>3368501988231</v>
      </c>
      <c r="R43" s="2">
        <v>4790640286190</v>
      </c>
      <c r="S43" s="1">
        <f>(P43+Q43+R43)/3</f>
        <v>3882622353813.3335</v>
      </c>
      <c r="T43" s="1">
        <f>S43/(10^9)</f>
        <v>3882.6223538133336</v>
      </c>
      <c r="U43" s="4"/>
    </row>
    <row r="44" spans="1:21" ht="15.75" x14ac:dyDescent="0.25">
      <c r="A44" s="1" t="s">
        <v>6</v>
      </c>
      <c r="B44" s="2">
        <v>14426984</v>
      </c>
      <c r="C44" s="2">
        <v>17214404</v>
      </c>
      <c r="D44" s="2">
        <v>26523079</v>
      </c>
      <c r="E44" s="1">
        <f t="shared" ref="E44:E48" si="24">(B44+C44+D44)/3</f>
        <v>19388155.666666668</v>
      </c>
      <c r="F44" s="1">
        <f t="shared" ref="F44:F48" si="25">E44/(10^9)</f>
        <v>1.9388155666666667E-2</v>
      </c>
      <c r="G44" s="1"/>
      <c r="H44" s="1" t="s">
        <v>6</v>
      </c>
      <c r="I44" s="2">
        <v>234241265.27590001</v>
      </c>
      <c r="J44" s="2">
        <v>332430312.51539999</v>
      </c>
      <c r="K44" s="2">
        <v>4603696789695</v>
      </c>
      <c r="L44" s="1">
        <f>(I44+J44+K44)/3</f>
        <v>1534754487090.9304</v>
      </c>
      <c r="M44" s="1">
        <f t="shared" ref="M44:M48" si="26">L44/(10^9)</f>
        <v>1534.7544870909305</v>
      </c>
      <c r="N44" s="1"/>
      <c r="O44" s="1" t="s">
        <v>6</v>
      </c>
      <c r="P44" s="2">
        <v>418931454261</v>
      </c>
      <c r="Q44" s="2">
        <v>535506754136</v>
      </c>
      <c r="R44" s="2">
        <v>795919085783</v>
      </c>
      <c r="S44" s="1">
        <f t="shared" ref="S44:S48" si="27">(P44+Q44+R44)/3</f>
        <v>583452431393.33337</v>
      </c>
      <c r="T44" s="1">
        <f t="shared" ref="T44:T48" si="28">S44/(10^9)</f>
        <v>583.45243139333343</v>
      </c>
      <c r="U44" s="4"/>
    </row>
    <row r="45" spans="1:21" ht="15.75" x14ac:dyDescent="0.25">
      <c r="A45" s="1" t="s">
        <v>7</v>
      </c>
      <c r="B45" s="2">
        <v>493956716486</v>
      </c>
      <c r="C45" s="2">
        <v>641194900465</v>
      </c>
      <c r="D45" s="2">
        <v>881959160224</v>
      </c>
      <c r="E45" s="1">
        <f t="shared" si="24"/>
        <v>672370259058.33337</v>
      </c>
      <c r="F45" s="1">
        <f t="shared" si="25"/>
        <v>672.37025905833332</v>
      </c>
      <c r="G45" s="1"/>
      <c r="H45" s="1" t="s">
        <v>7</v>
      </c>
      <c r="I45" s="2">
        <v>107136211.7538</v>
      </c>
      <c r="J45" s="2">
        <v>124323502.41500001</v>
      </c>
      <c r="K45" s="2">
        <v>2096266172071</v>
      </c>
      <c r="L45" s="1">
        <f>(I45+J45+K45)/3</f>
        <v>698832543928.38953</v>
      </c>
      <c r="M45" s="1">
        <f t="shared" si="26"/>
        <v>698.83254392838955</v>
      </c>
      <c r="N45" s="1"/>
      <c r="O45" s="1" t="s">
        <v>7</v>
      </c>
      <c r="P45" s="2">
        <v>580973753406</v>
      </c>
      <c r="Q45" s="2">
        <v>668274237845</v>
      </c>
      <c r="R45" s="2">
        <v>1145232216723</v>
      </c>
      <c r="S45" s="1">
        <f t="shared" si="27"/>
        <v>798160069324.66663</v>
      </c>
      <c r="T45" s="1">
        <f t="shared" si="28"/>
        <v>798.16006932466667</v>
      </c>
      <c r="U45" s="4"/>
    </row>
    <row r="46" spans="1:21" ht="15.75" x14ac:dyDescent="0.25">
      <c r="A46" s="1" t="s">
        <v>8</v>
      </c>
      <c r="B46" s="3">
        <v>243438224</v>
      </c>
      <c r="C46" s="2">
        <v>264876336</v>
      </c>
      <c r="D46" s="2">
        <v>591785879</v>
      </c>
      <c r="E46" s="1">
        <f t="shared" si="24"/>
        <v>366700146.33333331</v>
      </c>
      <c r="F46" s="1">
        <f t="shared" si="25"/>
        <v>0.36670014633333331</v>
      </c>
      <c r="G46" s="1"/>
      <c r="H46" s="1" t="s">
        <v>8</v>
      </c>
      <c r="I46" s="2">
        <v>22407.2467</v>
      </c>
      <c r="J46" s="2">
        <v>24289.140899999999</v>
      </c>
      <c r="K46" s="2">
        <v>517082574</v>
      </c>
      <c r="L46" s="1">
        <f>(I46+J46+K46)/3</f>
        <v>172376423.46253332</v>
      </c>
      <c r="M46" s="1">
        <f t="shared" si="26"/>
        <v>0.17237642346253332</v>
      </c>
      <c r="N46" s="1"/>
      <c r="O46" s="1" t="s">
        <v>8</v>
      </c>
      <c r="P46" s="2">
        <v>578754145</v>
      </c>
      <c r="Q46" s="2">
        <v>542904438</v>
      </c>
      <c r="R46" s="2">
        <v>817642931</v>
      </c>
      <c r="S46" s="1">
        <f t="shared" si="27"/>
        <v>646433838</v>
      </c>
      <c r="T46" s="1">
        <f t="shared" si="28"/>
        <v>0.64643383799999998</v>
      </c>
      <c r="U46" s="4"/>
    </row>
    <row r="47" spans="1:21" ht="15.75" x14ac:dyDescent="0.25">
      <c r="A47" s="1" t="s">
        <v>9</v>
      </c>
      <c r="B47" s="1" t="s">
        <v>31</v>
      </c>
      <c r="C47" s="1" t="s">
        <v>31</v>
      </c>
      <c r="D47" s="1" t="s">
        <v>31</v>
      </c>
      <c r="E47" s="1" t="e">
        <f t="shared" si="24"/>
        <v>#VALUE!</v>
      </c>
      <c r="F47" s="1" t="e">
        <f t="shared" si="25"/>
        <v>#VALUE!</v>
      </c>
      <c r="G47" s="1"/>
      <c r="H47" s="1" t="s">
        <v>9</v>
      </c>
      <c r="I47" s="1" t="s">
        <v>31</v>
      </c>
      <c r="J47" s="1" t="s">
        <v>31</v>
      </c>
      <c r="K47" s="1" t="s">
        <v>31</v>
      </c>
      <c r="L47" s="1" t="e">
        <f t="shared" ref="L47:L48" si="29">(I47+J47+K47)/3</f>
        <v>#VALUE!</v>
      </c>
      <c r="M47" s="1" t="e">
        <f t="shared" si="26"/>
        <v>#VALUE!</v>
      </c>
      <c r="N47" s="1"/>
      <c r="O47" s="1" t="s">
        <v>9</v>
      </c>
      <c r="P47" s="2">
        <v>315465931</v>
      </c>
      <c r="Q47" s="2">
        <v>173650096</v>
      </c>
      <c r="R47" s="2">
        <v>702278361</v>
      </c>
      <c r="S47" s="1">
        <f t="shared" si="27"/>
        <v>397131462.66666669</v>
      </c>
      <c r="T47" s="1">
        <f t="shared" si="28"/>
        <v>0.39713146266666671</v>
      </c>
      <c r="U47" s="4"/>
    </row>
    <row r="48" spans="1:21" ht="15.75" x14ac:dyDescent="0.25">
      <c r="A48" s="1" t="s">
        <v>10</v>
      </c>
      <c r="B48" s="2">
        <v>682265249</v>
      </c>
      <c r="C48" s="2">
        <v>373107693</v>
      </c>
      <c r="D48" s="2">
        <v>563844980</v>
      </c>
      <c r="E48" s="1">
        <f t="shared" si="24"/>
        <v>539739307.33333337</v>
      </c>
      <c r="F48" s="1">
        <f t="shared" si="25"/>
        <v>0.53973930733333342</v>
      </c>
      <c r="G48" s="1"/>
      <c r="H48" s="1" t="s">
        <v>10</v>
      </c>
      <c r="I48" s="2">
        <v>530391819</v>
      </c>
      <c r="J48" s="2">
        <v>33376.114200000004</v>
      </c>
      <c r="K48" s="2">
        <v>541813886</v>
      </c>
      <c r="L48" s="1">
        <f t="shared" si="29"/>
        <v>357413027.03806669</v>
      </c>
      <c r="M48" s="1">
        <f t="shared" si="26"/>
        <v>0.35741302703806671</v>
      </c>
      <c r="N48" s="1"/>
      <c r="O48" s="1" t="s">
        <v>10</v>
      </c>
      <c r="P48" s="2">
        <v>672312298</v>
      </c>
      <c r="Q48" s="2">
        <v>388741670</v>
      </c>
      <c r="R48" s="3">
        <v>381149870</v>
      </c>
      <c r="S48" s="1">
        <f t="shared" si="27"/>
        <v>480734612.66666669</v>
      </c>
      <c r="T48" s="1">
        <f t="shared" si="28"/>
        <v>0.48073461266666667</v>
      </c>
      <c r="U48" s="4"/>
    </row>
    <row r="49" spans="1:21" ht="15.75" x14ac:dyDescent="0.25">
      <c r="A49" s="1" t="s">
        <v>15</v>
      </c>
      <c r="B49" s="1"/>
      <c r="C49" s="1"/>
      <c r="D49" s="1"/>
      <c r="E49" s="1"/>
      <c r="F49" s="1"/>
      <c r="G49" s="1"/>
      <c r="H49" s="1" t="s">
        <v>15</v>
      </c>
      <c r="I49" s="1"/>
      <c r="J49" s="1"/>
      <c r="K49" s="1"/>
      <c r="L49" s="1"/>
      <c r="M49" s="1"/>
      <c r="N49" s="1"/>
      <c r="O49" s="1" t="s">
        <v>15</v>
      </c>
      <c r="P49" s="1"/>
      <c r="Q49" s="1"/>
      <c r="R49" s="1"/>
      <c r="S49" s="1"/>
      <c r="T49" s="1"/>
      <c r="U49" s="4"/>
    </row>
    <row r="50" spans="1:21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4"/>
    </row>
    <row r="51" spans="1:21" ht="15.75" x14ac:dyDescent="0.25">
      <c r="A51" s="1" t="s">
        <v>47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4"/>
    </row>
    <row r="52" spans="1:21" ht="15.75" x14ac:dyDescent="0.25">
      <c r="A52" s="1" t="s">
        <v>16</v>
      </c>
      <c r="B52" s="1"/>
      <c r="C52" s="1"/>
      <c r="D52" s="1"/>
      <c r="E52" s="1"/>
      <c r="F52" s="1" t="s">
        <v>27</v>
      </c>
      <c r="G52" s="1" t="s">
        <v>45</v>
      </c>
      <c r="H52" s="1"/>
      <c r="I52" s="1"/>
      <c r="J52" s="1"/>
      <c r="K52" s="1" t="s">
        <v>28</v>
      </c>
      <c r="L52" s="1"/>
      <c r="M52" s="1"/>
      <c r="N52" s="1"/>
      <c r="O52" s="1"/>
      <c r="P52" s="1"/>
      <c r="Q52" s="1"/>
      <c r="R52" s="1"/>
      <c r="S52" s="1"/>
      <c r="T52" s="1"/>
      <c r="U52" s="4"/>
    </row>
    <row r="53" spans="1:21" ht="15.75" x14ac:dyDescent="0.25">
      <c r="A53" s="1" t="s">
        <v>17</v>
      </c>
      <c r="B53" s="1" t="s">
        <v>25</v>
      </c>
      <c r="C53" s="1" t="s">
        <v>26</v>
      </c>
      <c r="D53" s="1" t="s">
        <v>21</v>
      </c>
      <c r="E53" s="1"/>
      <c r="F53" s="1" t="s">
        <v>17</v>
      </c>
      <c r="G53" s="1" t="s">
        <v>25</v>
      </c>
      <c r="H53" s="1" t="s">
        <v>26</v>
      </c>
      <c r="I53" s="1" t="s">
        <v>21</v>
      </c>
      <c r="J53" s="1"/>
      <c r="K53" s="1" t="s">
        <v>17</v>
      </c>
      <c r="L53" s="1" t="s">
        <v>25</v>
      </c>
      <c r="M53" s="1" t="s">
        <v>26</v>
      </c>
      <c r="N53" s="1" t="s">
        <v>21</v>
      </c>
      <c r="O53" s="1"/>
      <c r="P53" s="1"/>
      <c r="Q53" s="1"/>
      <c r="R53" s="1"/>
      <c r="S53" s="1"/>
      <c r="T53" s="1"/>
      <c r="U53" s="4"/>
    </row>
    <row r="54" spans="1:21" ht="15.75" x14ac:dyDescent="0.25">
      <c r="A54" s="1">
        <v>100</v>
      </c>
      <c r="B54" s="1">
        <f>F3</f>
        <v>2.4459616666666667E-3</v>
      </c>
      <c r="C54" s="1">
        <f>M3</f>
        <v>1.089184E-3</v>
      </c>
      <c r="D54" s="1">
        <f>T3</f>
        <v>7.55418E-4</v>
      </c>
      <c r="E54" s="1"/>
      <c r="F54" s="1">
        <v>100</v>
      </c>
      <c r="G54" s="1">
        <f>F4</f>
        <v>2.5134999999999999E-5</v>
      </c>
      <c r="H54" s="1">
        <f>M4</f>
        <v>5.4749900000000001E-4</v>
      </c>
      <c r="I54" s="1">
        <f>T4</f>
        <v>2.6571333333333332E-4</v>
      </c>
      <c r="J54" s="1"/>
      <c r="K54" s="1">
        <v>100</v>
      </c>
      <c r="L54" s="1">
        <f>F5</f>
        <v>2.6913300000000001E-4</v>
      </c>
      <c r="M54" s="1">
        <f>M5</f>
        <v>3.5770366666666671E-4</v>
      </c>
      <c r="N54" s="1">
        <f>T5</f>
        <v>2.7460400000000002E-4</v>
      </c>
      <c r="O54" s="1"/>
      <c r="P54" s="1"/>
      <c r="Q54" s="1"/>
      <c r="R54" s="1"/>
      <c r="S54" s="1"/>
      <c r="T54" s="1"/>
      <c r="U54" s="4"/>
    </row>
    <row r="55" spans="1:21" ht="15.75" x14ac:dyDescent="0.25">
      <c r="A55" s="1">
        <v>1000</v>
      </c>
      <c r="B55" s="1">
        <f>F13</f>
        <v>9.2414766666666665E-3</v>
      </c>
      <c r="C55" s="1">
        <f>M13</f>
        <v>1.3324462666666667E-2</v>
      </c>
      <c r="D55" s="1">
        <f>T13</f>
        <v>2.1144186666666666E-3</v>
      </c>
      <c r="E55" s="1"/>
      <c r="F55" s="1">
        <v>1000</v>
      </c>
      <c r="G55" s="1">
        <f>F14</f>
        <v>1.3610533333333335E-4</v>
      </c>
      <c r="H55" s="1">
        <f>M14</f>
        <v>1.1104887333333334E-2</v>
      </c>
      <c r="I55" s="1">
        <f>T14</f>
        <v>2.3861163333333333E-3</v>
      </c>
      <c r="J55" s="1"/>
      <c r="K55" s="1">
        <v>1000</v>
      </c>
      <c r="L55" s="1">
        <f>F15</f>
        <v>9.1517089999999992E-3</v>
      </c>
      <c r="M55" s="1">
        <f>M15</f>
        <v>4.6547646666666668E-3</v>
      </c>
      <c r="N55" s="1">
        <f>T15</f>
        <v>4.7959996666666668E-3</v>
      </c>
      <c r="O55" s="1"/>
      <c r="P55" s="1"/>
      <c r="Q55" s="1"/>
      <c r="R55" s="1"/>
      <c r="S55" s="1"/>
      <c r="T55" s="1"/>
      <c r="U55" s="4"/>
    </row>
    <row r="56" spans="1:21" ht="15.75" x14ac:dyDescent="0.25">
      <c r="A56" s="1">
        <v>10000</v>
      </c>
      <c r="B56" s="1">
        <f>F23</f>
        <v>9.8138880666666678E-2</v>
      </c>
      <c r="C56" s="1">
        <f>M23</f>
        <v>0.11514092033333333</v>
      </c>
      <c r="D56" s="1">
        <f>T23</f>
        <v>0.210188879</v>
      </c>
      <c r="E56" s="1"/>
      <c r="F56" s="1">
        <v>10000</v>
      </c>
      <c r="G56" s="1">
        <f>F24</f>
        <v>1.9492466666666666E-4</v>
      </c>
      <c r="H56" s="1">
        <f>M24</f>
        <v>0.26779028733333332</v>
      </c>
      <c r="I56" s="1">
        <f>T24</f>
        <v>6.0781756666666666E-2</v>
      </c>
      <c r="J56" s="1"/>
      <c r="K56" s="1">
        <v>10000</v>
      </c>
      <c r="L56" s="1">
        <f>F25</f>
        <v>0.15495426466666665</v>
      </c>
      <c r="M56" s="1">
        <f>M25</f>
        <v>0.23667912799999999</v>
      </c>
      <c r="N56" s="1">
        <f>T25</f>
        <v>0.161446279</v>
      </c>
      <c r="O56" s="1"/>
      <c r="P56" s="1"/>
      <c r="Q56" s="1"/>
      <c r="R56" s="1"/>
      <c r="S56" s="1"/>
      <c r="T56" s="1"/>
      <c r="U56" s="4"/>
    </row>
    <row r="57" spans="1:21" ht="15.75" x14ac:dyDescent="0.25">
      <c r="A57" s="1">
        <v>100000</v>
      </c>
      <c r="B57" s="1">
        <f>F33</f>
        <v>10.728016269666666</v>
      </c>
      <c r="C57" s="1">
        <f>M33</f>
        <v>12.627018495</v>
      </c>
      <c r="D57" s="1">
        <f>T33</f>
        <v>13.824803783128301</v>
      </c>
      <c r="E57" s="1"/>
      <c r="F57" s="1">
        <v>100000</v>
      </c>
      <c r="G57" s="1">
        <f>F34</f>
        <v>7.2617966666666661E-4</v>
      </c>
      <c r="H57" s="1">
        <f>M34</f>
        <v>6.8781134923333331</v>
      </c>
      <c r="I57" s="1">
        <f>T34</f>
        <v>3.4345268873333334</v>
      </c>
      <c r="J57" s="1"/>
      <c r="K57" s="1">
        <v>100000</v>
      </c>
      <c r="L57" s="1">
        <f>F35</f>
        <v>7.383925835666667</v>
      </c>
      <c r="M57" s="1">
        <f>M35</f>
        <v>13.822799712</v>
      </c>
      <c r="N57" s="1">
        <f>T35</f>
        <v>8.629586883</v>
      </c>
      <c r="O57" s="1"/>
      <c r="P57" s="1"/>
      <c r="Q57" s="1"/>
      <c r="R57" s="1"/>
      <c r="S57" s="1"/>
      <c r="T57" s="1"/>
      <c r="U57" s="4"/>
    </row>
    <row r="58" spans="1:21" ht="15.75" x14ac:dyDescent="0.25">
      <c r="A58" s="1">
        <v>1000000</v>
      </c>
      <c r="B58" s="1">
        <f>F43</f>
        <v>831.17746771099996</v>
      </c>
      <c r="C58" s="1">
        <f>M43</f>
        <v>805.34276234955041</v>
      </c>
      <c r="D58" s="1">
        <f>T43</f>
        <v>3882.6223538133336</v>
      </c>
      <c r="E58" s="1"/>
      <c r="F58" s="1">
        <v>1000000</v>
      </c>
      <c r="G58" s="1">
        <f>F44</f>
        <v>1.9388155666666667E-2</v>
      </c>
      <c r="H58" s="1">
        <f>M44</f>
        <v>1534.7544870909305</v>
      </c>
      <c r="I58" s="1">
        <f>T44</f>
        <v>583.45243139333343</v>
      </c>
      <c r="J58" s="1"/>
      <c r="K58" s="1">
        <v>1000000</v>
      </c>
      <c r="L58" s="1">
        <f>F45</f>
        <v>672.37025905833332</v>
      </c>
      <c r="M58" s="1">
        <f>M45</f>
        <v>698.83254392838955</v>
      </c>
      <c r="N58" s="1">
        <f>T45</f>
        <v>798.16006932466667</v>
      </c>
      <c r="O58" s="1"/>
      <c r="P58" s="1"/>
      <c r="Q58" s="1"/>
      <c r="R58" s="1"/>
      <c r="S58" s="1"/>
      <c r="T58" s="1"/>
      <c r="U58" s="4"/>
    </row>
    <row r="59" spans="1:21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4"/>
    </row>
    <row r="60" spans="1:21" ht="15.75" x14ac:dyDescent="0.25">
      <c r="A60" s="1" t="s">
        <v>46</v>
      </c>
      <c r="B60" s="1"/>
      <c r="C60" s="1"/>
      <c r="D60" s="1"/>
      <c r="E60" s="1"/>
      <c r="F60" s="1" t="s">
        <v>43</v>
      </c>
      <c r="G60" s="1"/>
      <c r="H60" s="1"/>
      <c r="I60" s="1"/>
      <c r="J60" s="1"/>
      <c r="K60" s="1" t="s">
        <v>44</v>
      </c>
      <c r="L60" s="1"/>
      <c r="M60" s="1"/>
      <c r="N60" s="1"/>
      <c r="O60" s="1"/>
      <c r="P60" s="1"/>
      <c r="Q60" s="1"/>
      <c r="R60" s="1"/>
      <c r="S60" s="1"/>
      <c r="T60" s="1"/>
      <c r="U60" s="4"/>
    </row>
    <row r="61" spans="1:21" ht="15.75" x14ac:dyDescent="0.25">
      <c r="A61" s="1" t="s">
        <v>17</v>
      </c>
      <c r="B61" s="1" t="s">
        <v>25</v>
      </c>
      <c r="C61" s="1" t="s">
        <v>26</v>
      </c>
      <c r="D61" s="1" t="s">
        <v>21</v>
      </c>
      <c r="E61" s="1"/>
      <c r="F61" s="1" t="s">
        <v>17</v>
      </c>
      <c r="G61" s="1" t="s">
        <v>25</v>
      </c>
      <c r="H61" s="1" t="s">
        <v>26</v>
      </c>
      <c r="I61" s="1" t="s">
        <v>21</v>
      </c>
      <c r="J61" s="1"/>
      <c r="K61" s="1" t="s">
        <v>17</v>
      </c>
      <c r="L61" s="1" t="s">
        <v>25</v>
      </c>
      <c r="M61" s="1" t="s">
        <v>26</v>
      </c>
      <c r="N61" s="1" t="s">
        <v>21</v>
      </c>
      <c r="O61" s="1"/>
      <c r="P61" s="1"/>
      <c r="Q61" s="1"/>
      <c r="R61" s="1"/>
      <c r="S61" s="1"/>
      <c r="T61" s="1"/>
      <c r="U61" s="4"/>
    </row>
    <row r="62" spans="1:21" ht="15.75" x14ac:dyDescent="0.25">
      <c r="A62" s="1">
        <v>100</v>
      </c>
      <c r="B62" s="1">
        <f>F6</f>
        <v>1.0525926666666667E-3</v>
      </c>
      <c r="C62" s="1">
        <f>M6</f>
        <v>1.94241E-4</v>
      </c>
      <c r="D62" s="1">
        <f>T6</f>
        <v>5.5228333333333335E-5</v>
      </c>
      <c r="E62" s="1"/>
      <c r="F62" s="1">
        <v>100</v>
      </c>
      <c r="G62" s="1">
        <f>F7</f>
        <v>8.600616666666666E-4</v>
      </c>
      <c r="H62" s="1">
        <f>M7</f>
        <v>5.4151433333333337E-4</v>
      </c>
      <c r="I62" s="1">
        <f>T7</f>
        <v>6.1896999999999994E-5</v>
      </c>
      <c r="J62" s="1"/>
      <c r="K62" s="1">
        <v>100</v>
      </c>
      <c r="L62" s="1">
        <f>F8</f>
        <v>4.2079766666666668E-4</v>
      </c>
      <c r="M62" s="1">
        <f>M8</f>
        <v>3.1197386666666667E-3</v>
      </c>
      <c r="N62" s="1">
        <f>T8</f>
        <v>4.4644566666666671E-4</v>
      </c>
      <c r="O62" s="1"/>
      <c r="P62" s="1"/>
      <c r="Q62" s="1"/>
      <c r="R62" s="1"/>
      <c r="S62" s="1"/>
      <c r="T62" s="1"/>
      <c r="U62" s="4"/>
    </row>
    <row r="63" spans="1:21" ht="15.75" x14ac:dyDescent="0.25">
      <c r="A63" s="1">
        <v>1000</v>
      </c>
      <c r="B63" s="1">
        <f>F16</f>
        <v>5.5980966666666662E-4</v>
      </c>
      <c r="C63" s="1">
        <f>M16</f>
        <v>3.0334464510000004E-4</v>
      </c>
      <c r="D63" s="1">
        <f>T16</f>
        <v>5.1432733333333334E-4</v>
      </c>
      <c r="E63" s="1"/>
      <c r="F63" s="1">
        <v>1000</v>
      </c>
      <c r="G63" s="1">
        <f>F17</f>
        <v>6.3692456666666671E-3</v>
      </c>
      <c r="H63" s="1">
        <f>M17</f>
        <v>6.49133E-3</v>
      </c>
      <c r="I63" s="1">
        <f>T17</f>
        <v>2.0860366666666666E-4</v>
      </c>
      <c r="J63" s="1"/>
      <c r="K63" s="1">
        <v>1000</v>
      </c>
      <c r="L63" s="1">
        <f>F18</f>
        <v>3.0462946666666665E-3</v>
      </c>
      <c r="M63" s="1">
        <f>M18</f>
        <v>4.0404066666666668E-4</v>
      </c>
      <c r="N63" s="1">
        <f>T18</f>
        <v>4.7636866666666671E-4</v>
      </c>
      <c r="O63" s="1"/>
      <c r="P63" s="1"/>
      <c r="Q63" s="1"/>
      <c r="R63" s="1"/>
      <c r="S63" s="1"/>
      <c r="T63" s="1"/>
      <c r="U63" s="4"/>
    </row>
    <row r="64" spans="1:21" ht="15.75" x14ac:dyDescent="0.25">
      <c r="A64" s="1">
        <v>10000</v>
      </c>
      <c r="B64" s="1">
        <f>F26</f>
        <v>6.7833746666666672E-3</v>
      </c>
      <c r="C64" s="1">
        <f>M26</f>
        <v>6.515610333333333E-3</v>
      </c>
      <c r="D64" s="1">
        <f>T26</f>
        <v>7.4033720000000001E-3</v>
      </c>
      <c r="E64" s="1"/>
      <c r="F64" s="1">
        <v>10000</v>
      </c>
      <c r="G64" s="1">
        <f>F27</f>
        <v>0.35182774266666667</v>
      </c>
      <c r="H64" s="1">
        <f>M27</f>
        <v>0.24592658933333333</v>
      </c>
      <c r="I64" s="1">
        <f>T27</f>
        <v>2.250695E-3</v>
      </c>
      <c r="J64" s="1"/>
      <c r="K64" s="1">
        <v>10000</v>
      </c>
      <c r="L64" s="1">
        <f>F28</f>
        <v>4.3100556666666673E-3</v>
      </c>
      <c r="M64" s="1">
        <f>M28</f>
        <v>4.1626656666666666E-3</v>
      </c>
      <c r="N64" s="1">
        <f>T28</f>
        <v>5.3725659999999996E-3</v>
      </c>
      <c r="O64" s="1"/>
      <c r="P64" s="1"/>
      <c r="Q64" s="1"/>
      <c r="R64" s="1"/>
      <c r="S64" s="1"/>
      <c r="T64" s="1"/>
      <c r="U64" s="4"/>
    </row>
    <row r="65" spans="1:21" ht="15.75" x14ac:dyDescent="0.25">
      <c r="A65" s="1">
        <v>100000</v>
      </c>
      <c r="B65" s="1">
        <f>F36</f>
        <v>2.6329351333333331E-2</v>
      </c>
      <c r="C65" s="1">
        <f>M36</f>
        <v>2.6173241E-2</v>
      </c>
      <c r="D65" s="1">
        <f>T36</f>
        <v>2.5623690000000001E-2</v>
      </c>
      <c r="E65" s="1"/>
      <c r="F65" s="1">
        <v>100000</v>
      </c>
      <c r="G65" s="1"/>
      <c r="H65" s="1"/>
      <c r="I65" s="1">
        <f>T37</f>
        <v>1.3945998333333334E-2</v>
      </c>
      <c r="J65" s="1"/>
      <c r="K65" s="1">
        <v>100000</v>
      </c>
      <c r="L65" s="1">
        <f>F38</f>
        <v>2.7561993E-2</v>
      </c>
      <c r="M65" s="1">
        <f>M38</f>
        <v>2.7647144333333332E-2</v>
      </c>
      <c r="N65" s="1">
        <f>T38</f>
        <v>3.6765852666666661E-2</v>
      </c>
      <c r="O65" s="1"/>
      <c r="P65" s="1"/>
      <c r="Q65" s="1"/>
      <c r="R65" s="1"/>
      <c r="S65" s="1"/>
      <c r="T65" s="1"/>
      <c r="U65" s="4"/>
    </row>
    <row r="66" spans="1:21" ht="15.75" x14ac:dyDescent="0.25">
      <c r="A66" s="1">
        <v>1000000</v>
      </c>
      <c r="B66" s="1">
        <f>F46</f>
        <v>0.36670014633333331</v>
      </c>
      <c r="C66" s="1">
        <f>M46</f>
        <v>0.17237642346253332</v>
      </c>
      <c r="D66" s="1">
        <f>T46</f>
        <v>0.64643383799999998</v>
      </c>
      <c r="E66" s="1"/>
      <c r="F66" s="1">
        <v>1000000</v>
      </c>
      <c r="G66" s="1"/>
      <c r="H66" s="1"/>
      <c r="I66" s="1">
        <f>T47</f>
        <v>0.39713146266666671</v>
      </c>
      <c r="J66" s="1"/>
      <c r="K66" s="1">
        <v>1000000</v>
      </c>
      <c r="L66" s="1">
        <f>F48</f>
        <v>0.53973930733333342</v>
      </c>
      <c r="M66" s="1">
        <f>M48</f>
        <v>0.35741302703806671</v>
      </c>
      <c r="N66" s="1">
        <f>T48</f>
        <v>0.48073461266666667</v>
      </c>
      <c r="O66" s="1"/>
      <c r="P66" s="1"/>
      <c r="Q66" s="1"/>
      <c r="R66" s="1"/>
      <c r="S66" s="1"/>
      <c r="T66" s="1"/>
      <c r="U66" s="4"/>
    </row>
    <row r="67" spans="1:21" ht="15.75" x14ac:dyDescent="0.25">
      <c r="P67" s="1"/>
      <c r="Q67" s="1"/>
      <c r="R67" s="1"/>
      <c r="S67" s="1"/>
      <c r="T67" s="1"/>
      <c r="U67" s="4"/>
    </row>
    <row r="68" spans="1:21" ht="15.75" x14ac:dyDescent="0.25">
      <c r="A68" s="1" t="s">
        <v>52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4"/>
      <c r="T68" s="4"/>
      <c r="U68" s="4"/>
    </row>
    <row r="69" spans="1:21" ht="15.75" x14ac:dyDescent="0.25">
      <c r="A69" t="s">
        <v>50</v>
      </c>
      <c r="B69" t="s">
        <v>53</v>
      </c>
      <c r="F69" s="1" t="s">
        <v>51</v>
      </c>
      <c r="G69" t="s">
        <v>53</v>
      </c>
      <c r="K69" s="1" t="s">
        <v>28</v>
      </c>
    </row>
    <row r="70" spans="1:21" ht="15.75" x14ac:dyDescent="0.25">
      <c r="A70" s="1" t="s">
        <v>17</v>
      </c>
      <c r="B70" t="s">
        <v>25</v>
      </c>
      <c r="C70" t="s">
        <v>26</v>
      </c>
      <c r="D70" t="s">
        <v>24</v>
      </c>
      <c r="F70" s="1" t="s">
        <v>17</v>
      </c>
      <c r="G70" s="1" t="s">
        <v>25</v>
      </c>
      <c r="H70" s="1" t="s">
        <v>26</v>
      </c>
      <c r="I70" s="1" t="s">
        <v>21</v>
      </c>
      <c r="K70" s="1" t="s">
        <v>17</v>
      </c>
      <c r="L70" s="1" t="s">
        <v>25</v>
      </c>
      <c r="M70" s="1" t="s">
        <v>26</v>
      </c>
      <c r="N70" s="1" t="s">
        <v>21</v>
      </c>
    </row>
    <row r="71" spans="1:21" ht="15.75" x14ac:dyDescent="0.25">
      <c r="A71" s="1">
        <v>100</v>
      </c>
      <c r="B71">
        <f>B54/60</f>
        <v>4.0766027777777781E-5</v>
      </c>
      <c r="C71">
        <f>C54/60</f>
        <v>1.8153066666666667E-5</v>
      </c>
      <c r="D71">
        <f>D54/60</f>
        <v>1.25903E-5</v>
      </c>
      <c r="F71" s="1">
        <v>100</v>
      </c>
      <c r="G71">
        <f>G54/60</f>
        <v>4.1891666666666668E-7</v>
      </c>
      <c r="H71">
        <f>H54/60</f>
        <v>9.1249833333333332E-6</v>
      </c>
      <c r="I71">
        <f>I54/60</f>
        <v>4.4285555555555554E-6</v>
      </c>
      <c r="K71" s="1">
        <v>100</v>
      </c>
      <c r="L71">
        <f t="shared" ref="L71:N75" si="30">L54/60</f>
        <v>4.4855500000000006E-6</v>
      </c>
      <c r="M71">
        <f t="shared" si="30"/>
        <v>5.9617277777777781E-6</v>
      </c>
      <c r="N71">
        <f t="shared" si="30"/>
        <v>4.576733333333334E-6</v>
      </c>
    </row>
    <row r="72" spans="1:21" ht="15.75" x14ac:dyDescent="0.25">
      <c r="A72" s="1">
        <v>1000</v>
      </c>
      <c r="B72">
        <f t="shared" ref="B72:D75" si="31">B55/60</f>
        <v>1.540246111111111E-4</v>
      </c>
      <c r="C72">
        <f t="shared" si="31"/>
        <v>2.2207437777777778E-4</v>
      </c>
      <c r="D72">
        <f t="shared" si="31"/>
        <v>3.5240311111111111E-5</v>
      </c>
      <c r="F72" s="1">
        <v>1000</v>
      </c>
      <c r="G72">
        <f t="shared" ref="G72:I75" si="32">G55/60</f>
        <v>2.2684222222222226E-6</v>
      </c>
      <c r="H72">
        <f t="shared" si="32"/>
        <v>1.8508145555555557E-4</v>
      </c>
      <c r="I72">
        <f t="shared" si="32"/>
        <v>3.9768605555555559E-5</v>
      </c>
      <c r="K72" s="1">
        <v>1000</v>
      </c>
      <c r="L72">
        <f t="shared" si="30"/>
        <v>1.5252848333333332E-4</v>
      </c>
      <c r="M72">
        <f t="shared" si="30"/>
        <v>7.7579411111111107E-5</v>
      </c>
      <c r="N72">
        <f t="shared" si="30"/>
        <v>7.9933327777777775E-5</v>
      </c>
    </row>
    <row r="73" spans="1:21" ht="15.75" x14ac:dyDescent="0.25">
      <c r="A73" s="1">
        <v>10000</v>
      </c>
      <c r="B73">
        <f t="shared" si="31"/>
        <v>1.6356480111111113E-3</v>
      </c>
      <c r="C73">
        <f t="shared" si="31"/>
        <v>1.9190153388888888E-3</v>
      </c>
      <c r="D73">
        <f t="shared" si="31"/>
        <v>3.5031479833333335E-3</v>
      </c>
      <c r="F73" s="1">
        <v>10000</v>
      </c>
      <c r="G73">
        <f t="shared" si="32"/>
        <v>3.2487444444444443E-6</v>
      </c>
      <c r="H73">
        <f t="shared" si="32"/>
        <v>4.4631714555555552E-3</v>
      </c>
      <c r="I73">
        <f t="shared" si="32"/>
        <v>1.0130292777777777E-3</v>
      </c>
      <c r="K73" s="1">
        <v>10000</v>
      </c>
      <c r="L73">
        <f t="shared" si="30"/>
        <v>2.5825710777777774E-3</v>
      </c>
      <c r="M73">
        <f t="shared" si="30"/>
        <v>3.944652133333333E-3</v>
      </c>
      <c r="N73">
        <f t="shared" si="30"/>
        <v>2.6907713166666666E-3</v>
      </c>
    </row>
    <row r="74" spans="1:21" ht="15.75" x14ac:dyDescent="0.25">
      <c r="A74" s="1">
        <v>100000</v>
      </c>
      <c r="B74">
        <f t="shared" si="31"/>
        <v>0.17880027116111111</v>
      </c>
      <c r="C74">
        <f t="shared" si="31"/>
        <v>0.21045030825</v>
      </c>
      <c r="D74">
        <f t="shared" si="31"/>
        <v>0.23041339638547167</v>
      </c>
      <c r="F74" s="1">
        <v>100000</v>
      </c>
      <c r="G74">
        <f t="shared" si="32"/>
        <v>1.2102994444444443E-5</v>
      </c>
      <c r="H74">
        <f t="shared" si="32"/>
        <v>0.11463522487222222</v>
      </c>
      <c r="I74">
        <f t="shared" si="32"/>
        <v>5.7242114788888888E-2</v>
      </c>
      <c r="K74" s="1">
        <v>100000</v>
      </c>
      <c r="L74">
        <f t="shared" si="30"/>
        <v>0.12306543059444446</v>
      </c>
      <c r="M74">
        <f t="shared" si="30"/>
        <v>0.23037999519999999</v>
      </c>
      <c r="N74">
        <f t="shared" si="30"/>
        <v>0.14382644805</v>
      </c>
    </row>
    <row r="75" spans="1:21" ht="15.75" x14ac:dyDescent="0.25">
      <c r="A75" s="1">
        <v>1000000</v>
      </c>
      <c r="B75">
        <f t="shared" si="31"/>
        <v>13.852957795183332</v>
      </c>
      <c r="C75">
        <f t="shared" si="31"/>
        <v>13.422379372492507</v>
      </c>
      <c r="D75">
        <f t="shared" si="31"/>
        <v>64.710372563555566</v>
      </c>
      <c r="F75" s="1">
        <v>1000000</v>
      </c>
      <c r="G75">
        <f t="shared" si="32"/>
        <v>3.2313592777777778E-4</v>
      </c>
      <c r="H75">
        <f t="shared" si="32"/>
        <v>25.579241451515507</v>
      </c>
      <c r="I75">
        <f t="shared" si="32"/>
        <v>9.7242071898888902</v>
      </c>
      <c r="K75" s="1">
        <v>1000000</v>
      </c>
      <c r="L75">
        <f t="shared" si="30"/>
        <v>11.206170984305555</v>
      </c>
      <c r="M75">
        <f t="shared" si="30"/>
        <v>11.647209065473159</v>
      </c>
      <c r="N75">
        <f t="shared" si="30"/>
        <v>13.302667822077778</v>
      </c>
    </row>
    <row r="77" spans="1:21" ht="15.75" x14ac:dyDescent="0.25">
      <c r="A77" s="1" t="s">
        <v>46</v>
      </c>
      <c r="F77" s="1" t="s">
        <v>43</v>
      </c>
      <c r="K77" s="1" t="s">
        <v>44</v>
      </c>
      <c r="L77" s="1"/>
      <c r="M77" s="1"/>
      <c r="N77" s="1"/>
    </row>
    <row r="78" spans="1:21" ht="15.75" x14ac:dyDescent="0.25">
      <c r="A78" s="1" t="s">
        <v>17</v>
      </c>
      <c r="B78" s="1" t="s">
        <v>25</v>
      </c>
      <c r="C78" s="1" t="s">
        <v>26</v>
      </c>
      <c r="D78" s="1" t="s">
        <v>21</v>
      </c>
      <c r="F78" s="1" t="s">
        <v>17</v>
      </c>
      <c r="G78" s="1" t="s">
        <v>25</v>
      </c>
      <c r="H78" s="1" t="s">
        <v>26</v>
      </c>
      <c r="I78" s="1" t="s">
        <v>21</v>
      </c>
      <c r="K78" s="1" t="s">
        <v>17</v>
      </c>
      <c r="L78" s="1" t="s">
        <v>25</v>
      </c>
      <c r="M78" s="1" t="s">
        <v>26</v>
      </c>
      <c r="N78" s="1" t="s">
        <v>21</v>
      </c>
    </row>
    <row r="79" spans="1:21" ht="15.75" x14ac:dyDescent="0.25">
      <c r="A79" s="1">
        <v>100</v>
      </c>
      <c r="B79">
        <f t="shared" ref="B79:D83" si="33">B62/60</f>
        <v>1.7543211111111111E-5</v>
      </c>
      <c r="C79">
        <f t="shared" si="33"/>
        <v>3.23735E-6</v>
      </c>
      <c r="D79">
        <f t="shared" si="33"/>
        <v>9.2047222222222221E-7</v>
      </c>
      <c r="F79" s="1">
        <v>100</v>
      </c>
      <c r="G79">
        <f t="shared" ref="G79:I81" si="34">G62/60</f>
        <v>1.433436111111111E-5</v>
      </c>
      <c r="H79">
        <f t="shared" si="34"/>
        <v>9.0252388888888891E-6</v>
      </c>
      <c r="I79">
        <f t="shared" si="34"/>
        <v>1.0316166666666665E-6</v>
      </c>
      <c r="K79" s="1">
        <v>100</v>
      </c>
      <c r="L79">
        <f t="shared" ref="L79:N83" si="35">L62/60</f>
        <v>7.013294444444445E-6</v>
      </c>
      <c r="M79">
        <f t="shared" si="35"/>
        <v>5.1995644444444443E-5</v>
      </c>
      <c r="N79">
        <f t="shared" si="35"/>
        <v>7.4407611111111121E-6</v>
      </c>
    </row>
    <row r="80" spans="1:21" ht="15.75" x14ac:dyDescent="0.25">
      <c r="A80" s="1">
        <v>1000</v>
      </c>
      <c r="B80">
        <f t="shared" si="33"/>
        <v>9.3301611111111097E-6</v>
      </c>
      <c r="C80">
        <f t="shared" si="33"/>
        <v>5.0557440850000011E-6</v>
      </c>
      <c r="D80">
        <f t="shared" si="33"/>
        <v>8.5721222222222216E-6</v>
      </c>
      <c r="F80" s="1">
        <v>1000</v>
      </c>
      <c r="G80">
        <f t="shared" si="34"/>
        <v>1.0615409444444445E-4</v>
      </c>
      <c r="H80">
        <f t="shared" si="34"/>
        <v>1.0818883333333333E-4</v>
      </c>
      <c r="I80">
        <f t="shared" si="34"/>
        <v>3.4767277777777778E-6</v>
      </c>
      <c r="K80" s="1">
        <v>1000</v>
      </c>
      <c r="L80">
        <f t="shared" si="35"/>
        <v>5.0771577777777776E-5</v>
      </c>
      <c r="M80">
        <f t="shared" si="35"/>
        <v>6.7340111111111117E-6</v>
      </c>
      <c r="N80">
        <f t="shared" si="35"/>
        <v>7.939477777777778E-6</v>
      </c>
    </row>
    <row r="81" spans="1:14" ht="15.75" x14ac:dyDescent="0.25">
      <c r="A81" s="1">
        <v>10000</v>
      </c>
      <c r="B81">
        <f t="shared" si="33"/>
        <v>1.1305624444444446E-4</v>
      </c>
      <c r="C81">
        <f t="shared" si="33"/>
        <v>1.0859350555555554E-4</v>
      </c>
      <c r="D81">
        <f t="shared" si="33"/>
        <v>1.2338953333333334E-4</v>
      </c>
      <c r="F81" s="1">
        <v>10000</v>
      </c>
      <c r="G81">
        <f t="shared" si="34"/>
        <v>5.8637957111111107E-3</v>
      </c>
      <c r="H81">
        <f t="shared" si="34"/>
        <v>4.0987764888888887E-3</v>
      </c>
      <c r="I81">
        <f t="shared" si="34"/>
        <v>3.7511583333333332E-5</v>
      </c>
      <c r="K81" s="1">
        <v>10000</v>
      </c>
      <c r="L81">
        <f t="shared" si="35"/>
        <v>7.1834261111111117E-5</v>
      </c>
      <c r="M81">
        <f t="shared" si="35"/>
        <v>6.9377761111111104E-5</v>
      </c>
      <c r="N81">
        <f t="shared" si="35"/>
        <v>8.9542766666666666E-5</v>
      </c>
    </row>
    <row r="82" spans="1:14" ht="15.75" x14ac:dyDescent="0.25">
      <c r="A82" s="1">
        <v>100000</v>
      </c>
      <c r="B82">
        <f t="shared" si="33"/>
        <v>4.3882252222222218E-4</v>
      </c>
      <c r="C82">
        <f t="shared" si="33"/>
        <v>4.3622068333333335E-4</v>
      </c>
      <c r="D82">
        <f t="shared" si="33"/>
        <v>4.2706150000000002E-4</v>
      </c>
      <c r="F82" s="1">
        <v>100000</v>
      </c>
      <c r="I82">
        <f>I65/60</f>
        <v>2.3243330555555556E-4</v>
      </c>
      <c r="K82" s="1">
        <v>100000</v>
      </c>
      <c r="L82">
        <f t="shared" si="35"/>
        <v>4.5936654999999998E-4</v>
      </c>
      <c r="M82">
        <f t="shared" si="35"/>
        <v>4.6078573888888884E-4</v>
      </c>
      <c r="N82">
        <f t="shared" si="35"/>
        <v>6.1276421111111103E-4</v>
      </c>
    </row>
    <row r="83" spans="1:14" ht="15.75" x14ac:dyDescent="0.25">
      <c r="A83" s="1">
        <v>1000000</v>
      </c>
      <c r="B83">
        <f t="shared" si="33"/>
        <v>6.1116691055555549E-3</v>
      </c>
      <c r="C83">
        <f t="shared" si="33"/>
        <v>2.8729403910422221E-3</v>
      </c>
      <c r="D83">
        <f t="shared" si="33"/>
        <v>1.07738973E-2</v>
      </c>
      <c r="F83" s="1">
        <v>1000000</v>
      </c>
      <c r="I83">
        <f>I66/60</f>
        <v>6.6188577111111115E-3</v>
      </c>
      <c r="K83" s="1">
        <v>1000000</v>
      </c>
      <c r="L83">
        <f t="shared" si="35"/>
        <v>8.9956551222222236E-3</v>
      </c>
      <c r="M83">
        <f t="shared" si="35"/>
        <v>5.9568837839677783E-3</v>
      </c>
      <c r="N83">
        <f t="shared" si="35"/>
        <v>8.0122435444444449E-3</v>
      </c>
    </row>
  </sheetData>
  <pageMargins left="0.7" right="0.7" top="0.75" bottom="0.75" header="0.3" footer="0.3"/>
  <pageSetup scale="33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Erik Ayavaca-Tirado</cp:lastModifiedBy>
  <cp:lastPrinted>2017-04-13T05:04:22Z</cp:lastPrinted>
  <dcterms:created xsi:type="dcterms:W3CDTF">2017-04-04T15:22:43Z</dcterms:created>
  <dcterms:modified xsi:type="dcterms:W3CDTF">2017-04-19T01:49:47Z</dcterms:modified>
</cp:coreProperties>
</file>