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高橋英\Documents\コア\プロジェクト関連(NTTドコモRPA)\03_BP_派遣就業実績報告書\フォーマット\"/>
    </mc:Choice>
  </mc:AlternateContent>
  <bookViews>
    <workbookView xWindow="0" yWindow="0" windowWidth="20490" windowHeight="7680"/>
  </bookViews>
  <sheets>
    <sheet name="派遣就業実績報告書" sheetId="1" r:id="rId1"/>
  </sheets>
  <definedNames>
    <definedName name="_xlnm.Print_Area" localSheetId="0">派遣就業実績報告書!$A$1:$Q$62</definedName>
    <definedName name="ｑｑ" localSheetId="0" hidden="1">{#N/A,#N/A,FALSE,"販売";#N/A,#N/A,FALSE,"産業";#N/A,#N/A,FALSE,"金融";#N/A,#N/A,FALSE,"特定";#N/A,#N/A,FALSE,"特機";#N/A,#N/A,FALSE,"NWS";#N/A,#N/A,FALSE,"制御";#N/A,#N/A,FALSE,"ﾏｲｺﾝ";#N/A,#N/A,FALSE,"ｵｰﾌﾟﾝ";#N/A,#N/A,FALSE,"ﾈｯﾄﾜｰｸSC";#N/A,#N/A,FALSE,"特化";#N/A,#N/A,FALSE,"茨城";#N/A,#N/A,FALSE,"千葉";#N/A,#N/A,FALSE,"HPN7";#N/A,#N/A,FALSE,"EXP";#N/A,#N/A,FALSE,"会社"}</definedName>
    <definedName name="ｑｑ" hidden="1">{#N/A,#N/A,FALSE,"販売";#N/A,#N/A,FALSE,"産業";#N/A,#N/A,FALSE,"金融";#N/A,#N/A,FALSE,"特定";#N/A,#N/A,FALSE,"特機";#N/A,#N/A,FALSE,"NWS";#N/A,#N/A,FALSE,"制御";#N/A,#N/A,FALSE,"ﾏｲｺﾝ";#N/A,#N/A,FALSE,"ｵｰﾌﾟﾝ";#N/A,#N/A,FALSE,"ﾈｯﾄﾜｰｸSC";#N/A,#N/A,FALSE,"特化";#N/A,#N/A,FALSE,"茨城";#N/A,#N/A,FALSE,"千葉";#N/A,#N/A,FALSE,"HPN7";#N/A,#N/A,FALSE,"EXP";#N/A,#N/A,FALSE,"会社"}</definedName>
    <definedName name="ｑｑｑ" localSheetId="0" hidden="1">{#N/A,#N/A,FALSE,"販売";#N/A,#N/A,FALSE,"産業";#N/A,#N/A,FALSE,"金融";#N/A,#N/A,FALSE,"特定";#N/A,#N/A,FALSE,"特機";#N/A,#N/A,FALSE,"NWS";#N/A,#N/A,FALSE,"制御";#N/A,#N/A,FALSE,"ﾏｲｺﾝ";#N/A,#N/A,FALSE,"ｵｰﾌﾟﾝ";#N/A,#N/A,FALSE,"ﾈｯﾄﾜｰｸSC";#N/A,#N/A,FALSE,"特化";#N/A,#N/A,FALSE,"茨城";#N/A,#N/A,FALSE,"千葉";#N/A,#N/A,FALSE,"HPN7";#N/A,#N/A,FALSE,"EXP";#N/A,#N/A,FALSE,"会社"}</definedName>
    <definedName name="ｑｑｑ" hidden="1">{#N/A,#N/A,FALSE,"販売";#N/A,#N/A,FALSE,"産業";#N/A,#N/A,FALSE,"金融";#N/A,#N/A,FALSE,"特定";#N/A,#N/A,FALSE,"特機";#N/A,#N/A,FALSE,"NWS";#N/A,#N/A,FALSE,"制御";#N/A,#N/A,FALSE,"ﾏｲｺﾝ";#N/A,#N/A,FALSE,"ｵｰﾌﾟﾝ";#N/A,#N/A,FALSE,"ﾈｯﾄﾜｰｸSC";#N/A,#N/A,FALSE,"特化";#N/A,#N/A,FALSE,"茨城";#N/A,#N/A,FALSE,"千葉";#N/A,#N/A,FALSE,"HPN7";#N/A,#N/A,FALSE,"EXP";#N/A,#N/A,FALSE,"会社"}</definedName>
    <definedName name="wrn.部門別." localSheetId="0" hidden="1">{#N/A,#N/A,FALSE,"販売";#N/A,#N/A,FALSE,"産業";#N/A,#N/A,FALSE,"金融";#N/A,#N/A,FALSE,"特定";#N/A,#N/A,FALSE,"特機";#N/A,#N/A,FALSE,"NWS";#N/A,#N/A,FALSE,"制御";#N/A,#N/A,FALSE,"ﾏｲｺﾝ";#N/A,#N/A,FALSE,"ｵｰﾌﾟﾝ";#N/A,#N/A,FALSE,"ﾈｯﾄﾜｰｸSC";#N/A,#N/A,FALSE,"特化";#N/A,#N/A,FALSE,"茨城";#N/A,#N/A,FALSE,"千葉";#N/A,#N/A,FALSE,"HPN7";#N/A,#N/A,FALSE,"EXP";#N/A,#N/A,FALSE,"会社"}</definedName>
    <definedName name="wrn.部門別." hidden="1">{#N/A,#N/A,FALSE,"販売";#N/A,#N/A,FALSE,"産業";#N/A,#N/A,FALSE,"金融";#N/A,#N/A,FALSE,"特定";#N/A,#N/A,FALSE,"特機";#N/A,#N/A,FALSE,"NWS";#N/A,#N/A,FALSE,"制御";#N/A,#N/A,FALSE,"ﾏｲｺﾝ";#N/A,#N/A,FALSE,"ｵｰﾌﾟﾝ";#N/A,#N/A,FALSE,"ﾈｯﾄﾜｰｸSC";#N/A,#N/A,FALSE,"特化";#N/A,#N/A,FALSE,"茨城";#N/A,#N/A,FALSE,"千葉";#N/A,#N/A,FALSE,"HPN7";#N/A,#N/A,FALSE,"EXP";#N/A,#N/A,FALSE,"会社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5" i="1" l="1"/>
  <c r="T45" i="1" s="1"/>
  <c r="U44" i="1"/>
  <c r="T44" i="1" s="1"/>
  <c r="U43" i="1"/>
  <c r="T43" i="1" s="1"/>
  <c r="U42" i="1"/>
  <c r="T42" i="1" s="1"/>
  <c r="U41" i="1"/>
  <c r="T41" i="1" s="1"/>
  <c r="U40" i="1"/>
  <c r="T40" i="1" s="1"/>
  <c r="U39" i="1"/>
  <c r="T39" i="1" s="1"/>
  <c r="U38" i="1"/>
  <c r="T38" i="1" s="1"/>
  <c r="U37" i="1"/>
  <c r="T37" i="1" s="1"/>
  <c r="U36" i="1"/>
  <c r="T36" i="1" s="1"/>
  <c r="U35" i="1"/>
  <c r="T35" i="1" s="1"/>
  <c r="U34" i="1"/>
  <c r="T34" i="1" s="1"/>
  <c r="U33" i="1"/>
  <c r="T33" i="1" s="1"/>
  <c r="U32" i="1"/>
  <c r="T32" i="1" s="1"/>
  <c r="U31" i="1"/>
  <c r="T31" i="1" s="1"/>
  <c r="U30" i="1"/>
  <c r="T30" i="1" s="1"/>
  <c r="U29" i="1"/>
  <c r="T29" i="1" s="1"/>
  <c r="U28" i="1"/>
  <c r="T28" i="1" s="1"/>
  <c r="U27" i="1"/>
  <c r="T27" i="1" s="1"/>
  <c r="U26" i="1"/>
  <c r="T26" i="1" s="1"/>
  <c r="U25" i="1"/>
  <c r="T25" i="1" s="1"/>
  <c r="U24" i="1"/>
  <c r="T24" i="1" s="1"/>
  <c r="U23" i="1"/>
  <c r="T23" i="1" s="1"/>
  <c r="U22" i="1"/>
  <c r="T22" i="1" s="1"/>
  <c r="U21" i="1"/>
  <c r="T21" i="1" s="1"/>
  <c r="U20" i="1"/>
  <c r="T20" i="1" s="1"/>
  <c r="U19" i="1"/>
  <c r="T19" i="1" s="1"/>
  <c r="U18" i="1"/>
  <c r="T18" i="1" s="1"/>
  <c r="U17" i="1"/>
  <c r="T17" i="1" s="1"/>
  <c r="U16" i="1"/>
  <c r="T16" i="1" s="1"/>
  <c r="K45" i="1"/>
  <c r="J45" i="1"/>
  <c r="K44" i="1"/>
  <c r="J44" i="1"/>
  <c r="K38" i="1"/>
  <c r="J38" i="1"/>
  <c r="K37" i="1"/>
  <c r="J37" i="1"/>
  <c r="K32" i="1"/>
  <c r="J32" i="1"/>
  <c r="K31" i="1"/>
  <c r="J31" i="1"/>
  <c r="K30" i="1"/>
  <c r="J30" i="1"/>
  <c r="K24" i="1"/>
  <c r="J24" i="1"/>
  <c r="K23" i="1"/>
  <c r="J23" i="1"/>
  <c r="M45" i="1"/>
  <c r="L45" i="1"/>
  <c r="M44" i="1"/>
  <c r="L44" i="1"/>
  <c r="M38" i="1"/>
  <c r="L38" i="1"/>
  <c r="M37" i="1"/>
  <c r="L37" i="1"/>
  <c r="M32" i="1"/>
  <c r="L32" i="1"/>
  <c r="M31" i="1"/>
  <c r="L31" i="1"/>
  <c r="M30" i="1"/>
  <c r="L30" i="1"/>
  <c r="M24" i="1"/>
  <c r="L24" i="1"/>
  <c r="M23" i="1"/>
  <c r="L23" i="1"/>
  <c r="U15" i="1"/>
  <c r="T15" i="1" s="1"/>
  <c r="T46" i="1" l="1"/>
  <c r="W15" i="1"/>
  <c r="K15" i="1" s="1"/>
  <c r="X15" i="1"/>
  <c r="L15" i="1" s="1"/>
  <c r="Y15" i="1"/>
  <c r="M15" i="1" s="1"/>
  <c r="W34" i="1"/>
  <c r="K34" i="1" s="1"/>
  <c r="X34" i="1"/>
  <c r="L34" i="1" s="1"/>
  <c r="V34" i="1"/>
  <c r="J34" i="1" s="1"/>
  <c r="Y34" i="1"/>
  <c r="M34" i="1" s="1"/>
  <c r="W38" i="1"/>
  <c r="V38" i="1"/>
  <c r="Y38" i="1"/>
  <c r="X38" i="1"/>
  <c r="W42" i="1"/>
  <c r="K42" i="1" s="1"/>
  <c r="V42" i="1"/>
  <c r="J42" i="1" s="1"/>
  <c r="Y42" i="1"/>
  <c r="M42" i="1" s="1"/>
  <c r="X42" i="1"/>
  <c r="L42" i="1" s="1"/>
  <c r="Y19" i="1"/>
  <c r="M19" i="1" s="1"/>
  <c r="X19" i="1"/>
  <c r="L19" i="1" s="1"/>
  <c r="V19" i="1"/>
  <c r="J19" i="1" s="1"/>
  <c r="W19" i="1"/>
  <c r="K19" i="1" s="1"/>
  <c r="Y23" i="1"/>
  <c r="V23" i="1"/>
  <c r="X23" i="1"/>
  <c r="W23" i="1"/>
  <c r="Y27" i="1"/>
  <c r="M27" i="1" s="1"/>
  <c r="X27" i="1"/>
  <c r="L27" i="1" s="1"/>
  <c r="W27" i="1"/>
  <c r="K27" i="1" s="1"/>
  <c r="V27" i="1"/>
  <c r="J27" i="1" s="1"/>
  <c r="Y31" i="1"/>
  <c r="X31" i="1"/>
  <c r="V31" i="1"/>
  <c r="W31" i="1"/>
  <c r="Y35" i="1"/>
  <c r="M35" i="1" s="1"/>
  <c r="V35" i="1"/>
  <c r="J35" i="1" s="1"/>
  <c r="X35" i="1"/>
  <c r="L35" i="1" s="1"/>
  <c r="W35" i="1"/>
  <c r="K35" i="1" s="1"/>
  <c r="Y39" i="1"/>
  <c r="M39" i="1" s="1"/>
  <c r="X39" i="1"/>
  <c r="L39" i="1" s="1"/>
  <c r="V39" i="1"/>
  <c r="J39" i="1" s="1"/>
  <c r="W39" i="1"/>
  <c r="K39" i="1" s="1"/>
  <c r="Y43" i="1"/>
  <c r="M43" i="1" s="1"/>
  <c r="X43" i="1"/>
  <c r="L43" i="1" s="1"/>
  <c r="W43" i="1"/>
  <c r="K43" i="1" s="1"/>
  <c r="V43" i="1"/>
  <c r="J43" i="1" s="1"/>
  <c r="W18" i="1"/>
  <c r="K18" i="1" s="1"/>
  <c r="X18" i="1"/>
  <c r="L18" i="1" s="1"/>
  <c r="V18" i="1"/>
  <c r="J18" i="1" s="1"/>
  <c r="Y18" i="1"/>
  <c r="M18" i="1" s="1"/>
  <c r="W22" i="1"/>
  <c r="K22" i="1" s="1"/>
  <c r="V22" i="1"/>
  <c r="J22" i="1" s="1"/>
  <c r="Y22" i="1"/>
  <c r="M22" i="1" s="1"/>
  <c r="X22" i="1"/>
  <c r="L22" i="1" s="1"/>
  <c r="W26" i="1"/>
  <c r="K26" i="1" s="1"/>
  <c r="V26" i="1"/>
  <c r="J26" i="1" s="1"/>
  <c r="Y26" i="1"/>
  <c r="M26" i="1" s="1"/>
  <c r="X26" i="1"/>
  <c r="L26" i="1" s="1"/>
  <c r="W30" i="1"/>
  <c r="V30" i="1"/>
  <c r="X30" i="1"/>
  <c r="Y30" i="1"/>
  <c r="W16" i="1"/>
  <c r="V16" i="1"/>
  <c r="J16" i="1" s="1"/>
  <c r="Y16" i="1"/>
  <c r="M16" i="1" s="1"/>
  <c r="X16" i="1"/>
  <c r="W20" i="1"/>
  <c r="K20" i="1" s="1"/>
  <c r="V20" i="1"/>
  <c r="J20" i="1" s="1"/>
  <c r="Y20" i="1"/>
  <c r="M20" i="1" s="1"/>
  <c r="X20" i="1"/>
  <c r="L20" i="1" s="1"/>
  <c r="W24" i="1"/>
  <c r="X24" i="1"/>
  <c r="V24" i="1"/>
  <c r="Y24" i="1"/>
  <c r="W28" i="1"/>
  <c r="K28" i="1" s="1"/>
  <c r="V28" i="1"/>
  <c r="J28" i="1" s="1"/>
  <c r="Y28" i="1"/>
  <c r="M28" i="1" s="1"/>
  <c r="X28" i="1"/>
  <c r="L28" i="1" s="1"/>
  <c r="W32" i="1"/>
  <c r="V32" i="1"/>
  <c r="X32" i="1"/>
  <c r="Y32" i="1"/>
  <c r="W36" i="1"/>
  <c r="K36" i="1" s="1"/>
  <c r="V36" i="1"/>
  <c r="J36" i="1" s="1"/>
  <c r="Y36" i="1"/>
  <c r="M36" i="1" s="1"/>
  <c r="X36" i="1"/>
  <c r="L36" i="1" s="1"/>
  <c r="W40" i="1"/>
  <c r="K40" i="1" s="1"/>
  <c r="X40" i="1"/>
  <c r="L40" i="1" s="1"/>
  <c r="V40" i="1"/>
  <c r="J40" i="1" s="1"/>
  <c r="Y40" i="1"/>
  <c r="M40" i="1" s="1"/>
  <c r="W44" i="1"/>
  <c r="V44" i="1"/>
  <c r="Y44" i="1"/>
  <c r="X44" i="1"/>
  <c r="Y17" i="1"/>
  <c r="M17" i="1" s="1"/>
  <c r="V17" i="1"/>
  <c r="J17" i="1" s="1"/>
  <c r="X17" i="1"/>
  <c r="W17" i="1"/>
  <c r="K17" i="1" s="1"/>
  <c r="Y21" i="1"/>
  <c r="M21" i="1" s="1"/>
  <c r="X21" i="1"/>
  <c r="L21" i="1" s="1"/>
  <c r="W21" i="1"/>
  <c r="K21" i="1" s="1"/>
  <c r="V21" i="1"/>
  <c r="J21" i="1" s="1"/>
  <c r="Y25" i="1"/>
  <c r="M25" i="1" s="1"/>
  <c r="X25" i="1"/>
  <c r="L25" i="1" s="1"/>
  <c r="V25" i="1"/>
  <c r="J25" i="1" s="1"/>
  <c r="W25" i="1"/>
  <c r="K25" i="1" s="1"/>
  <c r="Y29" i="1"/>
  <c r="M29" i="1" s="1"/>
  <c r="X29" i="1"/>
  <c r="L29" i="1" s="1"/>
  <c r="W29" i="1"/>
  <c r="K29" i="1" s="1"/>
  <c r="V29" i="1"/>
  <c r="J29" i="1" s="1"/>
  <c r="Y33" i="1"/>
  <c r="M33" i="1" s="1"/>
  <c r="V33" i="1"/>
  <c r="J33" i="1" s="1"/>
  <c r="X33" i="1"/>
  <c r="L33" i="1" s="1"/>
  <c r="W33" i="1"/>
  <c r="K33" i="1" s="1"/>
  <c r="Y37" i="1"/>
  <c r="X37" i="1"/>
  <c r="W37" i="1"/>
  <c r="V37" i="1"/>
  <c r="Y41" i="1"/>
  <c r="M41" i="1" s="1"/>
  <c r="X41" i="1"/>
  <c r="L41" i="1" s="1"/>
  <c r="W41" i="1"/>
  <c r="K41" i="1" s="1"/>
  <c r="V41" i="1"/>
  <c r="J41" i="1" s="1"/>
  <c r="Y45" i="1"/>
  <c r="X45" i="1"/>
  <c r="W45" i="1"/>
  <c r="V45" i="1"/>
  <c r="L17" i="1"/>
  <c r="K16" i="1"/>
  <c r="L16" i="1"/>
  <c r="V15" i="1"/>
  <c r="J15" i="1" s="1"/>
  <c r="T2" i="1"/>
  <c r="T1" i="1"/>
  <c r="T5" i="1" l="1"/>
  <c r="T6" i="1"/>
  <c r="N11" i="1" s="1"/>
  <c r="K11" i="1"/>
  <c r="B15" i="1"/>
  <c r="C15" i="1" s="1"/>
  <c r="M46" i="1"/>
  <c r="L46" i="1"/>
  <c r="K46" i="1"/>
  <c r="J46" i="1"/>
  <c r="B16" i="1" l="1"/>
  <c r="B17" i="1" s="1"/>
  <c r="B18" i="1" s="1"/>
  <c r="B19" i="1" s="1"/>
  <c r="C18" i="1" l="1"/>
  <c r="C16" i="1"/>
  <c r="C17" i="1"/>
  <c r="C19" i="1"/>
  <c r="B20" i="1"/>
  <c r="B21" i="1" l="1"/>
  <c r="C20" i="1"/>
  <c r="C21" i="1" l="1"/>
  <c r="B22" i="1"/>
  <c r="C22" i="1" l="1"/>
  <c r="B23" i="1"/>
  <c r="C23" i="1" l="1"/>
  <c r="B24" i="1"/>
  <c r="B25" i="1" l="1"/>
  <c r="C24" i="1"/>
  <c r="C25" i="1" l="1"/>
  <c r="B26" i="1"/>
  <c r="C26" i="1" l="1"/>
  <c r="B27" i="1"/>
  <c r="C27" i="1" l="1"/>
  <c r="B28" i="1"/>
  <c r="B29" i="1" l="1"/>
  <c r="C28" i="1"/>
  <c r="C29" i="1" l="1"/>
  <c r="B30" i="1"/>
  <c r="C30" i="1" l="1"/>
  <c r="B31" i="1"/>
  <c r="C31" i="1" l="1"/>
  <c r="B32" i="1"/>
  <c r="B33" i="1" l="1"/>
  <c r="C32" i="1"/>
  <c r="C33" i="1" l="1"/>
  <c r="B34" i="1"/>
  <c r="C34" i="1" l="1"/>
  <c r="B35" i="1"/>
  <c r="C35" i="1" l="1"/>
  <c r="B36" i="1"/>
  <c r="B37" i="1" l="1"/>
  <c r="C36" i="1"/>
  <c r="C37" i="1" l="1"/>
  <c r="B38" i="1"/>
  <c r="C38" i="1" l="1"/>
  <c r="B39" i="1"/>
  <c r="C39" i="1" l="1"/>
  <c r="B40" i="1"/>
  <c r="C40" i="1" l="1"/>
  <c r="B41" i="1"/>
  <c r="C41" i="1" l="1"/>
  <c r="B42" i="1"/>
  <c r="B43" i="1" l="1"/>
  <c r="C42" i="1"/>
  <c r="C43" i="1" l="1"/>
  <c r="B44" i="1"/>
  <c r="C44" i="1" l="1"/>
  <c r="B45" i="1"/>
  <c r="C45" i="1" s="1"/>
</calcChain>
</file>

<file path=xl/sharedStrings.xml><?xml version="1.0" encoding="utf-8"?>
<sst xmlns="http://schemas.openxmlformats.org/spreadsheetml/2006/main" count="56" uniqueCount="50">
  <si>
    <t>契約No.</t>
    <phoneticPr fontId="4"/>
  </si>
  <si>
    <t>派遣就業実績報告書</t>
    <rPh sb="0" eb="2">
      <t>ハケン</t>
    </rPh>
    <rPh sb="2" eb="4">
      <t>シュウギョウ</t>
    </rPh>
    <rPh sb="4" eb="6">
      <t>ジッセキ</t>
    </rPh>
    <rPh sb="6" eb="9">
      <t>ホウコクショ</t>
    </rPh>
    <phoneticPr fontId="8"/>
  </si>
  <si>
    <t>派遣労働者氏名</t>
  </si>
  <si>
    <t>派遣先事業所名</t>
    <rPh sb="0" eb="2">
      <t>ハケン</t>
    </rPh>
    <rPh sb="2" eb="3">
      <t>サキ</t>
    </rPh>
    <rPh sb="3" eb="5">
      <t>ジギョウ</t>
    </rPh>
    <rPh sb="5" eb="6">
      <t>ショ</t>
    </rPh>
    <rPh sb="6" eb="7">
      <t>メイ</t>
    </rPh>
    <phoneticPr fontId="5"/>
  </si>
  <si>
    <t>派遣先事業所住所</t>
    <rPh sb="0" eb="2">
      <t>ハケン</t>
    </rPh>
    <rPh sb="2" eb="3">
      <t>サキ</t>
    </rPh>
    <rPh sb="3" eb="5">
      <t>ジギョウ</t>
    </rPh>
    <rPh sb="5" eb="6">
      <t>ショ</t>
    </rPh>
    <rPh sb="6" eb="8">
      <t>ジュウショ</t>
    </rPh>
    <phoneticPr fontId="5"/>
  </si>
  <si>
    <t>就業場所</t>
    <rPh sb="0" eb="2">
      <t>シュウギョウ</t>
    </rPh>
    <rPh sb="2" eb="4">
      <t>バショ</t>
    </rPh>
    <phoneticPr fontId="5"/>
  </si>
  <si>
    <t>就業場所所在地</t>
    <rPh sb="0" eb="2">
      <t>シュウギョウ</t>
    </rPh>
    <rPh sb="2" eb="4">
      <t>バショ</t>
    </rPh>
    <rPh sb="4" eb="7">
      <t>ショザイチ</t>
    </rPh>
    <phoneticPr fontId="5"/>
  </si>
  <si>
    <t>組織単位</t>
    <rPh sb="0" eb="2">
      <t>ソシキ</t>
    </rPh>
    <rPh sb="2" eb="4">
      <t>タンイ</t>
    </rPh>
    <phoneticPr fontId="5"/>
  </si>
  <si>
    <t>業務内容</t>
    <rPh sb="0" eb="2">
      <t>ギョウム</t>
    </rPh>
    <rPh sb="2" eb="4">
      <t>ナイヨウ</t>
    </rPh>
    <phoneticPr fontId="5"/>
  </si>
  <si>
    <t>責任の程度</t>
    <rPh sb="0" eb="2">
      <t>セキニン</t>
    </rPh>
    <rPh sb="3" eb="5">
      <t>テイド</t>
    </rPh>
    <phoneticPr fontId="5"/>
  </si>
  <si>
    <t>就業日：</t>
    <rPh sb="0" eb="2">
      <t>シュウギョウ</t>
    </rPh>
    <rPh sb="2" eb="3">
      <t>ビ</t>
    </rPh>
    <phoneticPr fontId="5"/>
  </si>
  <si>
    <t>日付</t>
    <rPh sb="0" eb="2">
      <t>ヒヅケ</t>
    </rPh>
    <phoneticPr fontId="5"/>
  </si>
  <si>
    <t>曜日</t>
    <rPh sb="0" eb="2">
      <t>ヨウビ</t>
    </rPh>
    <phoneticPr fontId="5"/>
  </si>
  <si>
    <t>始業時刻</t>
    <rPh sb="0" eb="2">
      <t>シギョウ</t>
    </rPh>
    <rPh sb="2" eb="4">
      <t>ジコク</t>
    </rPh>
    <phoneticPr fontId="5"/>
  </si>
  <si>
    <t>終業時刻</t>
    <rPh sb="0" eb="2">
      <t>シュウギョウ</t>
    </rPh>
    <rPh sb="2" eb="4">
      <t>ジコク</t>
    </rPh>
    <phoneticPr fontId="5"/>
  </si>
  <si>
    <t>休憩時間</t>
    <rPh sb="0" eb="2">
      <t>キュウケイ</t>
    </rPh>
    <rPh sb="2" eb="4">
      <t>ジカン</t>
    </rPh>
    <phoneticPr fontId="5"/>
  </si>
  <si>
    <t>時間内勤務時間</t>
    <rPh sb="0" eb="2">
      <t>ジカン</t>
    </rPh>
    <rPh sb="2" eb="3">
      <t>ナイ</t>
    </rPh>
    <rPh sb="3" eb="5">
      <t>キンム</t>
    </rPh>
    <rPh sb="5" eb="7">
      <t>ジカン</t>
    </rPh>
    <phoneticPr fontId="5"/>
  </si>
  <si>
    <t>時間外勤務時間</t>
    <rPh sb="0" eb="3">
      <t>ジカンガイ</t>
    </rPh>
    <rPh sb="3" eb="5">
      <t>キンム</t>
    </rPh>
    <rPh sb="5" eb="7">
      <t>ジカン</t>
    </rPh>
    <phoneticPr fontId="5"/>
  </si>
  <si>
    <t>備考(作業内容等記入欄）</t>
    <rPh sb="0" eb="2">
      <t>ビコウ</t>
    </rPh>
    <rPh sb="3" eb="5">
      <t>サギョウ</t>
    </rPh>
    <rPh sb="5" eb="8">
      <t>ナイヨウナド</t>
    </rPh>
    <rPh sb="8" eb="10">
      <t>キニュウ</t>
    </rPh>
    <rPh sb="10" eb="11">
      <t>ラン</t>
    </rPh>
    <phoneticPr fontId="5"/>
  </si>
  <si>
    <t>時</t>
    <rPh sb="0" eb="1">
      <t>ジ</t>
    </rPh>
    <phoneticPr fontId="5"/>
  </si>
  <si>
    <t>分</t>
    <rPh sb="0" eb="1">
      <t>フン</t>
    </rPh>
    <phoneticPr fontId="5"/>
  </si>
  <si>
    <t>時間</t>
    <rPh sb="0" eb="2">
      <t>ジカン</t>
    </rPh>
    <phoneticPr fontId="5"/>
  </si>
  <si>
    <t>合計欄</t>
    <rPh sb="0" eb="2">
      <t>ゴウケイ</t>
    </rPh>
    <rPh sb="2" eb="3">
      <t>ラン</t>
    </rPh>
    <phoneticPr fontId="5"/>
  </si>
  <si>
    <t>※苦情処理に関する事項（申出年月日、苦情内容、処理内容、その他）</t>
    <rPh sb="1" eb="3">
      <t>クジョウ</t>
    </rPh>
    <rPh sb="3" eb="5">
      <t>ショリ</t>
    </rPh>
    <rPh sb="6" eb="7">
      <t>カン</t>
    </rPh>
    <rPh sb="9" eb="11">
      <t>ジコウ</t>
    </rPh>
    <rPh sb="12" eb="14">
      <t>モウシデ</t>
    </rPh>
    <rPh sb="14" eb="17">
      <t>ネンガッピ</t>
    </rPh>
    <rPh sb="18" eb="20">
      <t>クジョウ</t>
    </rPh>
    <rPh sb="20" eb="22">
      <t>ナイヨウ</t>
    </rPh>
    <rPh sb="23" eb="25">
      <t>ショリ</t>
    </rPh>
    <rPh sb="25" eb="27">
      <t>ナイヨウ</t>
    </rPh>
    <rPh sb="30" eb="31">
      <t>タ</t>
    </rPh>
    <phoneticPr fontId="4"/>
  </si>
  <si>
    <t>苦情担当者</t>
    <rPh sb="0" eb="2">
      <t>クジョウ</t>
    </rPh>
    <rPh sb="2" eb="5">
      <t>タントウシャ</t>
    </rPh>
    <phoneticPr fontId="4"/>
  </si>
  <si>
    <t>【コア使用欄】</t>
    <rPh sb="3" eb="5">
      <t>シヨウ</t>
    </rPh>
    <phoneticPr fontId="5"/>
  </si>
  <si>
    <r>
      <t xml:space="preserve">派遣契約担当者　→　受付・査閲(指揮命令者)　→　承認(部門長)　→　業務担当/購買部→派遣元会社にコピー送付・原本保管
</t>
    </r>
    <r>
      <rPr>
        <sz val="7"/>
        <rFont val="ＭＳ Ｐゴシック"/>
        <family val="3"/>
        <charset val="128"/>
      </rPr>
      <t>※派遣契約者からの苦情事項があれば記入(苦情担当者）　→　押印（苦情担当者）　→　業務担当/購買部に回付  →　派遣元に通知</t>
    </r>
    <rPh sb="10" eb="12">
      <t>ウケツケ</t>
    </rPh>
    <rPh sb="13" eb="15">
      <t>サエツ</t>
    </rPh>
    <rPh sb="28" eb="30">
      <t>ブモン</t>
    </rPh>
    <rPh sb="40" eb="42">
      <t>コウバイ</t>
    </rPh>
    <rPh sb="42" eb="43">
      <t>ブ</t>
    </rPh>
    <rPh sb="44" eb="47">
      <t>ハケンモト</t>
    </rPh>
    <rPh sb="47" eb="49">
      <t>カイシャ</t>
    </rPh>
    <rPh sb="53" eb="55">
      <t>ソウフ</t>
    </rPh>
    <rPh sb="56" eb="58">
      <t>ゲンポン</t>
    </rPh>
    <rPh sb="58" eb="60">
      <t>ホカン</t>
    </rPh>
    <rPh sb="62" eb="64">
      <t>ハケン</t>
    </rPh>
    <rPh sb="64" eb="66">
      <t>ケイヤク</t>
    </rPh>
    <rPh sb="66" eb="67">
      <t>シャ</t>
    </rPh>
    <rPh sb="70" eb="72">
      <t>クジョウ</t>
    </rPh>
    <rPh sb="72" eb="74">
      <t>ジコウ</t>
    </rPh>
    <rPh sb="78" eb="80">
      <t>キニュウ</t>
    </rPh>
    <rPh sb="81" eb="83">
      <t>クジョウ</t>
    </rPh>
    <rPh sb="83" eb="86">
      <t>タントウシャ</t>
    </rPh>
    <rPh sb="90" eb="92">
      <t>オウイン</t>
    </rPh>
    <rPh sb="93" eb="95">
      <t>クジョウ</t>
    </rPh>
    <rPh sb="95" eb="98">
      <t>タントウシャ</t>
    </rPh>
    <rPh sb="107" eb="109">
      <t>コウバイ</t>
    </rPh>
    <rPh sb="109" eb="110">
      <t>ブ</t>
    </rPh>
    <rPh sb="111" eb="113">
      <t>カイフ</t>
    </rPh>
    <rPh sb="117" eb="120">
      <t>ハケンモト</t>
    </rPh>
    <rPh sb="121" eb="123">
      <t>ツウチ</t>
    </rPh>
    <phoneticPr fontId="5"/>
  </si>
  <si>
    <t>株式会社コアビジネスソリューションカンパニー　金融ソリューション部</t>
    <phoneticPr fontId="4"/>
  </si>
  <si>
    <t>〒154－0024  東京都世田谷区三軒茶屋２丁目１１番２６号　コア第２ビル</t>
    <phoneticPr fontId="4"/>
  </si>
  <si>
    <t>NTTドコモ　情報システム部</t>
    <phoneticPr fontId="4"/>
  </si>
  <si>
    <t>〒210－0024  神奈川県川崎市川崎区日進町５９－１６　　ドコモ川崎ビル１８階</t>
    <phoneticPr fontId="4"/>
  </si>
  <si>
    <t>ビジネスソリューションカンパニー　金融ソリューション部</t>
    <phoneticPr fontId="4"/>
  </si>
  <si>
    <t>ＮＴＴドコモ殿向けＲＰＡ開発</t>
    <phoneticPr fontId="4"/>
  </si>
  <si>
    <t>役職を有さない</t>
    <rPh sb="0" eb="2">
      <t>ヤクショク</t>
    </rPh>
    <rPh sb="3" eb="4">
      <t>ユウ</t>
    </rPh>
    <phoneticPr fontId="2"/>
  </si>
  <si>
    <t>提出日：</t>
    <phoneticPr fontId="5"/>
  </si>
  <si>
    <t>基準年</t>
    <rPh sb="0" eb="2">
      <t>キジュン</t>
    </rPh>
    <rPh sb="2" eb="3">
      <t>トシ</t>
    </rPh>
    <phoneticPr fontId="4"/>
  </si>
  <si>
    <t>基準月</t>
    <rPh sb="0" eb="2">
      <t>キジュン</t>
    </rPh>
    <rPh sb="2" eb="3">
      <t>ツキ</t>
    </rPh>
    <phoneticPr fontId="4"/>
  </si>
  <si>
    <t>月初日</t>
    <rPh sb="0" eb="2">
      <t>ゲッショ</t>
    </rPh>
    <rPh sb="2" eb="3">
      <t>ビ</t>
    </rPh>
    <phoneticPr fontId="4"/>
  </si>
  <si>
    <t>月末日</t>
    <rPh sb="0" eb="2">
      <t>ゲツマツ</t>
    </rPh>
    <rPh sb="2" eb="3">
      <t>ビ</t>
    </rPh>
    <phoneticPr fontId="4"/>
  </si>
  <si>
    <t>～</t>
    <phoneticPr fontId="4"/>
  </si>
  <si>
    <t>基準時間</t>
    <rPh sb="0" eb="2">
      <t>キジュン</t>
    </rPh>
    <rPh sb="2" eb="4">
      <t>ジカン</t>
    </rPh>
    <phoneticPr fontId="4"/>
  </si>
  <si>
    <t>稼働合計(分)</t>
    <rPh sb="0" eb="2">
      <t>カドウ</t>
    </rPh>
    <rPh sb="2" eb="4">
      <t>ゴウケイ</t>
    </rPh>
    <rPh sb="5" eb="6">
      <t>フン</t>
    </rPh>
    <phoneticPr fontId="2"/>
  </si>
  <si>
    <t>稼働合計(時)</t>
    <rPh sb="0" eb="2">
      <t>カドウ</t>
    </rPh>
    <rPh sb="2" eb="4">
      <t>ゴウケイ</t>
    </rPh>
    <rPh sb="5" eb="6">
      <t>ジ</t>
    </rPh>
    <phoneticPr fontId="2"/>
  </si>
  <si>
    <t>時間内(時)</t>
    <rPh sb="0" eb="3">
      <t>ジカンナイ</t>
    </rPh>
    <rPh sb="4" eb="5">
      <t>ジ</t>
    </rPh>
    <phoneticPr fontId="2"/>
  </si>
  <si>
    <t>時間内(分)</t>
    <rPh sb="0" eb="3">
      <t>ジカンナイ</t>
    </rPh>
    <rPh sb="4" eb="5">
      <t>フン</t>
    </rPh>
    <phoneticPr fontId="2"/>
  </si>
  <si>
    <t>時間外(時)</t>
    <rPh sb="0" eb="3">
      <t>ジカンガイ</t>
    </rPh>
    <rPh sb="4" eb="5">
      <t>ジ</t>
    </rPh>
    <phoneticPr fontId="2"/>
  </si>
  <si>
    <t>時間外(分)</t>
    <rPh sb="0" eb="3">
      <t>ジカンガイ</t>
    </rPh>
    <rPh sb="4" eb="5">
      <t>フン</t>
    </rPh>
    <phoneticPr fontId="2"/>
  </si>
  <si>
    <t>松浦　信允</t>
    <rPh sb="0" eb="2">
      <t>マツウラ</t>
    </rPh>
    <rPh sb="3" eb="5">
      <t>アキヨシ</t>
    </rPh>
    <phoneticPr fontId="4"/>
  </si>
  <si>
    <t>E141-2022-220901-001</t>
    <phoneticPr fontId="2"/>
  </si>
  <si>
    <t>祝日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</si>
</sst>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¥&quot;#,##0;&quot;¥&quot;\-#,##0"/>
    <numFmt numFmtId="176" formatCode="00_);[Red]\(00\)"/>
    <numFmt numFmtId="177" formatCode="0_ "/>
    <numFmt numFmtId="178" formatCode="[$-F800]dddd\,\ mmmm\ dd\,\ yyyy"/>
    <numFmt numFmtId="179" formatCode="dd&quot;日&quot;"/>
    <numFmt numFmtId="180" formatCode="yyyy&quot;年&quot;m&quot;月&quot;d&quot;日&quot;;@"/>
    <numFmt numFmtId="181" formatCode="0.0_ "/>
  </numFmts>
  <fonts count="1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明朝"/>
      <family val="1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u/>
      <sz val="12"/>
      <name val="HGS創英角ｺﾞｼｯｸUB"/>
      <family val="3"/>
      <charset val="128"/>
    </font>
    <font>
      <sz val="11"/>
      <name val="Arial"/>
      <family val="2"/>
    </font>
    <font>
      <u/>
      <sz val="12"/>
      <name val="ＭＳ Ｐゴシック"/>
      <family val="3"/>
      <charset val="128"/>
    </font>
    <font>
      <sz val="9"/>
      <color indexed="10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color indexed="55"/>
      <name val="ＭＳ Ｐゴシック"/>
      <family val="3"/>
      <charset val="128"/>
    </font>
    <font>
      <sz val="14"/>
      <color indexed="55"/>
      <name val="ＭＳ Ｐゴシック"/>
      <family val="3"/>
      <charset val="128"/>
    </font>
    <font>
      <sz val="7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9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hair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 style="hair">
        <color indexed="63"/>
      </bottom>
      <diagonal/>
    </border>
    <border>
      <left style="thin">
        <color indexed="63"/>
      </left>
      <right style="thin">
        <color indexed="63"/>
      </right>
      <top/>
      <bottom style="hair">
        <color indexed="63"/>
      </bottom>
      <diagonal/>
    </border>
    <border>
      <left/>
      <right style="thin">
        <color indexed="63"/>
      </right>
      <top/>
      <bottom style="hair">
        <color indexed="63"/>
      </bottom>
      <diagonal/>
    </border>
    <border>
      <left style="thin">
        <color indexed="63"/>
      </left>
      <right style="hair">
        <color indexed="63"/>
      </right>
      <top/>
      <bottom style="hair">
        <color indexed="63"/>
      </bottom>
      <diagonal/>
    </border>
    <border>
      <left/>
      <right/>
      <top/>
      <bottom style="hair">
        <color indexed="63"/>
      </bottom>
      <diagonal/>
    </border>
    <border>
      <left style="hair">
        <color indexed="63"/>
      </left>
      <right style="thin">
        <color indexed="63"/>
      </right>
      <top/>
      <bottom style="hair">
        <color indexed="63"/>
      </bottom>
      <diagonal/>
    </border>
    <border>
      <left style="thin">
        <color indexed="63"/>
      </left>
      <right/>
      <top style="hair">
        <color indexed="63"/>
      </top>
      <bottom style="hair">
        <color indexed="63"/>
      </bottom>
      <diagonal/>
    </border>
    <border>
      <left/>
      <right style="thin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3"/>
      </left>
      <right/>
      <top style="hair">
        <color indexed="63"/>
      </top>
      <bottom/>
      <diagonal/>
    </border>
    <border>
      <left style="thin">
        <color indexed="63"/>
      </left>
      <right style="hair">
        <color indexed="63"/>
      </right>
      <top style="hair">
        <color indexed="63"/>
      </top>
      <bottom/>
      <diagonal/>
    </border>
    <border>
      <left/>
      <right style="thin">
        <color indexed="63"/>
      </right>
      <top style="hair">
        <color indexed="63"/>
      </top>
      <bottom/>
      <diagonal/>
    </border>
    <border>
      <left/>
      <right/>
      <top style="hair">
        <color indexed="63"/>
      </top>
      <bottom/>
      <diagonal/>
    </border>
    <border diagonalUp="1"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 style="thin">
        <color indexed="63"/>
      </diagonal>
    </border>
    <border diagonalUp="1">
      <left style="thin">
        <color indexed="63"/>
      </left>
      <right/>
      <top style="thin">
        <color indexed="63"/>
      </top>
      <bottom style="thin">
        <color indexed="63"/>
      </bottom>
      <diagonal style="thin">
        <color indexed="63"/>
      </diagonal>
    </border>
    <border diagonalUp="1">
      <left/>
      <right style="thin">
        <color indexed="63"/>
      </right>
      <top style="thin">
        <color indexed="63"/>
      </top>
      <bottom style="thin">
        <color indexed="63"/>
      </bottom>
      <diagonal style="thin">
        <color indexed="63"/>
      </diagonal>
    </border>
    <border diagonalUp="1">
      <left/>
      <right/>
      <top style="thin">
        <color indexed="63"/>
      </top>
      <bottom style="thin">
        <color indexed="63"/>
      </bottom>
      <diagonal style="thin">
        <color indexed="63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 style="thin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3"/>
      </left>
      <right style="hair">
        <color indexed="63"/>
      </right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hair">
        <color indexed="63"/>
      </right>
      <top/>
      <bottom/>
      <diagonal/>
    </border>
    <border>
      <left/>
      <right/>
      <top style="hair">
        <color indexed="63"/>
      </top>
      <bottom style="hair">
        <color indexed="63"/>
      </bottom>
      <diagonal/>
    </border>
    <border>
      <left style="hair">
        <color indexed="63"/>
      </left>
      <right style="thin">
        <color indexed="63"/>
      </right>
      <top/>
      <bottom/>
      <diagonal/>
    </border>
    <border>
      <left style="hair">
        <color indexed="63"/>
      </left>
      <right style="thin">
        <color indexed="63"/>
      </right>
      <top style="hair">
        <color indexed="63"/>
      </top>
      <bottom style="hair">
        <color indexed="63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3"/>
      </left>
      <right/>
      <top style="thin">
        <color indexed="63"/>
      </top>
      <bottom style="hair">
        <color indexed="63"/>
      </bottom>
      <diagonal/>
    </border>
    <border>
      <left/>
      <right style="thin">
        <color indexed="63"/>
      </right>
      <top style="thin">
        <color indexed="63"/>
      </top>
      <bottom style="hair">
        <color indexed="63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64">
    <xf numFmtId="0" fontId="0" fillId="0" borderId="0" xfId="0">
      <alignment vertical="center"/>
    </xf>
    <xf numFmtId="0" fontId="1" fillId="0" borderId="0" xfId="1" applyNumberFormat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3" fillId="2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1" fillId="0" borderId="0" xfId="1" applyAlignment="1"/>
    <xf numFmtId="0" fontId="6" fillId="0" borderId="0" xfId="1" applyFont="1"/>
    <xf numFmtId="0" fontId="1" fillId="0" borderId="0" xfId="1"/>
    <xf numFmtId="0" fontId="6" fillId="0" borderId="0" xfId="1" applyNumberFormat="1" applyFont="1" applyAlignment="1">
      <alignment vertical="center"/>
    </xf>
    <xf numFmtId="0" fontId="6" fillId="0" borderId="4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vertical="center"/>
    </xf>
    <xf numFmtId="0" fontId="11" fillId="0" borderId="6" xfId="1" applyNumberFormat="1" applyFont="1" applyFill="1" applyBorder="1" applyAlignment="1">
      <alignment horizontal="left" vertical="center"/>
    </xf>
    <xf numFmtId="0" fontId="11" fillId="0" borderId="6" xfId="1" applyFont="1" applyFill="1" applyBorder="1" applyAlignment="1">
      <alignment horizontal="left" vertical="center"/>
    </xf>
    <xf numFmtId="0" fontId="1" fillId="0" borderId="6" xfId="1" applyFont="1" applyBorder="1" applyAlignment="1"/>
    <xf numFmtId="0" fontId="1" fillId="0" borderId="0" xfId="1" applyFont="1" applyAlignment="1"/>
    <xf numFmtId="0" fontId="6" fillId="3" borderId="1" xfId="1" applyNumberFormat="1" applyFont="1" applyFill="1" applyBorder="1" applyAlignment="1">
      <alignment horizontal="left" vertical="center"/>
    </xf>
    <xf numFmtId="0" fontId="1" fillId="0" borderId="4" xfId="1" applyBorder="1" applyAlignment="1"/>
    <xf numFmtId="0" fontId="6" fillId="0" borderId="0" xfId="1" applyFont="1" applyAlignment="1"/>
    <xf numFmtId="0" fontId="6" fillId="0" borderId="0" xfId="1" applyNumberFormat="1" applyFont="1" applyFill="1" applyBorder="1" applyAlignment="1">
      <alignment vertical="center"/>
    </xf>
    <xf numFmtId="0" fontId="6" fillId="0" borderId="0" xfId="1" applyFont="1" applyFill="1" applyBorder="1" applyAlignment="1">
      <alignment horizontal="center"/>
    </xf>
    <xf numFmtId="0" fontId="6" fillId="0" borderId="13" xfId="1" applyNumberFormat="1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176" fontId="6" fillId="0" borderId="21" xfId="1" applyNumberFormat="1" applyFont="1" applyBorder="1" applyAlignment="1">
      <alignment horizontal="center" vertical="center"/>
    </xf>
    <xf numFmtId="0" fontId="6" fillId="0" borderId="22" xfId="1" applyNumberFormat="1" applyFont="1" applyFill="1" applyBorder="1" applyAlignment="1">
      <alignment horizontal="center" vertical="center"/>
    </xf>
    <xf numFmtId="176" fontId="6" fillId="0" borderId="23" xfId="1" applyNumberFormat="1" applyFont="1" applyBorder="1" applyAlignment="1">
      <alignment horizontal="center" vertical="center"/>
    </xf>
    <xf numFmtId="176" fontId="6" fillId="0" borderId="24" xfId="1" applyNumberFormat="1" applyFont="1" applyBorder="1" applyAlignment="1">
      <alignment horizontal="center" vertical="center"/>
    </xf>
    <xf numFmtId="0" fontId="6" fillId="0" borderId="23" xfId="1" applyFont="1" applyFill="1" applyBorder="1" applyAlignment="1">
      <alignment vertical="center"/>
    </xf>
    <xf numFmtId="0" fontId="6" fillId="0" borderId="23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8" xfId="1" applyNumberFormat="1" applyFont="1" applyFill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30" xfId="1" applyNumberFormat="1" applyFont="1" applyBorder="1" applyAlignment="1">
      <alignment horizontal="center" vertical="center"/>
    </xf>
    <xf numFmtId="0" fontId="6" fillId="0" borderId="30" xfId="1" applyFont="1" applyFill="1" applyBorder="1" applyAlignment="1">
      <alignment vertical="center"/>
    </xf>
    <xf numFmtId="0" fontId="6" fillId="0" borderId="30" xfId="1" applyFont="1" applyBorder="1" applyAlignment="1">
      <alignment horizontal="center" vertical="center"/>
    </xf>
    <xf numFmtId="0" fontId="6" fillId="0" borderId="29" xfId="1" applyFont="1" applyBorder="1" applyAlignment="1">
      <alignment horizontal="center" vertical="center"/>
    </xf>
    <xf numFmtId="5" fontId="6" fillId="0" borderId="31" xfId="1" applyNumberFormat="1" applyFont="1" applyBorder="1" applyAlignment="1">
      <alignment horizontal="center" vertical="center"/>
    </xf>
    <xf numFmtId="0" fontId="6" fillId="0" borderId="31" xfId="1" applyFont="1" applyBorder="1" applyAlignment="1">
      <alignment horizontal="center" vertical="center"/>
    </xf>
    <xf numFmtId="177" fontId="6" fillId="0" borderId="13" xfId="1" applyNumberFormat="1" applyFont="1" applyBorder="1" applyAlignment="1">
      <alignment vertical="center"/>
    </xf>
    <xf numFmtId="177" fontId="6" fillId="0" borderId="14" xfId="1" applyNumberFormat="1" applyFont="1" applyBorder="1" applyAlignment="1">
      <alignment vertical="center"/>
    </xf>
    <xf numFmtId="0" fontId="6" fillId="0" borderId="0" xfId="1" applyNumberFormat="1" applyFont="1" applyBorder="1" applyAlignment="1">
      <alignment vertical="center"/>
    </xf>
    <xf numFmtId="0" fontId="1" fillId="0" borderId="0" xfId="1" applyNumberFormat="1" applyFont="1" applyAlignment="1">
      <alignment vertical="center"/>
    </xf>
    <xf numFmtId="0" fontId="6" fillId="0" borderId="0" xfId="1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5" fontId="1" fillId="0" borderId="0" xfId="1" applyNumberFormat="1" applyFont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0" xfId="1" applyBorder="1" applyAlignment="1"/>
    <xf numFmtId="0" fontId="14" fillId="0" borderId="0" xfId="1" applyFont="1" applyBorder="1" applyAlignment="1">
      <alignment horizontal="center" vertical="center"/>
    </xf>
    <xf numFmtId="0" fontId="1" fillId="0" borderId="0" xfId="1" applyNumberFormat="1" applyFont="1" applyBorder="1" applyAlignment="1">
      <alignment vertical="center"/>
    </xf>
    <xf numFmtId="0" fontId="1" fillId="0" borderId="0" xfId="1" applyNumberFormat="1" applyBorder="1" applyAlignment="1">
      <alignment vertical="center"/>
    </xf>
    <xf numFmtId="0" fontId="1" fillId="0" borderId="0" xfId="1" applyBorder="1"/>
    <xf numFmtId="0" fontId="1" fillId="0" borderId="41" xfId="1" applyBorder="1"/>
    <xf numFmtId="0" fontId="1" fillId="0" borderId="41" xfId="1" applyBorder="1" applyAlignment="1"/>
    <xf numFmtId="0" fontId="11" fillId="0" borderId="0" xfId="1" applyFont="1"/>
    <xf numFmtId="0" fontId="1" fillId="0" borderId="0" xfId="1" applyFill="1" applyAlignment="1">
      <alignment vertical="top"/>
    </xf>
    <xf numFmtId="0" fontId="1" fillId="0" borderId="0" xfId="1" applyFill="1"/>
    <xf numFmtId="0" fontId="15" fillId="0" borderId="0" xfId="1" applyFont="1"/>
    <xf numFmtId="0" fontId="15" fillId="0" borderId="0" xfId="1" applyFont="1" applyAlignment="1"/>
    <xf numFmtId="0" fontId="4" fillId="0" borderId="0" xfId="1" applyFont="1" applyAlignment="1"/>
    <xf numFmtId="0" fontId="4" fillId="0" borderId="0" xfId="1" applyFont="1"/>
    <xf numFmtId="0" fontId="6" fillId="0" borderId="1" xfId="1" applyNumberFormat="1" applyFont="1" applyBorder="1" applyAlignment="1">
      <alignment horizontal="left" vertical="center"/>
    </xf>
    <xf numFmtId="0" fontId="16" fillId="0" borderId="0" xfId="1" applyFont="1" applyAlignment="1">
      <alignment horizontal="right" vertical="center"/>
    </xf>
    <xf numFmtId="0" fontId="16" fillId="0" borderId="0" xfId="1" applyNumberFormat="1" applyFont="1" applyAlignment="1">
      <alignment vertical="center"/>
    </xf>
    <xf numFmtId="0" fontId="16" fillId="0" borderId="0" xfId="1" applyNumberFormat="1" applyFont="1" applyAlignment="1">
      <alignment horizontal="right" vertical="center"/>
    </xf>
    <xf numFmtId="14" fontId="6" fillId="0" borderId="0" xfId="1" applyNumberFormat="1" applyFont="1" applyFill="1" applyBorder="1" applyAlignment="1">
      <alignment horizontal="right" vertical="center"/>
    </xf>
    <xf numFmtId="0" fontId="17" fillId="0" borderId="0" xfId="1" applyNumberFormat="1" applyFont="1" applyBorder="1" applyAlignment="1">
      <alignment vertical="center"/>
    </xf>
    <xf numFmtId="14" fontId="6" fillId="0" borderId="0" xfId="1" applyNumberFormat="1" applyFont="1" applyFill="1" applyBorder="1" applyAlignment="1">
      <alignment vertical="center"/>
    </xf>
    <xf numFmtId="179" fontId="6" fillId="0" borderId="19" xfId="1" applyNumberFormat="1" applyFont="1" applyFill="1" applyBorder="1" applyAlignment="1">
      <alignment horizontal="center" vertical="center"/>
    </xf>
    <xf numFmtId="0" fontId="6" fillId="0" borderId="20" xfId="1" applyNumberFormat="1" applyFont="1" applyFill="1" applyBorder="1" applyAlignment="1">
      <alignment horizontal="center" vertical="center"/>
    </xf>
    <xf numFmtId="179" fontId="6" fillId="0" borderId="25" xfId="1" applyNumberFormat="1" applyFont="1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176" fontId="6" fillId="0" borderId="26" xfId="1" applyNumberFormat="1" applyFont="1" applyBorder="1" applyAlignment="1">
      <alignment horizontal="center" vertical="center"/>
    </xf>
    <xf numFmtId="0" fontId="6" fillId="0" borderId="43" xfId="1" applyNumberFormat="1" applyFont="1" applyFill="1" applyBorder="1" applyAlignment="1">
      <alignment horizontal="center" vertical="center"/>
    </xf>
    <xf numFmtId="176" fontId="6" fillId="0" borderId="44" xfId="1" applyNumberFormat="1" applyFont="1" applyBorder="1" applyAlignment="1">
      <alignment horizontal="center" vertical="center"/>
    </xf>
    <xf numFmtId="0" fontId="6" fillId="0" borderId="45" xfId="1" applyNumberFormat="1" applyFont="1" applyFill="1" applyBorder="1" applyAlignment="1">
      <alignment horizontal="center" vertical="center"/>
    </xf>
    <xf numFmtId="176" fontId="6" fillId="0" borderId="0" xfId="1" applyNumberFormat="1" applyFont="1" applyBorder="1" applyAlignment="1">
      <alignment horizontal="center" vertical="center"/>
    </xf>
    <xf numFmtId="0" fontId="6" fillId="0" borderId="42" xfId="1" applyNumberFormat="1" applyFont="1" applyFill="1" applyBorder="1" applyAlignment="1">
      <alignment horizontal="center" vertical="center"/>
    </xf>
    <xf numFmtId="176" fontId="6" fillId="0" borderId="46" xfId="1" applyNumberFormat="1" applyFont="1" applyBorder="1" applyAlignment="1">
      <alignment horizontal="center" vertical="center"/>
    </xf>
    <xf numFmtId="0" fontId="17" fillId="0" borderId="0" xfId="1" applyFont="1"/>
    <xf numFmtId="176" fontId="6" fillId="0" borderId="47" xfId="1" applyNumberFormat="1" applyFont="1" applyBorder="1" applyAlignment="1">
      <alignment horizontal="center" vertical="center"/>
    </xf>
    <xf numFmtId="176" fontId="6" fillId="0" borderId="48" xfId="1" applyNumberFormat="1" applyFont="1" applyBorder="1" applyAlignment="1">
      <alignment horizontal="center" vertical="center"/>
    </xf>
    <xf numFmtId="0" fontId="17" fillId="0" borderId="0" xfId="1" applyNumberFormat="1" applyFont="1" applyBorder="1" applyAlignment="1">
      <alignment horizontal="right" vertical="center"/>
    </xf>
    <xf numFmtId="0" fontId="18" fillId="0" borderId="49" xfId="1" applyFont="1" applyBorder="1" applyAlignment="1">
      <alignment horizontal="center"/>
    </xf>
    <xf numFmtId="14" fontId="16" fillId="0" borderId="0" xfId="1" applyNumberFormat="1" applyFont="1" applyAlignment="1">
      <alignment vertical="center"/>
    </xf>
    <xf numFmtId="181" fontId="17" fillId="0" borderId="49" xfId="1" applyNumberFormat="1" applyFont="1" applyBorder="1"/>
    <xf numFmtId="177" fontId="17" fillId="0" borderId="49" xfId="1" applyNumberFormat="1" applyFont="1" applyBorder="1"/>
    <xf numFmtId="181" fontId="17" fillId="0" borderId="0" xfId="1" applyNumberFormat="1" applyFont="1"/>
    <xf numFmtId="181" fontId="18" fillId="0" borderId="0" xfId="1" applyNumberFormat="1" applyFont="1"/>
    <xf numFmtId="178" fontId="6" fillId="0" borderId="1" xfId="1" applyNumberFormat="1" applyFont="1" applyBorder="1" applyAlignment="1">
      <alignment horizontal="left" vertical="center"/>
    </xf>
    <xf numFmtId="180" fontId="11" fillId="3" borderId="4" xfId="1" applyNumberFormat="1" applyFont="1" applyFill="1" applyBorder="1" applyAlignment="1">
      <alignment horizontal="center" vertical="center" shrinkToFit="1"/>
    </xf>
    <xf numFmtId="180" fontId="11" fillId="0" borderId="4" xfId="1" applyNumberFormat="1" applyFont="1" applyBorder="1" applyAlignment="1">
      <alignment horizontal="center" vertical="center" shrinkToFit="1"/>
    </xf>
    <xf numFmtId="0" fontId="7" fillId="0" borderId="1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6" fillId="3" borderId="2" xfId="1" applyNumberFormat="1" applyFont="1" applyFill="1" applyBorder="1" applyAlignment="1">
      <alignment vertical="center"/>
    </xf>
    <xf numFmtId="0" fontId="6" fillId="3" borderId="2" xfId="1" applyFont="1" applyFill="1" applyBorder="1" applyAlignment="1">
      <alignment vertical="center"/>
    </xf>
    <xf numFmtId="49" fontId="6" fillId="3" borderId="3" xfId="1" applyNumberFormat="1" applyFont="1" applyFill="1" applyBorder="1" applyAlignment="1">
      <alignment horizontal="left" vertical="center"/>
    </xf>
    <xf numFmtId="0" fontId="6" fillId="2" borderId="4" xfId="1" applyFont="1" applyFill="1" applyBorder="1" applyAlignment="1">
      <alignment horizontal="left" vertical="center"/>
    </xf>
    <xf numFmtId="0" fontId="10" fillId="0" borderId="4" xfId="1" applyFont="1" applyFill="1" applyBorder="1" applyAlignment="1">
      <alignment vertical="center"/>
    </xf>
    <xf numFmtId="0" fontId="6" fillId="0" borderId="4" xfId="1" applyFont="1" applyFill="1" applyBorder="1" applyAlignment="1">
      <alignment vertical="center" shrinkToFit="1"/>
    </xf>
    <xf numFmtId="0" fontId="6" fillId="0" borderId="4" xfId="1" applyFont="1" applyFill="1" applyBorder="1" applyAlignment="1">
      <alignment vertical="center"/>
    </xf>
    <xf numFmtId="0" fontId="6" fillId="0" borderId="5" xfId="1" applyFont="1" applyFill="1" applyBorder="1" applyAlignment="1">
      <alignment vertical="center"/>
    </xf>
    <xf numFmtId="0" fontId="6" fillId="0" borderId="2" xfId="1" applyNumberFormat="1" applyFont="1" applyFill="1" applyBorder="1" applyAlignment="1">
      <alignment horizontal="left" vertical="center" wrapText="1"/>
    </xf>
    <xf numFmtId="0" fontId="6" fillId="0" borderId="2" xfId="1" applyFont="1" applyFill="1" applyBorder="1" applyAlignment="1">
      <alignment horizontal="left" vertical="center" wrapText="1"/>
    </xf>
    <xf numFmtId="0" fontId="6" fillId="0" borderId="3" xfId="1" applyNumberFormat="1" applyFont="1" applyFill="1" applyBorder="1" applyAlignment="1">
      <alignment vertical="center"/>
    </xf>
    <xf numFmtId="0" fontId="6" fillId="0" borderId="4" xfId="1" applyNumberFormat="1" applyFont="1" applyFill="1" applyBorder="1" applyAlignment="1">
      <alignment vertical="center"/>
    </xf>
    <xf numFmtId="0" fontId="6" fillId="0" borderId="5" xfId="1" applyNumberFormat="1" applyFont="1" applyFill="1" applyBorder="1" applyAlignment="1">
      <alignment vertical="center"/>
    </xf>
    <xf numFmtId="0" fontId="6" fillId="0" borderId="3" xfId="1" applyNumberFormat="1" applyFont="1" applyFill="1" applyBorder="1" applyAlignment="1">
      <alignment vertical="center" shrinkToFit="1"/>
    </xf>
    <xf numFmtId="0" fontId="6" fillId="0" borderId="4" xfId="1" applyNumberFormat="1" applyFont="1" applyFill="1" applyBorder="1" applyAlignment="1">
      <alignment vertical="center" shrinkToFit="1"/>
    </xf>
    <xf numFmtId="0" fontId="6" fillId="0" borderId="5" xfId="1" applyNumberFormat="1" applyFont="1" applyFill="1" applyBorder="1" applyAlignment="1">
      <alignment vertical="center" shrinkToFit="1"/>
    </xf>
    <xf numFmtId="0" fontId="6" fillId="2" borderId="2" xfId="1" applyNumberFormat="1" applyFont="1" applyFill="1" applyBorder="1" applyAlignment="1">
      <alignment horizontal="left" vertical="center" wrapText="1"/>
    </xf>
    <xf numFmtId="0" fontId="6" fillId="2" borderId="2" xfId="1" applyFont="1" applyFill="1" applyBorder="1" applyAlignment="1">
      <alignment horizontal="left" vertical="center" wrapText="1"/>
    </xf>
    <xf numFmtId="49" fontId="6" fillId="0" borderId="3" xfId="1" applyNumberFormat="1" applyFont="1" applyBorder="1" applyAlignment="1">
      <alignment vertical="center"/>
    </xf>
    <xf numFmtId="49" fontId="6" fillId="0" borderId="4" xfId="1" applyNumberFormat="1" applyFont="1" applyBorder="1" applyAlignment="1">
      <alignment vertical="center"/>
    </xf>
    <xf numFmtId="49" fontId="6" fillId="0" borderId="5" xfId="1" applyNumberFormat="1" applyFont="1" applyBorder="1" applyAlignment="1">
      <alignment vertical="center"/>
    </xf>
    <xf numFmtId="0" fontId="6" fillId="0" borderId="3" xfId="1" applyNumberFormat="1" applyFont="1" applyBorder="1" applyAlignment="1">
      <alignment vertical="center"/>
    </xf>
    <xf numFmtId="0" fontId="6" fillId="0" borderId="4" xfId="1" applyNumberFormat="1" applyFont="1" applyBorder="1" applyAlignment="1">
      <alignment vertical="center"/>
    </xf>
    <xf numFmtId="0" fontId="6" fillId="0" borderId="5" xfId="1" applyNumberFormat="1" applyFont="1" applyBorder="1" applyAlignment="1">
      <alignment vertical="center"/>
    </xf>
    <xf numFmtId="0" fontId="6" fillId="0" borderId="3" xfId="1" applyNumberFormat="1" applyFont="1" applyBorder="1" applyAlignment="1">
      <alignment horizontal="left" vertical="center" shrinkToFit="1"/>
    </xf>
    <xf numFmtId="0" fontId="6" fillId="0" borderId="4" xfId="1" applyNumberFormat="1" applyFont="1" applyBorder="1" applyAlignment="1">
      <alignment horizontal="left" vertical="center" shrinkToFit="1"/>
    </xf>
    <xf numFmtId="0" fontId="6" fillId="0" borderId="5" xfId="1" applyNumberFormat="1" applyFont="1" applyBorder="1" applyAlignment="1">
      <alignment horizontal="left" vertical="center" shrinkToFit="1"/>
    </xf>
    <xf numFmtId="49" fontId="6" fillId="0" borderId="3" xfId="1" applyNumberFormat="1" applyFont="1" applyBorder="1" applyAlignment="1">
      <alignment horizontal="left" vertical="center" shrinkToFit="1"/>
    </xf>
    <xf numFmtId="49" fontId="6" fillId="0" borderId="4" xfId="1" applyNumberFormat="1" applyFont="1" applyBorder="1" applyAlignment="1">
      <alignment horizontal="left" vertical="center" shrinkToFit="1"/>
    </xf>
    <xf numFmtId="49" fontId="6" fillId="0" borderId="5" xfId="1" applyNumberFormat="1" applyFont="1" applyBorder="1" applyAlignment="1">
      <alignment horizontal="left" vertical="center" shrinkToFit="1"/>
    </xf>
    <xf numFmtId="0" fontId="6" fillId="0" borderId="7" xfId="1" applyNumberFormat="1" applyFont="1" applyFill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8" xfId="1" applyNumberFormat="1" applyFont="1" applyFill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8" xfId="1" applyNumberFormat="1" applyFont="1" applyFill="1" applyBorder="1" applyAlignment="1">
      <alignment horizontal="center" vertical="center" shrinkToFit="1"/>
    </xf>
    <xf numFmtId="0" fontId="6" fillId="0" borderId="8" xfId="1" applyFont="1" applyBorder="1" applyAlignment="1">
      <alignment horizontal="center" vertical="center" shrinkToFit="1"/>
    </xf>
    <xf numFmtId="176" fontId="6" fillId="0" borderId="25" xfId="1" applyNumberFormat="1" applyFont="1" applyFill="1" applyBorder="1" applyAlignment="1">
      <alignment horizontal="center" vertical="center"/>
    </xf>
    <xf numFmtId="176" fontId="6" fillId="0" borderId="26" xfId="1" applyNumberFormat="1" applyFont="1" applyBorder="1" applyAlignment="1">
      <alignment horizontal="center" vertical="center"/>
    </xf>
    <xf numFmtId="0" fontId="6" fillId="0" borderId="7" xfId="1" applyFont="1" applyFill="1" applyBorder="1" applyAlignment="1">
      <alignment horizontal="center" vertical="center" shrinkToFit="1"/>
    </xf>
    <xf numFmtId="0" fontId="6" fillId="0" borderId="9" xfId="1" applyFont="1" applyBorder="1" applyAlignment="1">
      <alignment horizontal="center" vertical="center" shrinkToFit="1"/>
    </xf>
    <xf numFmtId="0" fontId="6" fillId="0" borderId="10" xfId="1" applyFont="1" applyBorder="1" applyAlignment="1">
      <alignment horizontal="center" vertical="center" shrinkToFit="1"/>
    </xf>
    <xf numFmtId="0" fontId="6" fillId="0" borderId="11" xfId="1" applyFont="1" applyBorder="1" applyAlignment="1">
      <alignment horizontal="center" vertical="center" shrinkToFit="1"/>
    </xf>
    <xf numFmtId="0" fontId="6" fillId="0" borderId="17" xfId="1" applyFont="1" applyBorder="1" applyAlignment="1">
      <alignment horizontal="center" vertical="center" shrinkToFit="1"/>
    </xf>
    <xf numFmtId="0" fontId="6" fillId="0" borderId="18" xfId="1" applyFont="1" applyBorder="1" applyAlignment="1">
      <alignment horizontal="center" vertical="center" shrinkToFit="1"/>
    </xf>
    <xf numFmtId="0" fontId="6" fillId="0" borderId="16" xfId="1" applyNumberFormat="1" applyFont="1" applyFill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176" fontId="6" fillId="0" borderId="50" xfId="1" applyNumberFormat="1" applyFont="1" applyFill="1" applyBorder="1" applyAlignment="1">
      <alignment horizontal="center" vertical="center"/>
    </xf>
    <xf numFmtId="176" fontId="6" fillId="0" borderId="51" xfId="1" applyNumberFormat="1" applyFont="1" applyBorder="1" applyAlignment="1">
      <alignment horizontal="center" vertical="center"/>
    </xf>
    <xf numFmtId="176" fontId="6" fillId="0" borderId="26" xfId="1" applyNumberFormat="1" applyFont="1" applyFill="1" applyBorder="1" applyAlignment="1">
      <alignment horizontal="center" vertical="center"/>
    </xf>
    <xf numFmtId="176" fontId="6" fillId="0" borderId="27" xfId="1" applyNumberFormat="1" applyFont="1" applyFill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0" fontId="12" fillId="0" borderId="0" xfId="1" applyFont="1" applyFill="1" applyAlignment="1">
      <alignment horizontal="left" vertical="top" wrapText="1"/>
    </xf>
    <xf numFmtId="0" fontId="1" fillId="0" borderId="0" xfId="1" applyAlignment="1">
      <alignment vertical="top" wrapText="1"/>
    </xf>
    <xf numFmtId="0" fontId="6" fillId="0" borderId="16" xfId="1" applyNumberFormat="1" applyFont="1" applyFill="1" applyBorder="1" applyAlignment="1">
      <alignment horizontal="center" vertical="center" wrapText="1"/>
    </xf>
    <xf numFmtId="0" fontId="6" fillId="0" borderId="16" xfId="1" applyFont="1" applyBorder="1" applyAlignment="1">
      <alignment horizontal="center" vertical="center" wrapText="1"/>
    </xf>
    <xf numFmtId="5" fontId="6" fillId="0" borderId="32" xfId="1" applyNumberFormat="1" applyFont="1" applyBorder="1" applyAlignment="1">
      <alignment horizontal="center" vertical="center"/>
    </xf>
    <xf numFmtId="0" fontId="6" fillId="0" borderId="33" xfId="1" applyFont="1" applyBorder="1" applyAlignment="1">
      <alignment horizontal="center" vertical="center"/>
    </xf>
    <xf numFmtId="0" fontId="6" fillId="0" borderId="35" xfId="1" applyNumberFormat="1" applyFont="1" applyFill="1" applyBorder="1" applyAlignment="1">
      <alignment horizontal="left" vertical="top"/>
    </xf>
    <xf numFmtId="0" fontId="6" fillId="0" borderId="6" xfId="1" applyNumberFormat="1" applyFont="1" applyFill="1" applyBorder="1" applyAlignment="1">
      <alignment horizontal="left" vertical="top"/>
    </xf>
    <xf numFmtId="0" fontId="6" fillId="0" borderId="36" xfId="1" applyNumberFormat="1" applyFont="1" applyFill="1" applyBorder="1" applyAlignment="1">
      <alignment horizontal="left" vertical="top"/>
    </xf>
    <xf numFmtId="0" fontId="6" fillId="0" borderId="2" xfId="1" applyFont="1" applyBorder="1" applyAlignment="1">
      <alignment horizontal="center" vertical="center"/>
    </xf>
    <xf numFmtId="0" fontId="6" fillId="0" borderId="37" xfId="1" applyNumberFormat="1" applyFont="1" applyFill="1" applyBorder="1" applyAlignment="1">
      <alignment horizontal="left" vertical="top"/>
    </xf>
    <xf numFmtId="0" fontId="6" fillId="0" borderId="0" xfId="1" applyNumberFormat="1" applyFont="1" applyFill="1" applyBorder="1" applyAlignment="1">
      <alignment horizontal="left" vertical="top"/>
    </xf>
    <xf numFmtId="0" fontId="6" fillId="0" borderId="38" xfId="1" applyNumberFormat="1" applyFont="1" applyFill="1" applyBorder="1" applyAlignment="1">
      <alignment horizontal="left" vertical="top"/>
    </xf>
    <xf numFmtId="0" fontId="6" fillId="0" borderId="39" xfId="1" applyNumberFormat="1" applyFont="1" applyFill="1" applyBorder="1" applyAlignment="1">
      <alignment horizontal="left" vertical="top"/>
    </xf>
    <xf numFmtId="0" fontId="6" fillId="0" borderId="1" xfId="1" applyNumberFormat="1" applyFont="1" applyFill="1" applyBorder="1" applyAlignment="1">
      <alignment horizontal="left" vertical="top"/>
    </xf>
    <xf numFmtId="0" fontId="6" fillId="0" borderId="40" xfId="1" applyNumberFormat="1" applyFont="1" applyFill="1" applyBorder="1" applyAlignment="1">
      <alignment horizontal="left" vertical="top"/>
    </xf>
    <xf numFmtId="0" fontId="1" fillId="0" borderId="2" xfId="1" applyBorder="1" applyAlignment="1">
      <alignment horizontal="center" vertical="center"/>
    </xf>
    <xf numFmtId="0" fontId="13" fillId="0" borderId="32" xfId="1" applyFont="1" applyBorder="1" applyAlignment="1">
      <alignment horizontal="center" vertical="center"/>
    </xf>
    <xf numFmtId="0" fontId="6" fillId="0" borderId="34" xfId="1" applyFont="1" applyBorder="1" applyAlignment="1">
      <alignment horizontal="center" vertical="center"/>
    </xf>
  </cellXfs>
  <cellStyles count="2">
    <cellStyle name="標準" xfId="0" builtinId="0"/>
    <cellStyle name="標準_○【2015年9月30日の改正対応雛形】ひな型-派遣先管理台帳（兼）勤務実績通知書（派遣受入用）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60</xdr:row>
      <xdr:rowOff>40178</xdr:rowOff>
    </xdr:from>
    <xdr:to>
      <xdr:col>1</xdr:col>
      <xdr:colOff>340108</xdr:colOff>
      <xdr:row>60</xdr:row>
      <xdr:rowOff>223404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95250" y="10822478"/>
          <a:ext cx="302008" cy="183226"/>
        </a:xfrm>
        <a:prstGeom prst="homePlate">
          <a:avLst>
            <a:gd name="adj" fmla="val 41304"/>
          </a:avLst>
        </a:prstGeom>
        <a:solidFill>
          <a:srgbClr xmlns:mc="http://schemas.openxmlformats.org/markup-compatibility/2006" xmlns:a14="http://schemas.microsoft.com/office/drawing/2010/main" val="969696" mc:Ignorable="a14" a14:legacySpreadsheetColorIndex="5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75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経路</a:t>
          </a:r>
        </a:p>
      </xdr:txBody>
    </xdr:sp>
    <xdr:clientData/>
  </xdr:twoCellAnchor>
  <xdr:oneCellAnchor>
    <xdr:from>
      <xdr:col>11</xdr:col>
      <xdr:colOff>84233</xdr:colOff>
      <xdr:row>54</xdr:row>
      <xdr:rowOff>182051</xdr:rowOff>
    </xdr:from>
    <xdr:ext cx="597343" cy="186974"/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5056283" y="9983276"/>
          <a:ext cx="597343" cy="1869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18288" rIns="27432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[原本保管]</a:t>
          </a:r>
        </a:p>
      </xdr:txBody>
    </xdr:sp>
    <xdr:clientData/>
  </xdr:oneCellAnchor>
  <xdr:twoCellAnchor>
    <xdr:from>
      <xdr:col>3</xdr:col>
      <xdr:colOff>266700</xdr:colOff>
      <xdr:row>53</xdr:row>
      <xdr:rowOff>0</xdr:rowOff>
    </xdr:from>
    <xdr:to>
      <xdr:col>5</xdr:col>
      <xdr:colOff>0</xdr:colOff>
      <xdr:row>58</xdr:row>
      <xdr:rowOff>133350</xdr:rowOff>
    </xdr:to>
    <xdr:grpSp>
      <xdr:nvGrpSpPr>
        <xdr:cNvPr id="4" name="Group 3"/>
        <xdr:cNvGrpSpPr>
          <a:grpSpLocks/>
        </xdr:cNvGrpSpPr>
      </xdr:nvGrpSpPr>
      <xdr:grpSpPr bwMode="auto">
        <a:xfrm>
          <a:off x="1590675" y="9629775"/>
          <a:ext cx="781050" cy="1076325"/>
          <a:chOff x="161" y="1219"/>
          <a:chExt cx="86" cy="111"/>
        </a:xfrm>
      </xdr:grpSpPr>
      <xdr:sp macro="" textlink="">
        <xdr:nvSpPr>
          <xdr:cNvPr id="5" name="Rectangle 4"/>
          <xdr:cNvSpPr>
            <a:spLocks noChangeArrowheads="1"/>
          </xdr:cNvSpPr>
        </xdr:nvSpPr>
        <xdr:spPr bwMode="auto">
          <a:xfrm>
            <a:off x="161" y="1219"/>
            <a:ext cx="86" cy="11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6" name="Rectangle 5"/>
          <xdr:cNvSpPr>
            <a:spLocks noChangeArrowheads="1"/>
          </xdr:cNvSpPr>
        </xdr:nvSpPr>
        <xdr:spPr bwMode="auto">
          <a:xfrm>
            <a:off x="161" y="1219"/>
            <a:ext cx="86" cy="2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受付・査閲</a:t>
            </a:r>
          </a:p>
        </xdr:txBody>
      </xdr:sp>
    </xdr:grpSp>
    <xdr:clientData/>
  </xdr:twoCellAnchor>
  <xdr:twoCellAnchor>
    <xdr:from>
      <xdr:col>5</xdr:col>
      <xdr:colOff>171450</xdr:colOff>
      <xdr:row>53</xdr:row>
      <xdr:rowOff>0</xdr:rowOff>
    </xdr:from>
    <xdr:to>
      <xdr:col>7</xdr:col>
      <xdr:colOff>114300</xdr:colOff>
      <xdr:row>58</xdr:row>
      <xdr:rowOff>123825</xdr:rowOff>
    </xdr:to>
    <xdr:grpSp>
      <xdr:nvGrpSpPr>
        <xdr:cNvPr id="7" name="Group 6"/>
        <xdr:cNvGrpSpPr>
          <a:grpSpLocks/>
        </xdr:cNvGrpSpPr>
      </xdr:nvGrpSpPr>
      <xdr:grpSpPr bwMode="auto">
        <a:xfrm>
          <a:off x="2543175" y="9629775"/>
          <a:ext cx="990600" cy="1066800"/>
          <a:chOff x="161" y="1219"/>
          <a:chExt cx="86" cy="111"/>
        </a:xfrm>
      </xdr:grpSpPr>
      <xdr:sp macro="" textlink="">
        <xdr:nvSpPr>
          <xdr:cNvPr id="8" name="Rectangle 7"/>
          <xdr:cNvSpPr>
            <a:spLocks noChangeArrowheads="1"/>
          </xdr:cNvSpPr>
        </xdr:nvSpPr>
        <xdr:spPr bwMode="auto">
          <a:xfrm>
            <a:off x="161" y="1219"/>
            <a:ext cx="86" cy="11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9" name="Rectangle 8"/>
          <xdr:cNvSpPr>
            <a:spLocks noChangeArrowheads="1"/>
          </xdr:cNvSpPr>
        </xdr:nvSpPr>
        <xdr:spPr bwMode="auto">
          <a:xfrm>
            <a:off x="161" y="1219"/>
            <a:ext cx="86" cy="2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承認</a:t>
            </a:r>
          </a:p>
        </xdr:txBody>
      </xdr:sp>
    </xdr:grpSp>
    <xdr:clientData/>
  </xdr:twoCellAnchor>
  <xdr:twoCellAnchor>
    <xdr:from>
      <xdr:col>7</xdr:col>
      <xdr:colOff>209550</xdr:colOff>
      <xdr:row>54</xdr:row>
      <xdr:rowOff>66675</xdr:rowOff>
    </xdr:from>
    <xdr:to>
      <xdr:col>8</xdr:col>
      <xdr:colOff>0</xdr:colOff>
      <xdr:row>56</xdr:row>
      <xdr:rowOff>104775</xdr:rowOff>
    </xdr:to>
    <xdr:sp macro="" textlink="">
      <xdr:nvSpPr>
        <xdr:cNvPr id="10" name="AutoShape 9"/>
        <xdr:cNvSpPr>
          <a:spLocks noChangeArrowheads="1"/>
        </xdr:cNvSpPr>
      </xdr:nvSpPr>
      <xdr:spPr bwMode="auto">
        <a:xfrm>
          <a:off x="3629025" y="9867900"/>
          <a:ext cx="295275" cy="466725"/>
        </a:xfrm>
        <a:prstGeom prst="rightArrow">
          <a:avLst>
            <a:gd name="adj1" fmla="val 50000"/>
            <a:gd name="adj2" fmla="val 25000"/>
          </a:avLst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0C0C0" mc:Ignorable="a14" a14:legacySpreadsheetColorIndex="22"/>
              </a:solidFill>
            </a14:hiddenFill>
          </a:ext>
        </a:extLst>
      </xdr:spPr>
    </xdr:sp>
    <xdr:clientData/>
  </xdr:twoCellAnchor>
  <xdr:twoCellAnchor>
    <xdr:from>
      <xdr:col>9</xdr:col>
      <xdr:colOff>0</xdr:colOff>
      <xdr:row>53</xdr:row>
      <xdr:rowOff>0</xdr:rowOff>
    </xdr:from>
    <xdr:to>
      <xdr:col>11</xdr:col>
      <xdr:colOff>0</xdr:colOff>
      <xdr:row>58</xdr:row>
      <xdr:rowOff>123825</xdr:rowOff>
    </xdr:to>
    <xdr:grpSp>
      <xdr:nvGrpSpPr>
        <xdr:cNvPr id="11" name="Group 10"/>
        <xdr:cNvGrpSpPr>
          <a:grpSpLocks/>
        </xdr:cNvGrpSpPr>
      </xdr:nvGrpSpPr>
      <xdr:grpSpPr bwMode="auto">
        <a:xfrm>
          <a:off x="4000500" y="9629775"/>
          <a:ext cx="971550" cy="1066800"/>
          <a:chOff x="161" y="1219"/>
          <a:chExt cx="86" cy="111"/>
        </a:xfrm>
      </xdr:grpSpPr>
      <xdr:sp macro="" textlink="">
        <xdr:nvSpPr>
          <xdr:cNvPr id="12" name="Rectangle 11"/>
          <xdr:cNvSpPr>
            <a:spLocks noChangeArrowheads="1"/>
          </xdr:cNvSpPr>
        </xdr:nvSpPr>
        <xdr:spPr bwMode="auto">
          <a:xfrm>
            <a:off x="161" y="1219"/>
            <a:ext cx="86" cy="11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3" name="Rectangle 12"/>
          <xdr:cNvSpPr>
            <a:spLocks noChangeArrowheads="1"/>
          </xdr:cNvSpPr>
        </xdr:nvSpPr>
        <xdr:spPr bwMode="auto">
          <a:xfrm>
            <a:off x="161" y="1219"/>
            <a:ext cx="86" cy="2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業務担当</a:t>
            </a: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/</a:t>
            </a: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購買部</a:t>
            </a:r>
          </a:p>
        </xdr:txBody>
      </xdr:sp>
    </xdr:grpSp>
    <xdr:clientData/>
  </xdr:twoCellAnchor>
  <xdr:oneCellAnchor>
    <xdr:from>
      <xdr:col>11</xdr:col>
      <xdr:colOff>80659</xdr:colOff>
      <xdr:row>53</xdr:row>
      <xdr:rowOff>108296</xdr:rowOff>
    </xdr:from>
    <xdr:ext cx="1054071" cy="186974"/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5052709" y="9738071"/>
          <a:ext cx="1054071" cy="1869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18288" rIns="27432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[派遣元会社に送付]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63"/>
  <sheetViews>
    <sheetView tabSelected="1" view="pageBreakPreview" zoomScaleNormal="110" zoomScaleSheetLayoutView="100" workbookViewId="0"/>
  </sheetViews>
  <sheetFormatPr defaultRowHeight="13.5"/>
  <cols>
    <col min="1" max="1" width="0.75" style="7" customWidth="1"/>
    <col min="2" max="2" width="8.25" style="7" customWidth="1"/>
    <col min="3" max="3" width="8.375" style="7" customWidth="1"/>
    <col min="4" max="6" width="6.875" style="7" customWidth="1"/>
    <col min="7" max="7" width="6.875" style="5" customWidth="1"/>
    <col min="8" max="8" width="6.625" style="5" customWidth="1"/>
    <col min="9" max="9" width="1" style="5" customWidth="1"/>
    <col min="10" max="10" width="6.75" style="7" customWidth="1"/>
    <col min="11" max="11" width="6" style="7" customWidth="1"/>
    <col min="12" max="14" width="6.375" style="7" customWidth="1"/>
    <col min="15" max="15" width="5.625" style="5" customWidth="1"/>
    <col min="16" max="16" width="4.625" style="5" customWidth="1"/>
    <col min="17" max="17" width="0.875" style="5" customWidth="1"/>
    <col min="18" max="18" width="2.625" style="7" customWidth="1"/>
    <col min="19" max="19" width="7.625" style="7" customWidth="1"/>
    <col min="20" max="25" width="10.625" style="7" customWidth="1"/>
    <col min="26" max="26" width="10.375" style="7" customWidth="1"/>
    <col min="27" max="16384" width="9" style="7"/>
  </cols>
  <sheetData>
    <row r="1" spans="1:25" ht="18.600000000000001" customHeight="1">
      <c r="A1" s="1"/>
      <c r="B1" s="2" t="s">
        <v>0</v>
      </c>
      <c r="C1" s="3" t="s">
        <v>48</v>
      </c>
      <c r="D1" s="3"/>
      <c r="E1" s="3"/>
      <c r="F1" s="3"/>
      <c r="G1" s="3"/>
      <c r="H1" s="3"/>
      <c r="I1" s="4"/>
      <c r="J1" s="1"/>
      <c r="K1" s="1"/>
      <c r="L1" s="1"/>
      <c r="M1" s="60" t="s">
        <v>34</v>
      </c>
      <c r="N1" s="88">
        <v>44865</v>
      </c>
      <c r="O1" s="88"/>
      <c r="P1" s="88"/>
      <c r="Q1" s="6"/>
      <c r="S1" s="61" t="s">
        <v>35</v>
      </c>
      <c r="T1" s="62">
        <f>YEAR($N$1)</f>
        <v>2022</v>
      </c>
    </row>
    <row r="2" spans="1:25" ht="16.899999999999999" customHeight="1">
      <c r="A2" s="1"/>
      <c r="B2" s="91" t="s">
        <v>1</v>
      </c>
      <c r="C2" s="92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1"/>
      <c r="R2" s="1"/>
      <c r="S2" s="63" t="s">
        <v>36</v>
      </c>
      <c r="T2" s="62">
        <f>MONTH($N$1)</f>
        <v>10</v>
      </c>
    </row>
    <row r="3" spans="1:25" s="6" customFormat="1" ht="15" customHeight="1">
      <c r="A3" s="8"/>
      <c r="B3" s="94" t="s">
        <v>2</v>
      </c>
      <c r="C3" s="95"/>
      <c r="D3" s="96" t="s">
        <v>47</v>
      </c>
      <c r="E3" s="97"/>
      <c r="F3" s="97"/>
      <c r="G3" s="97"/>
      <c r="H3" s="97"/>
      <c r="I3" s="10"/>
      <c r="J3" s="98"/>
      <c r="K3" s="98"/>
      <c r="L3" s="99"/>
      <c r="M3" s="99"/>
      <c r="N3" s="9"/>
      <c r="O3" s="100"/>
      <c r="P3" s="101"/>
      <c r="Q3" s="8"/>
      <c r="R3" s="8"/>
      <c r="S3" s="61" t="s">
        <v>40</v>
      </c>
      <c r="T3" s="62">
        <v>7.5</v>
      </c>
    </row>
    <row r="4" spans="1:25" s="6" customFormat="1" ht="15" customHeight="1">
      <c r="A4" s="8"/>
      <c r="B4" s="102" t="s">
        <v>3</v>
      </c>
      <c r="C4" s="103"/>
      <c r="D4" s="104" t="s">
        <v>27</v>
      </c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6"/>
      <c r="Q4" s="8"/>
      <c r="R4" s="8"/>
    </row>
    <row r="5" spans="1:25" s="6" customFormat="1" ht="15" customHeight="1">
      <c r="A5" s="8"/>
      <c r="B5" s="102" t="s">
        <v>4</v>
      </c>
      <c r="C5" s="103"/>
      <c r="D5" s="107" t="s">
        <v>28</v>
      </c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9"/>
      <c r="Q5" s="8"/>
      <c r="R5" s="8"/>
      <c r="S5" s="63" t="s">
        <v>37</v>
      </c>
      <c r="T5" s="83">
        <f>DATE($T$1,$T$2,1)</f>
        <v>44835</v>
      </c>
    </row>
    <row r="6" spans="1:25" s="6" customFormat="1" ht="15" customHeight="1">
      <c r="A6" s="8"/>
      <c r="B6" s="110" t="s">
        <v>5</v>
      </c>
      <c r="C6" s="111"/>
      <c r="D6" s="112" t="s">
        <v>29</v>
      </c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4"/>
      <c r="Q6" s="8"/>
      <c r="R6" s="8"/>
      <c r="S6" s="63" t="s">
        <v>38</v>
      </c>
      <c r="T6" s="83">
        <f>EOMONTH($T$5,0)</f>
        <v>44865</v>
      </c>
    </row>
    <row r="7" spans="1:25" s="6" customFormat="1" ht="15" customHeight="1">
      <c r="A7" s="8"/>
      <c r="B7" s="110" t="s">
        <v>6</v>
      </c>
      <c r="C7" s="111"/>
      <c r="D7" s="115" t="s">
        <v>30</v>
      </c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  <c r="Q7" s="8"/>
      <c r="R7" s="8"/>
      <c r="S7" s="8"/>
    </row>
    <row r="8" spans="1:25" s="6" customFormat="1" ht="15" customHeight="1">
      <c r="A8" s="8"/>
      <c r="B8" s="110" t="s">
        <v>7</v>
      </c>
      <c r="C8" s="111"/>
      <c r="D8" s="118" t="s">
        <v>31</v>
      </c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20"/>
      <c r="Q8" s="8"/>
      <c r="R8" s="8"/>
      <c r="S8" s="8"/>
    </row>
    <row r="9" spans="1:25" s="6" customFormat="1" ht="15" customHeight="1">
      <c r="A9" s="8"/>
      <c r="B9" s="110" t="s">
        <v>8</v>
      </c>
      <c r="C9" s="111"/>
      <c r="D9" s="121" t="s">
        <v>32</v>
      </c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3"/>
      <c r="Q9" s="8"/>
      <c r="R9" s="8"/>
      <c r="S9" s="8"/>
    </row>
    <row r="10" spans="1:25" s="6" customFormat="1" ht="15" customHeight="1">
      <c r="A10" s="8"/>
      <c r="B10" s="110" t="s">
        <v>9</v>
      </c>
      <c r="C10" s="111"/>
      <c r="D10" s="121" t="s">
        <v>33</v>
      </c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20"/>
      <c r="Q10" s="8"/>
      <c r="R10" s="8"/>
      <c r="S10" s="8"/>
    </row>
    <row r="11" spans="1:25" ht="15.6" customHeight="1">
      <c r="A11" s="1"/>
      <c r="B11" s="11"/>
      <c r="C11" s="12"/>
      <c r="D11" s="13"/>
      <c r="E11" s="13"/>
      <c r="F11" s="13"/>
      <c r="G11" s="13"/>
      <c r="H11" s="13"/>
      <c r="I11" s="14"/>
      <c r="J11" s="15" t="s">
        <v>10</v>
      </c>
      <c r="K11" s="89">
        <f>$T$5</f>
        <v>44835</v>
      </c>
      <c r="L11" s="89"/>
      <c r="M11" s="70" t="s">
        <v>39</v>
      </c>
      <c r="N11" s="90">
        <f>$T$6</f>
        <v>44865</v>
      </c>
      <c r="O11" s="90"/>
      <c r="P11" s="16"/>
    </row>
    <row r="12" spans="1:25" ht="3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25" s="6" customFormat="1" ht="13.15" customHeight="1">
      <c r="A13" s="8"/>
      <c r="B13" s="124" t="s">
        <v>11</v>
      </c>
      <c r="C13" s="126" t="s">
        <v>12</v>
      </c>
      <c r="D13" s="128" t="s">
        <v>13</v>
      </c>
      <c r="E13" s="129"/>
      <c r="F13" s="128" t="s">
        <v>14</v>
      </c>
      <c r="G13" s="129"/>
      <c r="H13" s="128" t="s">
        <v>15</v>
      </c>
      <c r="I13" s="129"/>
      <c r="J13" s="128" t="s">
        <v>16</v>
      </c>
      <c r="K13" s="129"/>
      <c r="L13" s="128" t="s">
        <v>17</v>
      </c>
      <c r="M13" s="129"/>
      <c r="N13" s="132" t="s">
        <v>18</v>
      </c>
      <c r="O13" s="133"/>
      <c r="P13" s="134"/>
      <c r="Q13" s="17"/>
      <c r="R13" s="18"/>
      <c r="S13" s="18"/>
      <c r="U13" s="19"/>
    </row>
    <row r="14" spans="1:25" s="6" customFormat="1" ht="11.25" customHeight="1">
      <c r="A14" s="8"/>
      <c r="B14" s="125"/>
      <c r="C14" s="127"/>
      <c r="D14" s="20" t="s">
        <v>19</v>
      </c>
      <c r="E14" s="21" t="s">
        <v>20</v>
      </c>
      <c r="F14" s="20" t="s">
        <v>19</v>
      </c>
      <c r="G14" s="22" t="s">
        <v>20</v>
      </c>
      <c r="H14" s="138" t="s">
        <v>20</v>
      </c>
      <c r="I14" s="139"/>
      <c r="J14" s="20" t="s">
        <v>21</v>
      </c>
      <c r="K14" s="21" t="s">
        <v>20</v>
      </c>
      <c r="L14" s="20" t="s">
        <v>21</v>
      </c>
      <c r="M14" s="21" t="s">
        <v>20</v>
      </c>
      <c r="N14" s="135"/>
      <c r="O14" s="136"/>
      <c r="P14" s="137"/>
      <c r="Q14" s="17"/>
      <c r="R14" s="18"/>
      <c r="S14" s="18"/>
      <c r="T14" s="82" t="s">
        <v>42</v>
      </c>
      <c r="U14" s="82" t="s">
        <v>41</v>
      </c>
      <c r="V14" s="82" t="s">
        <v>43</v>
      </c>
      <c r="W14" s="82" t="s">
        <v>44</v>
      </c>
      <c r="X14" s="82" t="s">
        <v>45</v>
      </c>
      <c r="Y14" s="82" t="s">
        <v>46</v>
      </c>
    </row>
    <row r="15" spans="1:25" s="6" customFormat="1" ht="15" customHeight="1">
      <c r="A15" s="8"/>
      <c r="B15" s="67">
        <f>DATE($T$1,$T$2,1)</f>
        <v>44835</v>
      </c>
      <c r="C15" s="68" t="str">
        <f>TEXT(B15,"aaa")</f>
        <v>土</v>
      </c>
      <c r="D15" s="72"/>
      <c r="E15" s="73"/>
      <c r="F15" s="74"/>
      <c r="G15" s="75"/>
      <c r="H15" s="140"/>
      <c r="I15" s="141"/>
      <c r="J15" s="74" t="str">
        <f t="shared" ref="J15:J45" si="0">IF(F15&lt;&gt;"",V15,"")</f>
        <v/>
      </c>
      <c r="K15" s="79" t="str">
        <f t="shared" ref="K15:K45" si="1">IF(F15&lt;&gt;0,W15,"")</f>
        <v/>
      </c>
      <c r="L15" s="24" t="str">
        <f t="shared" ref="L15:L45" si="2">IF(F15&lt;&gt;"",X15,"")</f>
        <v/>
      </c>
      <c r="M15" s="26" t="str">
        <f t="shared" ref="M15:M45" si="3">IF(F15&lt;&gt;"",Y15,"")</f>
        <v/>
      </c>
      <c r="N15" s="27"/>
      <c r="O15" s="28"/>
      <c r="P15" s="29"/>
      <c r="Q15" s="17"/>
      <c r="R15" s="18"/>
      <c r="S15" s="64"/>
      <c r="T15" s="84">
        <f t="shared" ref="T15:T45" si="4">U15/60</f>
        <v>0</v>
      </c>
      <c r="U15" s="85">
        <f t="shared" ref="U15:U45" si="5">(F15*60+G15)-(D15*60+E15)-H15</f>
        <v>0</v>
      </c>
      <c r="V15" s="85">
        <f t="shared" ref="V15:V45" si="6">IF(T15&gt;=$T$3,7,INT(T15))</f>
        <v>0</v>
      </c>
      <c r="W15" s="85">
        <f t="shared" ref="W15:W45" si="7">IF(T15&gt;=$T$3,30,MOD(U15,60))</f>
        <v>0</v>
      </c>
      <c r="X15" s="85" t="str">
        <f t="shared" ref="X15:X45" si="8">IF(T15&gt;$T$3,INT((U15-$T$3*60)/60),"")</f>
        <v/>
      </c>
      <c r="Y15" s="85" t="str">
        <f t="shared" ref="Y15:Y45" si="9">IF(T15&gt;$T$3,MOD((U15-$T$3*60),60),"")</f>
        <v/>
      </c>
    </row>
    <row r="16" spans="1:25" s="6" customFormat="1" ht="15" customHeight="1">
      <c r="A16" s="8"/>
      <c r="B16" s="69">
        <f t="shared" ref="B16:B45" si="10">IFERROR(IF(DAY(B15+1)&lt;DAY(B15),"",(B15+1)),"")</f>
        <v>44836</v>
      </c>
      <c r="C16" s="68" t="str">
        <f>TEXT(B16,"aaa")</f>
        <v>日</v>
      </c>
      <c r="D16" s="76"/>
      <c r="E16" s="71"/>
      <c r="F16" s="76"/>
      <c r="G16" s="77"/>
      <c r="H16" s="130"/>
      <c r="I16" s="131"/>
      <c r="J16" s="76" t="str">
        <f t="shared" si="0"/>
        <v/>
      </c>
      <c r="K16" s="80" t="str">
        <f t="shared" si="1"/>
        <v/>
      </c>
      <c r="L16" s="24" t="str">
        <f t="shared" si="2"/>
        <v/>
      </c>
      <c r="M16" s="26" t="str">
        <f t="shared" si="3"/>
        <v/>
      </c>
      <c r="N16" s="27"/>
      <c r="O16" s="28"/>
      <c r="P16" s="29"/>
      <c r="Q16" s="17"/>
      <c r="R16" s="18"/>
      <c r="S16" s="66"/>
      <c r="T16" s="84">
        <f t="shared" si="4"/>
        <v>0</v>
      </c>
      <c r="U16" s="85">
        <f t="shared" si="5"/>
        <v>0</v>
      </c>
      <c r="V16" s="85">
        <f t="shared" si="6"/>
        <v>0</v>
      </c>
      <c r="W16" s="85">
        <f t="shared" si="7"/>
        <v>0</v>
      </c>
      <c r="X16" s="85" t="str">
        <f t="shared" si="8"/>
        <v/>
      </c>
      <c r="Y16" s="85" t="str">
        <f t="shared" si="9"/>
        <v/>
      </c>
    </row>
    <row r="17" spans="1:25" s="6" customFormat="1" ht="15" customHeight="1">
      <c r="A17" s="8"/>
      <c r="B17" s="69">
        <f t="shared" si="10"/>
        <v>44837</v>
      </c>
      <c r="C17" s="68" t="str">
        <f t="shared" ref="C17:C45" si="11">TEXT(B17,"aaa")</f>
        <v>月</v>
      </c>
      <c r="D17" s="76"/>
      <c r="E17" s="71"/>
      <c r="F17" s="24"/>
      <c r="G17" s="25"/>
      <c r="H17" s="130"/>
      <c r="I17" s="131"/>
      <c r="J17" s="76" t="str">
        <f t="shared" si="0"/>
        <v/>
      </c>
      <c r="K17" s="80" t="str">
        <f t="shared" si="1"/>
        <v/>
      </c>
      <c r="L17" s="24" t="str">
        <f t="shared" si="2"/>
        <v/>
      </c>
      <c r="M17" s="26" t="str">
        <f t="shared" si="3"/>
        <v/>
      </c>
      <c r="N17" s="27"/>
      <c r="O17" s="28"/>
      <c r="P17" s="29"/>
      <c r="Q17" s="17"/>
      <c r="R17" s="18"/>
      <c r="S17" s="66"/>
      <c r="T17" s="84">
        <f t="shared" si="4"/>
        <v>0</v>
      </c>
      <c r="U17" s="85">
        <f t="shared" si="5"/>
        <v>0</v>
      </c>
      <c r="V17" s="85">
        <f t="shared" si="6"/>
        <v>0</v>
      </c>
      <c r="W17" s="85">
        <f t="shared" si="7"/>
        <v>0</v>
      </c>
      <c r="X17" s="85" t="str">
        <f t="shared" si="8"/>
        <v/>
      </c>
      <c r="Y17" s="85" t="str">
        <f t="shared" si="9"/>
        <v/>
      </c>
    </row>
    <row r="18" spans="1:25" s="6" customFormat="1" ht="15" customHeight="1">
      <c r="A18" s="8"/>
      <c r="B18" s="69">
        <f t="shared" si="10"/>
        <v>44838</v>
      </c>
      <c r="C18" s="68" t="str">
        <f t="shared" si="11"/>
        <v>火</v>
      </c>
      <c r="D18" s="24"/>
      <c r="E18" s="23"/>
      <c r="F18" s="24"/>
      <c r="G18" s="25"/>
      <c r="H18" s="130"/>
      <c r="I18" s="131"/>
      <c r="J18" s="76" t="str">
        <f t="shared" si="0"/>
        <v/>
      </c>
      <c r="K18" s="80" t="str">
        <f t="shared" si="1"/>
        <v/>
      </c>
      <c r="L18" s="24" t="str">
        <f t="shared" si="2"/>
        <v/>
      </c>
      <c r="M18" s="26" t="str">
        <f t="shared" si="3"/>
        <v/>
      </c>
      <c r="N18" s="27"/>
      <c r="O18" s="28"/>
      <c r="P18" s="29"/>
      <c r="Q18" s="17"/>
      <c r="R18" s="18"/>
      <c r="S18" s="66"/>
      <c r="T18" s="84">
        <f t="shared" si="4"/>
        <v>0</v>
      </c>
      <c r="U18" s="85">
        <f t="shared" si="5"/>
        <v>0</v>
      </c>
      <c r="V18" s="85">
        <f t="shared" si="6"/>
        <v>0</v>
      </c>
      <c r="W18" s="85">
        <f t="shared" si="7"/>
        <v>0</v>
      </c>
      <c r="X18" s="85" t="str">
        <f t="shared" si="8"/>
        <v/>
      </c>
      <c r="Y18" s="85" t="str">
        <f t="shared" si="9"/>
        <v/>
      </c>
    </row>
    <row r="19" spans="1:25" s="6" customFormat="1" ht="15" customHeight="1">
      <c r="A19" s="8"/>
      <c r="B19" s="69">
        <f t="shared" si="10"/>
        <v>44839</v>
      </c>
      <c r="C19" s="68" t="str">
        <f t="shared" si="11"/>
        <v>水</v>
      </c>
      <c r="D19" s="24"/>
      <c r="E19" s="23"/>
      <c r="F19" s="24"/>
      <c r="G19" s="25"/>
      <c r="H19" s="130"/>
      <c r="I19" s="131"/>
      <c r="J19" s="76" t="str">
        <f t="shared" si="0"/>
        <v/>
      </c>
      <c r="K19" s="80" t="str">
        <f t="shared" si="1"/>
        <v/>
      </c>
      <c r="L19" s="24" t="str">
        <f t="shared" si="2"/>
        <v/>
      </c>
      <c r="M19" s="26" t="str">
        <f t="shared" si="3"/>
        <v/>
      </c>
      <c r="N19" s="27"/>
      <c r="O19" s="28"/>
      <c r="P19" s="29"/>
      <c r="Q19" s="17"/>
      <c r="R19" s="18"/>
      <c r="S19" s="66"/>
      <c r="T19" s="84">
        <f t="shared" si="4"/>
        <v>0</v>
      </c>
      <c r="U19" s="85">
        <f t="shared" si="5"/>
        <v>0</v>
      </c>
      <c r="V19" s="85">
        <f t="shared" si="6"/>
        <v>0</v>
      </c>
      <c r="W19" s="85">
        <f t="shared" si="7"/>
        <v>0</v>
      </c>
      <c r="X19" s="85" t="str">
        <f t="shared" si="8"/>
        <v/>
      </c>
      <c r="Y19" s="85" t="str">
        <f t="shared" si="9"/>
        <v/>
      </c>
    </row>
    <row r="20" spans="1:25" s="6" customFormat="1" ht="15" customHeight="1">
      <c r="A20" s="8"/>
      <c r="B20" s="69">
        <f t="shared" si="10"/>
        <v>44840</v>
      </c>
      <c r="C20" s="68" t="str">
        <f t="shared" si="11"/>
        <v>木</v>
      </c>
      <c r="D20" s="24"/>
      <c r="E20" s="23"/>
      <c r="F20" s="24"/>
      <c r="G20" s="25"/>
      <c r="H20" s="130"/>
      <c r="I20" s="131"/>
      <c r="J20" s="76" t="str">
        <f t="shared" si="0"/>
        <v/>
      </c>
      <c r="K20" s="80" t="str">
        <f t="shared" si="1"/>
        <v/>
      </c>
      <c r="L20" s="24" t="str">
        <f t="shared" si="2"/>
        <v/>
      </c>
      <c r="M20" s="26" t="str">
        <f t="shared" si="3"/>
        <v/>
      </c>
      <c r="N20" s="27"/>
      <c r="O20" s="28"/>
      <c r="P20" s="29"/>
      <c r="Q20" s="17"/>
      <c r="R20" s="18"/>
      <c r="S20" s="66"/>
      <c r="T20" s="84">
        <f t="shared" si="4"/>
        <v>0</v>
      </c>
      <c r="U20" s="85">
        <f t="shared" si="5"/>
        <v>0</v>
      </c>
      <c r="V20" s="85">
        <f t="shared" si="6"/>
        <v>0</v>
      </c>
      <c r="W20" s="85">
        <f t="shared" si="7"/>
        <v>0</v>
      </c>
      <c r="X20" s="85" t="str">
        <f t="shared" si="8"/>
        <v/>
      </c>
      <c r="Y20" s="85" t="str">
        <f t="shared" si="9"/>
        <v/>
      </c>
    </row>
    <row r="21" spans="1:25" s="6" customFormat="1" ht="15" customHeight="1">
      <c r="A21" s="8"/>
      <c r="B21" s="69">
        <f t="shared" si="10"/>
        <v>44841</v>
      </c>
      <c r="C21" s="68" t="str">
        <f t="shared" si="11"/>
        <v>金</v>
      </c>
      <c r="D21" s="24"/>
      <c r="E21" s="23"/>
      <c r="F21" s="24"/>
      <c r="G21" s="25"/>
      <c r="H21" s="130"/>
      <c r="I21" s="131"/>
      <c r="J21" s="76" t="str">
        <f t="shared" si="0"/>
        <v/>
      </c>
      <c r="K21" s="80" t="str">
        <f t="shared" si="1"/>
        <v/>
      </c>
      <c r="L21" s="24" t="str">
        <f t="shared" si="2"/>
        <v/>
      </c>
      <c r="M21" s="26" t="str">
        <f t="shared" si="3"/>
        <v/>
      </c>
      <c r="N21" s="27"/>
      <c r="O21" s="28"/>
      <c r="P21" s="29"/>
      <c r="Q21" s="17"/>
      <c r="R21" s="18"/>
      <c r="S21" s="66"/>
      <c r="T21" s="84">
        <f t="shared" si="4"/>
        <v>0</v>
      </c>
      <c r="U21" s="85">
        <f t="shared" si="5"/>
        <v>0</v>
      </c>
      <c r="V21" s="85">
        <f t="shared" si="6"/>
        <v>0</v>
      </c>
      <c r="W21" s="85">
        <f t="shared" si="7"/>
        <v>0</v>
      </c>
      <c r="X21" s="85" t="str">
        <f t="shared" si="8"/>
        <v/>
      </c>
      <c r="Y21" s="85" t="str">
        <f t="shared" si="9"/>
        <v/>
      </c>
    </row>
    <row r="22" spans="1:25" s="6" customFormat="1" ht="15" customHeight="1">
      <c r="A22" s="8"/>
      <c r="B22" s="69">
        <f t="shared" si="10"/>
        <v>44842</v>
      </c>
      <c r="C22" s="68" t="str">
        <f t="shared" si="11"/>
        <v>土</v>
      </c>
      <c r="D22" s="24"/>
      <c r="E22" s="23"/>
      <c r="F22" s="24"/>
      <c r="G22" s="25"/>
      <c r="H22" s="130"/>
      <c r="I22" s="131"/>
      <c r="J22" s="76" t="str">
        <f t="shared" si="0"/>
        <v/>
      </c>
      <c r="K22" s="80" t="str">
        <f t="shared" si="1"/>
        <v/>
      </c>
      <c r="L22" s="24" t="str">
        <f t="shared" si="2"/>
        <v/>
      </c>
      <c r="M22" s="26" t="str">
        <f t="shared" si="3"/>
        <v/>
      </c>
      <c r="N22" s="27"/>
      <c r="O22" s="28"/>
      <c r="P22" s="29"/>
      <c r="Q22" s="17"/>
      <c r="R22" s="18"/>
      <c r="S22" s="66"/>
      <c r="T22" s="84">
        <f t="shared" si="4"/>
        <v>0</v>
      </c>
      <c r="U22" s="85">
        <f t="shared" si="5"/>
        <v>0</v>
      </c>
      <c r="V22" s="85">
        <f t="shared" si="6"/>
        <v>0</v>
      </c>
      <c r="W22" s="85">
        <f t="shared" si="7"/>
        <v>0</v>
      </c>
      <c r="X22" s="85" t="str">
        <f t="shared" si="8"/>
        <v/>
      </c>
      <c r="Y22" s="85" t="str">
        <f t="shared" si="9"/>
        <v/>
      </c>
    </row>
    <row r="23" spans="1:25" s="6" customFormat="1" ht="15" customHeight="1">
      <c r="A23" s="8"/>
      <c r="B23" s="69">
        <f t="shared" si="10"/>
        <v>44843</v>
      </c>
      <c r="C23" s="68" t="str">
        <f t="shared" si="11"/>
        <v>日</v>
      </c>
      <c r="D23" s="24"/>
      <c r="E23" s="23"/>
      <c r="F23" s="24"/>
      <c r="G23" s="25"/>
      <c r="H23" s="130"/>
      <c r="I23" s="131"/>
      <c r="J23" s="76" t="str">
        <f t="shared" si="0"/>
        <v/>
      </c>
      <c r="K23" s="80" t="str">
        <f t="shared" si="1"/>
        <v/>
      </c>
      <c r="L23" s="24" t="str">
        <f t="shared" si="2"/>
        <v/>
      </c>
      <c r="M23" s="26" t="str">
        <f t="shared" si="3"/>
        <v/>
      </c>
      <c r="N23" s="27"/>
      <c r="O23" s="28"/>
      <c r="P23" s="29"/>
      <c r="Q23" s="17"/>
      <c r="R23" s="18"/>
      <c r="S23" s="66"/>
      <c r="T23" s="84">
        <f t="shared" si="4"/>
        <v>0</v>
      </c>
      <c r="U23" s="85">
        <f t="shared" si="5"/>
        <v>0</v>
      </c>
      <c r="V23" s="85">
        <f t="shared" si="6"/>
        <v>0</v>
      </c>
      <c r="W23" s="85">
        <f t="shared" si="7"/>
        <v>0</v>
      </c>
      <c r="X23" s="85" t="str">
        <f t="shared" si="8"/>
        <v/>
      </c>
      <c r="Y23" s="85" t="str">
        <f t="shared" si="9"/>
        <v/>
      </c>
    </row>
    <row r="24" spans="1:25" s="6" customFormat="1" ht="15" customHeight="1">
      <c r="A24" s="8"/>
      <c r="B24" s="69">
        <f t="shared" si="10"/>
        <v>44844</v>
      </c>
      <c r="C24" s="68" t="str">
        <f t="shared" si="11"/>
        <v>月</v>
      </c>
      <c r="D24" s="24"/>
      <c r="E24" s="23"/>
      <c r="F24" s="24"/>
      <c r="G24" s="25"/>
      <c r="H24" s="130"/>
      <c r="I24" s="131"/>
      <c r="J24" s="76" t="str">
        <f t="shared" si="0"/>
        <v/>
      </c>
      <c r="K24" s="80" t="str">
        <f t="shared" si="1"/>
        <v/>
      </c>
      <c r="L24" s="24" t="str">
        <f t="shared" si="2"/>
        <v/>
      </c>
      <c r="M24" s="26" t="str">
        <f t="shared" si="3"/>
        <v/>
      </c>
      <c r="N24" s="27" t="s">
        <v>49</v>
      </c>
      <c r="O24" s="28"/>
      <c r="P24" s="29"/>
      <c r="Q24" s="17"/>
      <c r="R24" s="18"/>
      <c r="S24" s="66"/>
      <c r="T24" s="84">
        <f t="shared" si="4"/>
        <v>0</v>
      </c>
      <c r="U24" s="85">
        <f t="shared" si="5"/>
        <v>0</v>
      </c>
      <c r="V24" s="85">
        <f t="shared" si="6"/>
        <v>0</v>
      </c>
      <c r="W24" s="85">
        <f t="shared" si="7"/>
        <v>0</v>
      </c>
      <c r="X24" s="85" t="str">
        <f t="shared" si="8"/>
        <v/>
      </c>
      <c r="Y24" s="85" t="str">
        <f t="shared" si="9"/>
        <v/>
      </c>
    </row>
    <row r="25" spans="1:25" s="6" customFormat="1" ht="15" customHeight="1">
      <c r="A25" s="8"/>
      <c r="B25" s="69">
        <f t="shared" si="10"/>
        <v>44845</v>
      </c>
      <c r="C25" s="68" t="str">
        <f t="shared" si="11"/>
        <v>火</v>
      </c>
      <c r="D25" s="24"/>
      <c r="E25" s="23"/>
      <c r="F25" s="24"/>
      <c r="G25" s="25"/>
      <c r="H25" s="130"/>
      <c r="I25" s="131"/>
      <c r="J25" s="76" t="str">
        <f t="shared" si="0"/>
        <v/>
      </c>
      <c r="K25" s="80" t="str">
        <f t="shared" si="1"/>
        <v/>
      </c>
      <c r="L25" s="24" t="str">
        <f t="shared" si="2"/>
        <v/>
      </c>
      <c r="M25" s="26" t="str">
        <f t="shared" si="3"/>
        <v/>
      </c>
      <c r="N25" s="27"/>
      <c r="O25" s="28"/>
      <c r="P25" s="29"/>
      <c r="Q25" s="17"/>
      <c r="R25" s="18"/>
      <c r="S25" s="66"/>
      <c r="T25" s="84">
        <f t="shared" si="4"/>
        <v>0</v>
      </c>
      <c r="U25" s="85">
        <f t="shared" si="5"/>
        <v>0</v>
      </c>
      <c r="V25" s="85">
        <f t="shared" si="6"/>
        <v>0</v>
      </c>
      <c r="W25" s="85">
        <f t="shared" si="7"/>
        <v>0</v>
      </c>
      <c r="X25" s="85" t="str">
        <f t="shared" si="8"/>
        <v/>
      </c>
      <c r="Y25" s="85" t="str">
        <f t="shared" si="9"/>
        <v/>
      </c>
    </row>
    <row r="26" spans="1:25" s="6" customFormat="1" ht="15" customHeight="1">
      <c r="A26" s="8"/>
      <c r="B26" s="69">
        <f t="shared" si="10"/>
        <v>44846</v>
      </c>
      <c r="C26" s="68" t="str">
        <f t="shared" si="11"/>
        <v>水</v>
      </c>
      <c r="D26" s="24"/>
      <c r="E26" s="23"/>
      <c r="F26" s="24"/>
      <c r="G26" s="25"/>
      <c r="H26" s="130"/>
      <c r="I26" s="131"/>
      <c r="J26" s="76" t="str">
        <f t="shared" si="0"/>
        <v/>
      </c>
      <c r="K26" s="80" t="str">
        <f t="shared" si="1"/>
        <v/>
      </c>
      <c r="L26" s="24" t="str">
        <f t="shared" si="2"/>
        <v/>
      </c>
      <c r="M26" s="26" t="str">
        <f t="shared" si="3"/>
        <v/>
      </c>
      <c r="N26" s="27"/>
      <c r="O26" s="28"/>
      <c r="P26" s="29"/>
      <c r="Q26" s="17"/>
      <c r="R26" s="18"/>
      <c r="S26" s="66"/>
      <c r="T26" s="84">
        <f t="shared" si="4"/>
        <v>0</v>
      </c>
      <c r="U26" s="85">
        <f t="shared" si="5"/>
        <v>0</v>
      </c>
      <c r="V26" s="85">
        <f t="shared" si="6"/>
        <v>0</v>
      </c>
      <c r="W26" s="85">
        <f t="shared" si="7"/>
        <v>0</v>
      </c>
      <c r="X26" s="85" t="str">
        <f t="shared" si="8"/>
        <v/>
      </c>
      <c r="Y26" s="85" t="str">
        <f t="shared" si="9"/>
        <v/>
      </c>
    </row>
    <row r="27" spans="1:25" s="6" customFormat="1" ht="15" customHeight="1">
      <c r="A27" s="8"/>
      <c r="B27" s="69">
        <f t="shared" si="10"/>
        <v>44847</v>
      </c>
      <c r="C27" s="68" t="str">
        <f t="shared" si="11"/>
        <v>木</v>
      </c>
      <c r="D27" s="24"/>
      <c r="E27" s="23"/>
      <c r="F27" s="24"/>
      <c r="G27" s="25"/>
      <c r="H27" s="130"/>
      <c r="I27" s="131"/>
      <c r="J27" s="76" t="str">
        <f t="shared" si="0"/>
        <v/>
      </c>
      <c r="K27" s="80" t="str">
        <f t="shared" si="1"/>
        <v/>
      </c>
      <c r="L27" s="24" t="str">
        <f t="shared" si="2"/>
        <v/>
      </c>
      <c r="M27" s="26" t="str">
        <f t="shared" si="3"/>
        <v/>
      </c>
      <c r="N27" s="27"/>
      <c r="O27" s="28"/>
      <c r="P27" s="29"/>
      <c r="Q27" s="17"/>
      <c r="R27" s="18"/>
      <c r="S27" s="66"/>
      <c r="T27" s="84">
        <f t="shared" si="4"/>
        <v>0</v>
      </c>
      <c r="U27" s="85">
        <f t="shared" si="5"/>
        <v>0</v>
      </c>
      <c r="V27" s="85">
        <f t="shared" si="6"/>
        <v>0</v>
      </c>
      <c r="W27" s="85">
        <f t="shared" si="7"/>
        <v>0</v>
      </c>
      <c r="X27" s="85" t="str">
        <f t="shared" si="8"/>
        <v/>
      </c>
      <c r="Y27" s="85" t="str">
        <f t="shared" si="9"/>
        <v/>
      </c>
    </row>
    <row r="28" spans="1:25" s="6" customFormat="1" ht="15" customHeight="1">
      <c r="A28" s="8"/>
      <c r="B28" s="69">
        <f t="shared" si="10"/>
        <v>44848</v>
      </c>
      <c r="C28" s="68" t="str">
        <f t="shared" si="11"/>
        <v>金</v>
      </c>
      <c r="D28" s="24"/>
      <c r="E28" s="23"/>
      <c r="F28" s="24"/>
      <c r="G28" s="25"/>
      <c r="H28" s="130"/>
      <c r="I28" s="131"/>
      <c r="J28" s="76" t="str">
        <f t="shared" si="0"/>
        <v/>
      </c>
      <c r="K28" s="80" t="str">
        <f t="shared" si="1"/>
        <v/>
      </c>
      <c r="L28" s="24" t="str">
        <f t="shared" si="2"/>
        <v/>
      </c>
      <c r="M28" s="26" t="str">
        <f t="shared" si="3"/>
        <v/>
      </c>
      <c r="N28" s="27"/>
      <c r="O28" s="28"/>
      <c r="P28" s="29"/>
      <c r="Q28" s="17"/>
      <c r="R28" s="18"/>
      <c r="S28" s="66"/>
      <c r="T28" s="84">
        <f t="shared" si="4"/>
        <v>0</v>
      </c>
      <c r="U28" s="85">
        <f t="shared" si="5"/>
        <v>0</v>
      </c>
      <c r="V28" s="85">
        <f t="shared" si="6"/>
        <v>0</v>
      </c>
      <c r="W28" s="85">
        <f t="shared" si="7"/>
        <v>0</v>
      </c>
      <c r="X28" s="85" t="str">
        <f t="shared" si="8"/>
        <v/>
      </c>
      <c r="Y28" s="85" t="str">
        <f t="shared" si="9"/>
        <v/>
      </c>
    </row>
    <row r="29" spans="1:25" s="6" customFormat="1" ht="15" customHeight="1">
      <c r="A29" s="8"/>
      <c r="B29" s="69">
        <f t="shared" si="10"/>
        <v>44849</v>
      </c>
      <c r="C29" s="68" t="str">
        <f t="shared" si="11"/>
        <v>土</v>
      </c>
      <c r="D29" s="24"/>
      <c r="E29" s="23"/>
      <c r="F29" s="24"/>
      <c r="G29" s="25"/>
      <c r="H29" s="130"/>
      <c r="I29" s="131"/>
      <c r="J29" s="76" t="str">
        <f t="shared" si="0"/>
        <v/>
      </c>
      <c r="K29" s="80" t="str">
        <f t="shared" si="1"/>
        <v/>
      </c>
      <c r="L29" s="24" t="str">
        <f t="shared" si="2"/>
        <v/>
      </c>
      <c r="M29" s="26" t="str">
        <f t="shared" si="3"/>
        <v/>
      </c>
      <c r="N29" s="27"/>
      <c r="O29" s="28"/>
      <c r="P29" s="29"/>
      <c r="Q29" s="17"/>
      <c r="R29" s="18"/>
      <c r="S29" s="66"/>
      <c r="T29" s="84">
        <f t="shared" si="4"/>
        <v>0</v>
      </c>
      <c r="U29" s="85">
        <f t="shared" si="5"/>
        <v>0</v>
      </c>
      <c r="V29" s="85">
        <f t="shared" si="6"/>
        <v>0</v>
      </c>
      <c r="W29" s="85">
        <f t="shared" si="7"/>
        <v>0</v>
      </c>
      <c r="X29" s="85" t="str">
        <f t="shared" si="8"/>
        <v/>
      </c>
      <c r="Y29" s="85" t="str">
        <f t="shared" si="9"/>
        <v/>
      </c>
    </row>
    <row r="30" spans="1:25" s="6" customFormat="1" ht="15" customHeight="1">
      <c r="A30" s="8"/>
      <c r="B30" s="69">
        <f t="shared" si="10"/>
        <v>44850</v>
      </c>
      <c r="C30" s="68" t="str">
        <f t="shared" si="11"/>
        <v>日</v>
      </c>
      <c r="D30" s="24"/>
      <c r="E30" s="23"/>
      <c r="F30" s="24"/>
      <c r="G30" s="25"/>
      <c r="H30" s="130"/>
      <c r="I30" s="142"/>
      <c r="J30" s="76" t="str">
        <f t="shared" si="0"/>
        <v/>
      </c>
      <c r="K30" s="80" t="str">
        <f t="shared" si="1"/>
        <v/>
      </c>
      <c r="L30" s="24" t="str">
        <f t="shared" si="2"/>
        <v/>
      </c>
      <c r="M30" s="26" t="str">
        <f t="shared" si="3"/>
        <v/>
      </c>
      <c r="N30" s="27"/>
      <c r="O30" s="28"/>
      <c r="P30" s="29"/>
      <c r="Q30" s="17"/>
      <c r="R30" s="18"/>
      <c r="S30" s="66"/>
      <c r="T30" s="84">
        <f t="shared" si="4"/>
        <v>0</v>
      </c>
      <c r="U30" s="85">
        <f t="shared" si="5"/>
        <v>0</v>
      </c>
      <c r="V30" s="85">
        <f t="shared" si="6"/>
        <v>0</v>
      </c>
      <c r="W30" s="85">
        <f t="shared" si="7"/>
        <v>0</v>
      </c>
      <c r="X30" s="85" t="str">
        <f t="shared" si="8"/>
        <v/>
      </c>
      <c r="Y30" s="85" t="str">
        <f t="shared" si="9"/>
        <v/>
      </c>
    </row>
    <row r="31" spans="1:25" s="6" customFormat="1" ht="15" customHeight="1">
      <c r="A31" s="8"/>
      <c r="B31" s="69">
        <f t="shared" si="10"/>
        <v>44851</v>
      </c>
      <c r="C31" s="68" t="str">
        <f t="shared" si="11"/>
        <v>月</v>
      </c>
      <c r="D31" s="24"/>
      <c r="E31" s="23"/>
      <c r="F31" s="24"/>
      <c r="G31" s="25"/>
      <c r="H31" s="130"/>
      <c r="I31" s="131"/>
      <c r="J31" s="76" t="str">
        <f t="shared" si="0"/>
        <v/>
      </c>
      <c r="K31" s="80" t="str">
        <f t="shared" si="1"/>
        <v/>
      </c>
      <c r="L31" s="24" t="str">
        <f t="shared" si="2"/>
        <v/>
      </c>
      <c r="M31" s="26" t="str">
        <f t="shared" si="3"/>
        <v/>
      </c>
      <c r="N31" s="27"/>
      <c r="O31" s="28"/>
      <c r="P31" s="29"/>
      <c r="Q31" s="17"/>
      <c r="R31" s="18"/>
      <c r="S31" s="66"/>
      <c r="T31" s="84">
        <f t="shared" si="4"/>
        <v>0</v>
      </c>
      <c r="U31" s="85">
        <f t="shared" si="5"/>
        <v>0</v>
      </c>
      <c r="V31" s="85">
        <f t="shared" si="6"/>
        <v>0</v>
      </c>
      <c r="W31" s="85">
        <f t="shared" si="7"/>
        <v>0</v>
      </c>
      <c r="X31" s="85" t="str">
        <f t="shared" si="8"/>
        <v/>
      </c>
      <c r="Y31" s="85" t="str">
        <f t="shared" si="9"/>
        <v/>
      </c>
    </row>
    <row r="32" spans="1:25" s="6" customFormat="1" ht="15" customHeight="1">
      <c r="A32" s="8"/>
      <c r="B32" s="69">
        <f t="shared" si="10"/>
        <v>44852</v>
      </c>
      <c r="C32" s="68" t="str">
        <f t="shared" si="11"/>
        <v>火</v>
      </c>
      <c r="D32" s="24"/>
      <c r="E32" s="23"/>
      <c r="F32" s="24"/>
      <c r="G32" s="25"/>
      <c r="H32" s="130"/>
      <c r="I32" s="131"/>
      <c r="J32" s="76" t="str">
        <f t="shared" si="0"/>
        <v/>
      </c>
      <c r="K32" s="80" t="str">
        <f t="shared" si="1"/>
        <v/>
      </c>
      <c r="L32" s="24" t="str">
        <f t="shared" si="2"/>
        <v/>
      </c>
      <c r="M32" s="26" t="str">
        <f t="shared" si="3"/>
        <v/>
      </c>
      <c r="N32" s="27"/>
      <c r="O32" s="28"/>
      <c r="P32" s="29"/>
      <c r="Q32" s="17"/>
      <c r="R32" s="18"/>
      <c r="S32" s="66"/>
      <c r="T32" s="84">
        <f t="shared" si="4"/>
        <v>0</v>
      </c>
      <c r="U32" s="85">
        <f t="shared" si="5"/>
        <v>0</v>
      </c>
      <c r="V32" s="85">
        <f t="shared" si="6"/>
        <v>0</v>
      </c>
      <c r="W32" s="85">
        <f t="shared" si="7"/>
        <v>0</v>
      </c>
      <c r="X32" s="85" t="str">
        <f t="shared" si="8"/>
        <v/>
      </c>
      <c r="Y32" s="85" t="str">
        <f t="shared" si="9"/>
        <v/>
      </c>
    </row>
    <row r="33" spans="1:26" s="6" customFormat="1" ht="15" customHeight="1">
      <c r="A33" s="8"/>
      <c r="B33" s="69">
        <f t="shared" si="10"/>
        <v>44853</v>
      </c>
      <c r="C33" s="68" t="str">
        <f t="shared" si="11"/>
        <v>水</v>
      </c>
      <c r="D33" s="24"/>
      <c r="E33" s="23"/>
      <c r="F33" s="24"/>
      <c r="G33" s="25"/>
      <c r="H33" s="130"/>
      <c r="I33" s="131"/>
      <c r="J33" s="76" t="str">
        <f t="shared" si="0"/>
        <v/>
      </c>
      <c r="K33" s="80" t="str">
        <f t="shared" si="1"/>
        <v/>
      </c>
      <c r="L33" s="24" t="str">
        <f t="shared" si="2"/>
        <v/>
      </c>
      <c r="M33" s="26" t="str">
        <f t="shared" si="3"/>
        <v/>
      </c>
      <c r="N33" s="27"/>
      <c r="O33" s="28"/>
      <c r="P33" s="29"/>
      <c r="Q33" s="17"/>
      <c r="R33" s="18"/>
      <c r="S33" s="66"/>
      <c r="T33" s="84">
        <f t="shared" si="4"/>
        <v>0</v>
      </c>
      <c r="U33" s="85">
        <f t="shared" si="5"/>
        <v>0</v>
      </c>
      <c r="V33" s="85">
        <f t="shared" si="6"/>
        <v>0</v>
      </c>
      <c r="W33" s="85">
        <f t="shared" si="7"/>
        <v>0</v>
      </c>
      <c r="X33" s="85" t="str">
        <f t="shared" si="8"/>
        <v/>
      </c>
      <c r="Y33" s="85" t="str">
        <f t="shared" si="9"/>
        <v/>
      </c>
    </row>
    <row r="34" spans="1:26" s="6" customFormat="1" ht="15" customHeight="1">
      <c r="A34" s="8"/>
      <c r="B34" s="69">
        <f t="shared" si="10"/>
        <v>44854</v>
      </c>
      <c r="C34" s="68" t="str">
        <f t="shared" si="11"/>
        <v>木</v>
      </c>
      <c r="D34" s="24"/>
      <c r="E34" s="23"/>
      <c r="F34" s="24"/>
      <c r="G34" s="25"/>
      <c r="H34" s="130"/>
      <c r="I34" s="131"/>
      <c r="J34" s="76" t="str">
        <f t="shared" si="0"/>
        <v/>
      </c>
      <c r="K34" s="80" t="str">
        <f t="shared" si="1"/>
        <v/>
      </c>
      <c r="L34" s="24" t="str">
        <f t="shared" si="2"/>
        <v/>
      </c>
      <c r="M34" s="26" t="str">
        <f t="shared" si="3"/>
        <v/>
      </c>
      <c r="N34" s="27"/>
      <c r="O34" s="28"/>
      <c r="P34" s="29"/>
      <c r="Q34" s="17"/>
      <c r="R34" s="18"/>
      <c r="S34" s="66"/>
      <c r="T34" s="84">
        <f t="shared" si="4"/>
        <v>0</v>
      </c>
      <c r="U34" s="85">
        <f t="shared" si="5"/>
        <v>0</v>
      </c>
      <c r="V34" s="85">
        <f t="shared" si="6"/>
        <v>0</v>
      </c>
      <c r="W34" s="85">
        <f t="shared" si="7"/>
        <v>0</v>
      </c>
      <c r="X34" s="85" t="str">
        <f t="shared" si="8"/>
        <v/>
      </c>
      <c r="Y34" s="85" t="str">
        <f t="shared" si="9"/>
        <v/>
      </c>
    </row>
    <row r="35" spans="1:26" s="6" customFormat="1" ht="15" customHeight="1">
      <c r="A35" s="8"/>
      <c r="B35" s="69">
        <f t="shared" si="10"/>
        <v>44855</v>
      </c>
      <c r="C35" s="68" t="str">
        <f t="shared" si="11"/>
        <v>金</v>
      </c>
      <c r="D35" s="24"/>
      <c r="E35" s="23"/>
      <c r="F35" s="24"/>
      <c r="G35" s="25"/>
      <c r="H35" s="130"/>
      <c r="I35" s="131"/>
      <c r="J35" s="76" t="str">
        <f t="shared" si="0"/>
        <v/>
      </c>
      <c r="K35" s="80" t="str">
        <f t="shared" si="1"/>
        <v/>
      </c>
      <c r="L35" s="24" t="str">
        <f t="shared" si="2"/>
        <v/>
      </c>
      <c r="M35" s="26" t="str">
        <f t="shared" si="3"/>
        <v/>
      </c>
      <c r="N35" s="27"/>
      <c r="O35" s="28"/>
      <c r="P35" s="29"/>
      <c r="Q35" s="17"/>
      <c r="R35" s="18"/>
      <c r="S35" s="66"/>
      <c r="T35" s="84">
        <f t="shared" si="4"/>
        <v>0</v>
      </c>
      <c r="U35" s="85">
        <f t="shared" si="5"/>
        <v>0</v>
      </c>
      <c r="V35" s="85">
        <f t="shared" si="6"/>
        <v>0</v>
      </c>
      <c r="W35" s="85">
        <f t="shared" si="7"/>
        <v>0</v>
      </c>
      <c r="X35" s="85" t="str">
        <f t="shared" si="8"/>
        <v/>
      </c>
      <c r="Y35" s="85" t="str">
        <f t="shared" si="9"/>
        <v/>
      </c>
    </row>
    <row r="36" spans="1:26" s="6" customFormat="1" ht="15" customHeight="1">
      <c r="A36" s="8"/>
      <c r="B36" s="69">
        <f t="shared" si="10"/>
        <v>44856</v>
      </c>
      <c r="C36" s="68" t="str">
        <f t="shared" si="11"/>
        <v>土</v>
      </c>
      <c r="D36" s="24"/>
      <c r="E36" s="23"/>
      <c r="F36" s="24"/>
      <c r="G36" s="25"/>
      <c r="H36" s="130"/>
      <c r="I36" s="131"/>
      <c r="J36" s="76" t="str">
        <f t="shared" si="0"/>
        <v/>
      </c>
      <c r="K36" s="80" t="str">
        <f t="shared" si="1"/>
        <v/>
      </c>
      <c r="L36" s="24" t="str">
        <f t="shared" si="2"/>
        <v/>
      </c>
      <c r="M36" s="26" t="str">
        <f t="shared" si="3"/>
        <v/>
      </c>
      <c r="N36" s="27"/>
      <c r="O36" s="28"/>
      <c r="P36" s="29"/>
      <c r="Q36" s="17"/>
      <c r="R36" s="18"/>
      <c r="S36" s="66"/>
      <c r="T36" s="84">
        <f t="shared" si="4"/>
        <v>0</v>
      </c>
      <c r="U36" s="85">
        <f t="shared" si="5"/>
        <v>0</v>
      </c>
      <c r="V36" s="85">
        <f t="shared" si="6"/>
        <v>0</v>
      </c>
      <c r="W36" s="85">
        <f t="shared" si="7"/>
        <v>0</v>
      </c>
      <c r="X36" s="85" t="str">
        <f t="shared" si="8"/>
        <v/>
      </c>
      <c r="Y36" s="85" t="str">
        <f t="shared" si="9"/>
        <v/>
      </c>
    </row>
    <row r="37" spans="1:26" s="6" customFormat="1" ht="15" customHeight="1">
      <c r="A37" s="8"/>
      <c r="B37" s="69">
        <f t="shared" si="10"/>
        <v>44857</v>
      </c>
      <c r="C37" s="68" t="str">
        <f t="shared" si="11"/>
        <v>日</v>
      </c>
      <c r="D37" s="24"/>
      <c r="E37" s="23"/>
      <c r="F37" s="24"/>
      <c r="G37" s="25"/>
      <c r="H37" s="130"/>
      <c r="I37" s="131"/>
      <c r="J37" s="76" t="str">
        <f t="shared" si="0"/>
        <v/>
      </c>
      <c r="K37" s="80" t="str">
        <f t="shared" si="1"/>
        <v/>
      </c>
      <c r="L37" s="24" t="str">
        <f t="shared" si="2"/>
        <v/>
      </c>
      <c r="M37" s="26" t="str">
        <f t="shared" si="3"/>
        <v/>
      </c>
      <c r="N37" s="27"/>
      <c r="O37" s="28"/>
      <c r="P37" s="29"/>
      <c r="Q37" s="17"/>
      <c r="R37" s="18"/>
      <c r="S37" s="66"/>
      <c r="T37" s="84">
        <f t="shared" si="4"/>
        <v>0</v>
      </c>
      <c r="U37" s="85">
        <f t="shared" si="5"/>
        <v>0</v>
      </c>
      <c r="V37" s="85">
        <f t="shared" si="6"/>
        <v>0</v>
      </c>
      <c r="W37" s="85">
        <f t="shared" si="7"/>
        <v>0</v>
      </c>
      <c r="X37" s="85" t="str">
        <f t="shared" si="8"/>
        <v/>
      </c>
      <c r="Y37" s="85" t="str">
        <f t="shared" si="9"/>
        <v/>
      </c>
    </row>
    <row r="38" spans="1:26" s="6" customFormat="1" ht="15" customHeight="1">
      <c r="A38" s="8"/>
      <c r="B38" s="69">
        <f t="shared" si="10"/>
        <v>44858</v>
      </c>
      <c r="C38" s="68" t="str">
        <f t="shared" si="11"/>
        <v>月</v>
      </c>
      <c r="D38" s="24"/>
      <c r="E38" s="23"/>
      <c r="F38" s="24"/>
      <c r="G38" s="25"/>
      <c r="H38" s="130"/>
      <c r="I38" s="131"/>
      <c r="J38" s="76" t="str">
        <f t="shared" si="0"/>
        <v/>
      </c>
      <c r="K38" s="80" t="str">
        <f t="shared" si="1"/>
        <v/>
      </c>
      <c r="L38" s="24" t="str">
        <f t="shared" si="2"/>
        <v/>
      </c>
      <c r="M38" s="26" t="str">
        <f t="shared" si="3"/>
        <v/>
      </c>
      <c r="N38" s="27"/>
      <c r="O38" s="28"/>
      <c r="P38" s="29"/>
      <c r="Q38" s="17"/>
      <c r="R38" s="18"/>
      <c r="S38" s="66"/>
      <c r="T38" s="84">
        <f t="shared" si="4"/>
        <v>0</v>
      </c>
      <c r="U38" s="85">
        <f t="shared" si="5"/>
        <v>0</v>
      </c>
      <c r="V38" s="85">
        <f t="shared" si="6"/>
        <v>0</v>
      </c>
      <c r="W38" s="85">
        <f t="shared" si="7"/>
        <v>0</v>
      </c>
      <c r="X38" s="85" t="str">
        <f t="shared" si="8"/>
        <v/>
      </c>
      <c r="Y38" s="85" t="str">
        <f t="shared" si="9"/>
        <v/>
      </c>
    </row>
    <row r="39" spans="1:26" s="6" customFormat="1" ht="15" customHeight="1">
      <c r="A39" s="8"/>
      <c r="B39" s="69">
        <f t="shared" si="10"/>
        <v>44859</v>
      </c>
      <c r="C39" s="68" t="str">
        <f t="shared" si="11"/>
        <v>火</v>
      </c>
      <c r="D39" s="24"/>
      <c r="E39" s="23"/>
      <c r="F39" s="24"/>
      <c r="G39" s="25"/>
      <c r="H39" s="130"/>
      <c r="I39" s="131"/>
      <c r="J39" s="76" t="str">
        <f t="shared" si="0"/>
        <v/>
      </c>
      <c r="K39" s="80" t="str">
        <f t="shared" si="1"/>
        <v/>
      </c>
      <c r="L39" s="24" t="str">
        <f t="shared" si="2"/>
        <v/>
      </c>
      <c r="M39" s="26" t="str">
        <f t="shared" si="3"/>
        <v/>
      </c>
      <c r="N39" s="27"/>
      <c r="O39" s="28"/>
      <c r="P39" s="29"/>
      <c r="Q39" s="17"/>
      <c r="R39" s="18"/>
      <c r="S39" s="66"/>
      <c r="T39" s="84">
        <f t="shared" si="4"/>
        <v>0</v>
      </c>
      <c r="U39" s="85">
        <f t="shared" si="5"/>
        <v>0</v>
      </c>
      <c r="V39" s="85">
        <f t="shared" si="6"/>
        <v>0</v>
      </c>
      <c r="W39" s="85">
        <f t="shared" si="7"/>
        <v>0</v>
      </c>
      <c r="X39" s="85" t="str">
        <f t="shared" si="8"/>
        <v/>
      </c>
      <c r="Y39" s="85" t="str">
        <f t="shared" si="9"/>
        <v/>
      </c>
    </row>
    <row r="40" spans="1:26" s="6" customFormat="1" ht="15" customHeight="1">
      <c r="A40" s="8"/>
      <c r="B40" s="69">
        <f t="shared" si="10"/>
        <v>44860</v>
      </c>
      <c r="C40" s="68" t="str">
        <f t="shared" si="11"/>
        <v>水</v>
      </c>
      <c r="D40" s="24"/>
      <c r="E40" s="23"/>
      <c r="F40" s="24"/>
      <c r="G40" s="25"/>
      <c r="H40" s="130"/>
      <c r="I40" s="131"/>
      <c r="J40" s="76" t="str">
        <f t="shared" si="0"/>
        <v/>
      </c>
      <c r="K40" s="80" t="str">
        <f t="shared" si="1"/>
        <v/>
      </c>
      <c r="L40" s="24" t="str">
        <f t="shared" si="2"/>
        <v/>
      </c>
      <c r="M40" s="26" t="str">
        <f t="shared" si="3"/>
        <v/>
      </c>
      <c r="N40" s="27"/>
      <c r="O40" s="28"/>
      <c r="P40" s="29"/>
      <c r="Q40" s="17"/>
      <c r="R40" s="18"/>
      <c r="S40" s="66"/>
      <c r="T40" s="84">
        <f t="shared" si="4"/>
        <v>0</v>
      </c>
      <c r="U40" s="85">
        <f t="shared" si="5"/>
        <v>0</v>
      </c>
      <c r="V40" s="85">
        <f t="shared" si="6"/>
        <v>0</v>
      </c>
      <c r="W40" s="85">
        <f t="shared" si="7"/>
        <v>0</v>
      </c>
      <c r="X40" s="85" t="str">
        <f t="shared" si="8"/>
        <v/>
      </c>
      <c r="Y40" s="85" t="str">
        <f t="shared" si="9"/>
        <v/>
      </c>
    </row>
    <row r="41" spans="1:26" s="6" customFormat="1" ht="15" customHeight="1">
      <c r="A41" s="8"/>
      <c r="B41" s="69">
        <f t="shared" si="10"/>
        <v>44861</v>
      </c>
      <c r="C41" s="68" t="str">
        <f t="shared" si="11"/>
        <v>木</v>
      </c>
      <c r="D41" s="24"/>
      <c r="E41" s="23"/>
      <c r="F41" s="24"/>
      <c r="G41" s="25"/>
      <c r="H41" s="130"/>
      <c r="I41" s="131"/>
      <c r="J41" s="76" t="str">
        <f t="shared" si="0"/>
        <v/>
      </c>
      <c r="K41" s="80" t="str">
        <f t="shared" si="1"/>
        <v/>
      </c>
      <c r="L41" s="24" t="str">
        <f t="shared" si="2"/>
        <v/>
      </c>
      <c r="M41" s="26" t="str">
        <f t="shared" si="3"/>
        <v/>
      </c>
      <c r="N41" s="27"/>
      <c r="O41" s="28"/>
      <c r="P41" s="29"/>
      <c r="Q41" s="17"/>
      <c r="R41" s="18"/>
      <c r="S41" s="66"/>
      <c r="T41" s="84">
        <f t="shared" si="4"/>
        <v>0</v>
      </c>
      <c r="U41" s="85">
        <f t="shared" si="5"/>
        <v>0</v>
      </c>
      <c r="V41" s="85">
        <f t="shared" si="6"/>
        <v>0</v>
      </c>
      <c r="W41" s="85">
        <f t="shared" si="7"/>
        <v>0</v>
      </c>
      <c r="X41" s="85" t="str">
        <f t="shared" si="8"/>
        <v/>
      </c>
      <c r="Y41" s="85" t="str">
        <f t="shared" si="9"/>
        <v/>
      </c>
    </row>
    <row r="42" spans="1:26" s="6" customFormat="1" ht="15" customHeight="1">
      <c r="A42" s="8"/>
      <c r="B42" s="69">
        <f t="shared" si="10"/>
        <v>44862</v>
      </c>
      <c r="C42" s="68" t="str">
        <f t="shared" si="11"/>
        <v>金</v>
      </c>
      <c r="D42" s="24"/>
      <c r="E42" s="23"/>
      <c r="F42" s="24"/>
      <c r="G42" s="25"/>
      <c r="H42" s="130"/>
      <c r="I42" s="131"/>
      <c r="J42" s="76" t="str">
        <f t="shared" si="0"/>
        <v/>
      </c>
      <c r="K42" s="80" t="str">
        <f t="shared" si="1"/>
        <v/>
      </c>
      <c r="L42" s="24" t="str">
        <f t="shared" si="2"/>
        <v/>
      </c>
      <c r="M42" s="26" t="str">
        <f t="shared" si="3"/>
        <v/>
      </c>
      <c r="N42" s="27"/>
      <c r="O42" s="28"/>
      <c r="P42" s="29"/>
      <c r="Q42" s="17"/>
      <c r="R42" s="18"/>
      <c r="S42" s="66"/>
      <c r="T42" s="84">
        <f t="shared" si="4"/>
        <v>0</v>
      </c>
      <c r="U42" s="85">
        <f t="shared" si="5"/>
        <v>0</v>
      </c>
      <c r="V42" s="85">
        <f t="shared" si="6"/>
        <v>0</v>
      </c>
      <c r="W42" s="85">
        <f t="shared" si="7"/>
        <v>0</v>
      </c>
      <c r="X42" s="85" t="str">
        <f t="shared" si="8"/>
        <v/>
      </c>
      <c r="Y42" s="85" t="str">
        <f t="shared" si="9"/>
        <v/>
      </c>
    </row>
    <row r="43" spans="1:26" s="6" customFormat="1" ht="15" customHeight="1">
      <c r="A43" s="8"/>
      <c r="B43" s="69">
        <f t="shared" si="10"/>
        <v>44863</v>
      </c>
      <c r="C43" s="68" t="str">
        <f t="shared" si="11"/>
        <v>土</v>
      </c>
      <c r="D43" s="24"/>
      <c r="E43" s="23"/>
      <c r="F43" s="24"/>
      <c r="G43" s="25"/>
      <c r="H43" s="130"/>
      <c r="I43" s="131"/>
      <c r="J43" s="76" t="str">
        <f t="shared" si="0"/>
        <v/>
      </c>
      <c r="K43" s="80" t="str">
        <f t="shared" si="1"/>
        <v/>
      </c>
      <c r="L43" s="24" t="str">
        <f t="shared" si="2"/>
        <v/>
      </c>
      <c r="M43" s="26" t="str">
        <f t="shared" si="3"/>
        <v/>
      </c>
      <c r="N43" s="27"/>
      <c r="O43" s="28"/>
      <c r="P43" s="29"/>
      <c r="Q43" s="17"/>
      <c r="R43" s="18"/>
      <c r="S43" s="66"/>
      <c r="T43" s="84">
        <f t="shared" si="4"/>
        <v>0</v>
      </c>
      <c r="U43" s="85">
        <f t="shared" si="5"/>
        <v>0</v>
      </c>
      <c r="V43" s="85">
        <f t="shared" si="6"/>
        <v>0</v>
      </c>
      <c r="W43" s="85">
        <f t="shared" si="7"/>
        <v>0</v>
      </c>
      <c r="X43" s="85" t="str">
        <f t="shared" si="8"/>
        <v/>
      </c>
      <c r="Y43" s="85" t="str">
        <f t="shared" si="9"/>
        <v/>
      </c>
    </row>
    <row r="44" spans="1:26" s="6" customFormat="1" ht="15" customHeight="1">
      <c r="A44" s="8"/>
      <c r="B44" s="69">
        <f t="shared" si="10"/>
        <v>44864</v>
      </c>
      <c r="C44" s="68" t="str">
        <f t="shared" si="11"/>
        <v>日</v>
      </c>
      <c r="D44" s="24"/>
      <c r="E44" s="23"/>
      <c r="F44" s="24"/>
      <c r="G44" s="25"/>
      <c r="H44" s="130"/>
      <c r="I44" s="131"/>
      <c r="J44" s="76" t="str">
        <f t="shared" si="0"/>
        <v/>
      </c>
      <c r="K44" s="80" t="str">
        <f t="shared" si="1"/>
        <v/>
      </c>
      <c r="L44" s="24" t="str">
        <f t="shared" si="2"/>
        <v/>
      </c>
      <c r="M44" s="26" t="str">
        <f t="shared" si="3"/>
        <v/>
      </c>
      <c r="N44" s="27"/>
      <c r="O44" s="28"/>
      <c r="P44" s="29"/>
      <c r="Q44" s="17"/>
      <c r="R44" s="18"/>
      <c r="S44" s="66"/>
      <c r="T44" s="84">
        <f t="shared" si="4"/>
        <v>0</v>
      </c>
      <c r="U44" s="85">
        <f t="shared" si="5"/>
        <v>0</v>
      </c>
      <c r="V44" s="85">
        <f t="shared" si="6"/>
        <v>0</v>
      </c>
      <c r="W44" s="85">
        <f t="shared" si="7"/>
        <v>0</v>
      </c>
      <c r="X44" s="85" t="str">
        <f t="shared" si="8"/>
        <v/>
      </c>
      <c r="Y44" s="85" t="str">
        <f t="shared" si="9"/>
        <v/>
      </c>
    </row>
    <row r="45" spans="1:26" s="6" customFormat="1" ht="15" customHeight="1">
      <c r="A45" s="8"/>
      <c r="B45" s="69">
        <f t="shared" si="10"/>
        <v>44865</v>
      </c>
      <c r="C45" s="68" t="str">
        <f t="shared" si="11"/>
        <v>月</v>
      </c>
      <c r="D45" s="30"/>
      <c r="E45" s="31"/>
      <c r="F45" s="30"/>
      <c r="G45" s="32"/>
      <c r="H45" s="143"/>
      <c r="I45" s="144"/>
      <c r="J45" s="76" t="str">
        <f t="shared" si="0"/>
        <v/>
      </c>
      <c r="K45" s="80" t="str">
        <f t="shared" si="1"/>
        <v/>
      </c>
      <c r="L45" s="24" t="str">
        <f t="shared" si="2"/>
        <v/>
      </c>
      <c r="M45" s="26" t="str">
        <f t="shared" si="3"/>
        <v/>
      </c>
      <c r="N45" s="33"/>
      <c r="O45" s="34"/>
      <c r="P45" s="35"/>
      <c r="Q45" s="17"/>
      <c r="R45" s="18"/>
      <c r="S45" s="66"/>
      <c r="T45" s="84">
        <f t="shared" si="4"/>
        <v>0</v>
      </c>
      <c r="U45" s="85">
        <f t="shared" si="5"/>
        <v>0</v>
      </c>
      <c r="V45" s="85">
        <f t="shared" si="6"/>
        <v>0</v>
      </c>
      <c r="W45" s="85">
        <f t="shared" si="7"/>
        <v>0</v>
      </c>
      <c r="X45" s="85" t="str">
        <f t="shared" si="8"/>
        <v/>
      </c>
      <c r="Y45" s="85" t="str">
        <f t="shared" si="9"/>
        <v/>
      </c>
    </row>
    <row r="46" spans="1:26" s="6" customFormat="1" ht="15" customHeight="1">
      <c r="A46" s="8"/>
      <c r="B46" s="147" t="s">
        <v>22</v>
      </c>
      <c r="C46" s="148"/>
      <c r="D46" s="36"/>
      <c r="E46" s="37"/>
      <c r="F46" s="36"/>
      <c r="G46" s="37"/>
      <c r="H46" s="149"/>
      <c r="I46" s="150"/>
      <c r="J46" s="38">
        <f>SUM(J15:J45)+INT(SUM(K15:K45)/60)</f>
        <v>0</v>
      </c>
      <c r="K46" s="39">
        <f>MOD(SUM(K15:K45),60)</f>
        <v>0</v>
      </c>
      <c r="L46" s="38">
        <f>SUM(L15:L45)+INT(SUM(M15:M45)/60)</f>
        <v>0</v>
      </c>
      <c r="M46" s="39">
        <f>MOD(SUM(M15:M45),60)</f>
        <v>0</v>
      </c>
      <c r="N46" s="162"/>
      <c r="O46" s="163"/>
      <c r="P46" s="150"/>
      <c r="Q46" s="17"/>
      <c r="R46" s="40"/>
      <c r="S46" s="81"/>
      <c r="T46" s="87">
        <f>SUM(T15:T45)</f>
        <v>0</v>
      </c>
      <c r="U46" s="65"/>
      <c r="V46" s="86"/>
      <c r="W46" s="78"/>
      <c r="X46" s="78"/>
      <c r="Y46" s="78"/>
      <c r="Z46" s="78"/>
    </row>
    <row r="47" spans="1:26" ht="4.5" customHeight="1">
      <c r="A47" s="41"/>
      <c r="B47" s="42"/>
      <c r="C47" s="43"/>
      <c r="D47" s="44"/>
      <c r="E47" s="45"/>
      <c r="F47" s="44"/>
      <c r="G47" s="45"/>
      <c r="H47" s="44"/>
      <c r="I47" s="45"/>
      <c r="J47" s="44"/>
      <c r="K47" s="45"/>
      <c r="L47" s="45"/>
      <c r="M47" s="46"/>
      <c r="N47" s="47"/>
      <c r="O47" s="45"/>
      <c r="P47" s="45"/>
      <c r="R47" s="48"/>
      <c r="S47" s="49"/>
      <c r="U47" s="50"/>
    </row>
    <row r="48" spans="1:26" ht="12" customHeight="1">
      <c r="A48" s="41"/>
      <c r="B48" s="151" t="s">
        <v>23</v>
      </c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3"/>
      <c r="O48" s="154" t="s">
        <v>24</v>
      </c>
      <c r="P48" s="154"/>
      <c r="R48" s="48"/>
      <c r="S48" s="49"/>
      <c r="U48" s="50"/>
    </row>
    <row r="49" spans="1:21" ht="18" customHeight="1">
      <c r="A49" s="41"/>
      <c r="B49" s="155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7"/>
      <c r="O49" s="161"/>
      <c r="P49" s="161"/>
      <c r="R49" s="48"/>
      <c r="S49" s="49"/>
      <c r="U49" s="50"/>
    </row>
    <row r="50" spans="1:21" ht="18" customHeight="1">
      <c r="A50" s="41"/>
      <c r="B50" s="155"/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7"/>
      <c r="O50" s="161"/>
      <c r="P50" s="161"/>
      <c r="R50" s="48"/>
      <c r="S50" s="49"/>
      <c r="U50" s="50"/>
    </row>
    <row r="51" spans="1:21" ht="18" customHeight="1">
      <c r="A51" s="41"/>
      <c r="B51" s="158"/>
      <c r="C51" s="159"/>
      <c r="D51" s="159"/>
      <c r="E51" s="159"/>
      <c r="F51" s="159"/>
      <c r="G51" s="159"/>
      <c r="H51" s="159"/>
      <c r="I51" s="159"/>
      <c r="J51" s="159"/>
      <c r="K51" s="159"/>
      <c r="L51" s="159"/>
      <c r="M51" s="159"/>
      <c r="N51" s="160"/>
      <c r="O51" s="161"/>
      <c r="P51" s="161"/>
      <c r="R51" s="48"/>
      <c r="S51" s="49"/>
      <c r="U51" s="50"/>
    </row>
    <row r="52" spans="1:21" ht="4.1500000000000004" customHeight="1">
      <c r="A52" s="50"/>
      <c r="B52" s="50"/>
      <c r="C52" s="50"/>
      <c r="D52" s="50"/>
      <c r="E52" s="50"/>
      <c r="F52" s="50"/>
      <c r="G52" s="46"/>
      <c r="H52" s="46"/>
      <c r="I52" s="46"/>
      <c r="J52" s="50"/>
      <c r="K52" s="50"/>
      <c r="L52" s="50"/>
      <c r="M52" s="50"/>
      <c r="N52" s="50"/>
      <c r="O52" s="46"/>
      <c r="P52" s="46"/>
      <c r="Q52" s="46"/>
      <c r="R52" s="50"/>
      <c r="S52" s="50"/>
    </row>
    <row r="53" spans="1:21" ht="6.75" customHeight="1">
      <c r="A53" s="50"/>
      <c r="B53" s="51"/>
      <c r="C53" s="51"/>
      <c r="D53" s="51"/>
      <c r="E53" s="51"/>
      <c r="F53" s="51"/>
      <c r="G53" s="52"/>
      <c r="H53" s="52"/>
      <c r="I53" s="52"/>
      <c r="J53" s="51"/>
      <c r="K53" s="51"/>
      <c r="L53" s="51"/>
      <c r="M53" s="51"/>
      <c r="N53" s="51"/>
      <c r="O53" s="52"/>
      <c r="P53" s="52"/>
      <c r="Q53" s="46"/>
      <c r="R53" s="50"/>
      <c r="S53" s="50"/>
    </row>
    <row r="54" spans="1:21">
      <c r="B54" s="53" t="s">
        <v>25</v>
      </c>
      <c r="C54" s="53"/>
      <c r="D54" s="53"/>
      <c r="G54" s="7"/>
      <c r="H54" s="7"/>
      <c r="I54" s="7"/>
      <c r="S54" s="5"/>
      <c r="T54" s="5"/>
    </row>
    <row r="55" spans="1:21" ht="20.25" customHeight="1">
      <c r="G55" s="7"/>
      <c r="H55" s="7"/>
      <c r="I55" s="7"/>
      <c r="S55" s="5"/>
      <c r="T55" s="5"/>
    </row>
    <row r="56" spans="1:21">
      <c r="G56" s="7"/>
      <c r="H56" s="7"/>
      <c r="I56" s="7"/>
      <c r="S56" s="5"/>
      <c r="T56" s="5"/>
    </row>
    <row r="57" spans="1:21">
      <c r="G57" s="7"/>
      <c r="H57" s="7"/>
      <c r="I57" s="7"/>
      <c r="S57" s="5"/>
      <c r="T57" s="5"/>
    </row>
    <row r="58" spans="1:21">
      <c r="G58" s="7"/>
      <c r="H58" s="7"/>
      <c r="I58" s="7"/>
      <c r="S58" s="5"/>
      <c r="T58" s="5"/>
    </row>
    <row r="59" spans="1:21" ht="12" customHeight="1">
      <c r="G59" s="7"/>
      <c r="H59" s="7"/>
      <c r="I59" s="7"/>
      <c r="S59" s="5"/>
      <c r="T59" s="5"/>
    </row>
    <row r="60" spans="1:21" ht="4.5" customHeight="1">
      <c r="G60" s="7"/>
      <c r="H60" s="7"/>
      <c r="I60" s="7"/>
      <c r="S60" s="5"/>
      <c r="T60" s="5"/>
    </row>
    <row r="61" spans="1:21" ht="21" customHeight="1">
      <c r="C61" s="145" t="s">
        <v>26</v>
      </c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54"/>
      <c r="R61" s="55"/>
      <c r="S61" s="5"/>
      <c r="T61" s="5"/>
    </row>
    <row r="62" spans="1:21" ht="7.5" customHeight="1">
      <c r="G62" s="7"/>
      <c r="H62" s="7"/>
      <c r="I62" s="7"/>
      <c r="S62" s="5"/>
      <c r="T62" s="5"/>
    </row>
    <row r="63" spans="1:21">
      <c r="M63" s="56"/>
      <c r="N63" s="56"/>
      <c r="O63" s="57"/>
      <c r="P63" s="57"/>
      <c r="Q63" s="58"/>
      <c r="R63" s="59"/>
    </row>
  </sheetData>
  <mergeCells count="71">
    <mergeCell ref="C61:P61"/>
    <mergeCell ref="B46:C46"/>
    <mergeCell ref="H46:I46"/>
    <mergeCell ref="B48:N48"/>
    <mergeCell ref="O48:P48"/>
    <mergeCell ref="B49:N51"/>
    <mergeCell ref="O49:P51"/>
    <mergeCell ref="N46:P46"/>
    <mergeCell ref="H42:I42"/>
    <mergeCell ref="H43:I43"/>
    <mergeCell ref="H44:I44"/>
    <mergeCell ref="H45:I45"/>
    <mergeCell ref="H36:I36"/>
    <mergeCell ref="H37:I37"/>
    <mergeCell ref="H38:I38"/>
    <mergeCell ref="H39:I39"/>
    <mergeCell ref="H40:I40"/>
    <mergeCell ref="H41:I41"/>
    <mergeCell ref="H33:I33"/>
    <mergeCell ref="H34:I34"/>
    <mergeCell ref="H25:I25"/>
    <mergeCell ref="H26:I26"/>
    <mergeCell ref="H27:I27"/>
    <mergeCell ref="H28:I28"/>
    <mergeCell ref="H29:I29"/>
    <mergeCell ref="H35:I35"/>
    <mergeCell ref="H24:I24"/>
    <mergeCell ref="N13:P14"/>
    <mergeCell ref="H14:I14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30:I30"/>
    <mergeCell ref="H31:I31"/>
    <mergeCell ref="H32:I32"/>
    <mergeCell ref="B10:C10"/>
    <mergeCell ref="D10:P10"/>
    <mergeCell ref="B13:B14"/>
    <mergeCell ref="C13:C14"/>
    <mergeCell ref="D13:E13"/>
    <mergeCell ref="F13:G13"/>
    <mergeCell ref="H13:I13"/>
    <mergeCell ref="J13:K13"/>
    <mergeCell ref="L13:M13"/>
    <mergeCell ref="D7:P7"/>
    <mergeCell ref="B8:C8"/>
    <mergeCell ref="D8:P8"/>
    <mergeCell ref="B9:C9"/>
    <mergeCell ref="D9:P9"/>
    <mergeCell ref="N1:P1"/>
    <mergeCell ref="K11:L11"/>
    <mergeCell ref="N11:O11"/>
    <mergeCell ref="B2:P2"/>
    <mergeCell ref="B3:C3"/>
    <mergeCell ref="D3:H3"/>
    <mergeCell ref="J3:K3"/>
    <mergeCell ref="L3:M3"/>
    <mergeCell ref="O3:P3"/>
    <mergeCell ref="B4:C4"/>
    <mergeCell ref="D4:P4"/>
    <mergeCell ref="B5:C5"/>
    <mergeCell ref="D5:P5"/>
    <mergeCell ref="B6:C6"/>
    <mergeCell ref="D6:P6"/>
    <mergeCell ref="B7:C7"/>
  </mergeCells>
  <phoneticPr fontId="2"/>
  <printOptions horizontalCentered="1"/>
  <pageMargins left="0.31496062992125984" right="0.31496062992125984" top="0" bottom="0" header="0.27559055118110237" footer="0.31496062992125984"/>
  <pageSetup paperSize="9" scale="99" orientation="portrait" cellComments="asDisplayed" horizontalDpi="300" verticalDpi="300" r:id="rId1"/>
  <headerFooter alignWithMargins="0">
    <oddFooter xml:space="preserve">&amp;R購買202111-改訂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派遣就業実績報告書</vt:lpstr>
      <vt:lpstr>派遣就業実績報告書!Print_Area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高橋英司</dc:creator>
  <cp:lastModifiedBy>高橋英司</cp:lastModifiedBy>
  <dcterms:created xsi:type="dcterms:W3CDTF">2021-11-19T12:12:34Z</dcterms:created>
  <dcterms:modified xsi:type="dcterms:W3CDTF">2022-10-04T06:19:12Z</dcterms:modified>
</cp:coreProperties>
</file>