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EXEL\"/>
    </mc:Choice>
  </mc:AlternateContent>
  <xr:revisionPtr revIDLastSave="0" documentId="13_ncr:1_{4EE949B5-81B1-462F-8928-C918AFC1817A}" xr6:coauthVersionLast="47" xr6:coauthVersionMax="47" xr10:uidLastSave="{00000000-0000-0000-0000-000000000000}"/>
  <bookViews>
    <workbookView xWindow="9552" yWindow="240" windowWidth="13560" windowHeight="59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2" i="1" l="1"/>
  <c r="AD17" i="1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/>
  <c r="Y3" i="1"/>
  <c r="S20" i="1"/>
  <c r="T19" i="1"/>
  <c r="S19" i="1"/>
  <c r="T18" i="1"/>
  <c r="W17" i="1"/>
  <c r="V16" i="1"/>
  <c r="U16" i="1"/>
  <c r="T16" i="1"/>
  <c r="W15" i="1"/>
  <c r="V15" i="1"/>
  <c r="U15" i="1"/>
  <c r="T15" i="1"/>
  <c r="S15" i="1"/>
  <c r="W14" i="1"/>
  <c r="V14" i="1"/>
  <c r="V13" i="1"/>
  <c r="U13" i="1"/>
  <c r="W12" i="1"/>
  <c r="V12" i="1"/>
  <c r="U12" i="1"/>
  <c r="T12" i="1"/>
  <c r="S12" i="1"/>
  <c r="W11" i="1"/>
  <c r="V11" i="1"/>
  <c r="U11" i="1"/>
  <c r="W9" i="1"/>
  <c r="V9" i="1"/>
  <c r="U9" i="1"/>
  <c r="S9" i="1"/>
  <c r="W8" i="1"/>
  <c r="V8" i="1"/>
  <c r="U8" i="1"/>
  <c r="T8" i="1"/>
  <c r="S7" i="1"/>
  <c r="S6" i="1"/>
  <c r="W5" i="1"/>
  <c r="V5" i="1"/>
  <c r="U5" i="1"/>
  <c r="S5" i="1"/>
  <c r="T3" i="1"/>
  <c r="U3" i="1" s="1"/>
  <c r="V3" i="1" s="1"/>
  <c r="W3" i="1" s="1"/>
  <c r="R9" i="1"/>
  <c r="Q9" i="1"/>
  <c r="P9" i="1"/>
  <c r="O9" i="1"/>
  <c r="N10" i="1"/>
  <c r="N9" i="1"/>
  <c r="N8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11" i="1"/>
  <c r="N12" i="1"/>
  <c r="N13" i="1"/>
  <c r="N14" i="1"/>
  <c r="N15" i="1"/>
  <c r="N16" i="1"/>
  <c r="N17" i="1"/>
  <c r="N18" i="1"/>
  <c r="N19" i="1"/>
  <c r="N20" i="1"/>
  <c r="O3" i="1"/>
  <c r="P3" i="1" s="1"/>
  <c r="Q3" i="1" s="1"/>
  <c r="R3" i="1" s="1"/>
  <c r="N4" i="1"/>
  <c r="P4" i="1"/>
  <c r="Q4" i="1"/>
  <c r="R4" i="1"/>
  <c r="O4" i="1"/>
  <c r="M20" i="1"/>
  <c r="W20" i="1" s="1"/>
  <c r="M19" i="1"/>
  <c r="W19" i="1" s="1"/>
  <c r="M18" i="1"/>
  <c r="W18" i="1" s="1"/>
  <c r="M17" i="1"/>
  <c r="M16" i="1"/>
  <c r="W16" i="1" s="1"/>
  <c r="M15" i="1"/>
  <c r="M14" i="1"/>
  <c r="M13" i="1"/>
  <c r="W13" i="1" s="1"/>
  <c r="M12" i="1"/>
  <c r="M11" i="1"/>
  <c r="M10" i="1"/>
  <c r="W10" i="1" s="1"/>
  <c r="M9" i="1"/>
  <c r="M8" i="1"/>
  <c r="M7" i="1"/>
  <c r="W7" i="1" s="1"/>
  <c r="M6" i="1"/>
  <c r="W6" i="1" s="1"/>
  <c r="M5" i="1"/>
  <c r="M4" i="1"/>
  <c r="W4" i="1" s="1"/>
  <c r="L20" i="1"/>
  <c r="V20" i="1" s="1"/>
  <c r="L19" i="1"/>
  <c r="V19" i="1" s="1"/>
  <c r="L18" i="1"/>
  <c r="V18" i="1" s="1"/>
  <c r="L17" i="1"/>
  <c r="V17" i="1" s="1"/>
  <c r="L16" i="1"/>
  <c r="L15" i="1"/>
  <c r="L14" i="1"/>
  <c r="L13" i="1"/>
  <c r="L12" i="1"/>
  <c r="L11" i="1"/>
  <c r="L10" i="1"/>
  <c r="V10" i="1" s="1"/>
  <c r="L9" i="1"/>
  <c r="L8" i="1"/>
  <c r="L7" i="1"/>
  <c r="V7" i="1" s="1"/>
  <c r="L6" i="1"/>
  <c r="V6" i="1" s="1"/>
  <c r="L5" i="1"/>
  <c r="L4" i="1"/>
  <c r="V4" i="1" s="1"/>
  <c r="K20" i="1"/>
  <c r="U20" i="1" s="1"/>
  <c r="K19" i="1"/>
  <c r="U19" i="1" s="1"/>
  <c r="K18" i="1"/>
  <c r="U18" i="1" s="1"/>
  <c r="K17" i="1"/>
  <c r="U17" i="1" s="1"/>
  <c r="K16" i="1"/>
  <c r="K15" i="1"/>
  <c r="K14" i="1"/>
  <c r="U14" i="1" s="1"/>
  <c r="K13" i="1"/>
  <c r="K12" i="1"/>
  <c r="K11" i="1"/>
  <c r="K10" i="1"/>
  <c r="U10" i="1" s="1"/>
  <c r="K9" i="1"/>
  <c r="K8" i="1"/>
  <c r="K7" i="1"/>
  <c r="U7" i="1" s="1"/>
  <c r="K6" i="1"/>
  <c r="U6" i="1" s="1"/>
  <c r="K5" i="1"/>
  <c r="K4" i="1"/>
  <c r="U4" i="1" s="1"/>
  <c r="J4" i="1"/>
  <c r="T4" i="1" s="1"/>
  <c r="J20" i="1"/>
  <c r="T20" i="1" s="1"/>
  <c r="J19" i="1"/>
  <c r="J18" i="1"/>
  <c r="J17" i="1"/>
  <c r="T17" i="1" s="1"/>
  <c r="J16" i="1"/>
  <c r="J15" i="1"/>
  <c r="J14" i="1"/>
  <c r="T14" i="1" s="1"/>
  <c r="J13" i="1"/>
  <c r="T13" i="1" s="1"/>
  <c r="J12" i="1"/>
  <c r="J11" i="1"/>
  <c r="T11" i="1" s="1"/>
  <c r="J10" i="1"/>
  <c r="T10" i="1" s="1"/>
  <c r="J9" i="1"/>
  <c r="T9" i="1" s="1"/>
  <c r="J8" i="1"/>
  <c r="J7" i="1"/>
  <c r="T7" i="1" s="1"/>
  <c r="J6" i="1"/>
  <c r="T6" i="1" s="1"/>
  <c r="J5" i="1"/>
  <c r="T5" i="1" s="1"/>
  <c r="J3" i="1"/>
  <c r="K3" i="1" s="1"/>
  <c r="L3" i="1" s="1"/>
  <c r="M3" i="1" s="1"/>
  <c r="E3" i="1"/>
  <c r="F3" i="1" s="1"/>
  <c r="G3" i="1" s="1"/>
  <c r="H3" i="1" s="1"/>
  <c r="I4" i="1"/>
  <c r="S4" i="1" s="1"/>
  <c r="I5" i="1"/>
  <c r="I6" i="1"/>
  <c r="I7" i="1"/>
  <c r="I8" i="1"/>
  <c r="S8" i="1" s="1"/>
  <c r="I9" i="1"/>
  <c r="I10" i="1"/>
  <c r="S10" i="1" s="1"/>
  <c r="I11" i="1"/>
  <c r="S11" i="1" s="1"/>
  <c r="I12" i="1"/>
  <c r="I13" i="1"/>
  <c r="S13" i="1" s="1"/>
  <c r="I14" i="1"/>
  <c r="S14" i="1" s="1"/>
  <c r="I15" i="1"/>
  <c r="I16" i="1"/>
  <c r="S16" i="1" s="1"/>
  <c r="I17" i="1"/>
  <c r="S17" i="1" s="1"/>
  <c r="I18" i="1"/>
  <c r="S18" i="1" s="1"/>
  <c r="I19" i="1"/>
  <c r="I20" i="1"/>
  <c r="D25" i="1"/>
  <c r="D24" i="1"/>
  <c r="D23" i="1"/>
  <c r="C24" i="1"/>
  <c r="C23" i="1"/>
  <c r="C22" i="1"/>
  <c r="X16" i="1" l="1"/>
  <c r="X8" i="1"/>
  <c r="X10" i="1"/>
  <c r="X6" i="1"/>
  <c r="X5" i="1"/>
  <c r="X19" i="1"/>
  <c r="N25" i="1"/>
  <c r="X17" i="1"/>
  <c r="X18" i="1"/>
  <c r="X11" i="1"/>
  <c r="X9" i="1"/>
  <c r="X7" i="1"/>
  <c r="X20" i="1"/>
  <c r="X12" i="1"/>
  <c r="X13" i="1"/>
  <c r="X14" i="1"/>
  <c r="X15" i="1"/>
  <c r="X4" i="1"/>
  <c r="N22" i="1"/>
  <c r="N23" i="1"/>
  <c r="N24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<sst xmlns="http://schemas.openxmlformats.org/spreadsheetml/2006/main" count="49" uniqueCount="48">
  <si>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</si>
  <si>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</si>
  <si>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</si>
  <si>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</si>
  <si>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Hourse Worked</t>
  </si>
  <si>
    <t>Pay</t>
  </si>
  <si>
    <t>Paul</t>
  </si>
  <si>
    <t xml:space="preserve">Lester </t>
  </si>
  <si>
    <t xml:space="preserve">Josephine </t>
  </si>
  <si>
    <t xml:space="preserve">Adem </t>
  </si>
  <si>
    <t xml:space="preserve">Hafsah </t>
  </si>
  <si>
    <t xml:space="preserve">Jaden </t>
  </si>
  <si>
    <t xml:space="preserve">Bernice </t>
  </si>
  <si>
    <t xml:space="preserve">Christopher </t>
  </si>
  <si>
    <t xml:space="preserve">Faith </t>
  </si>
  <si>
    <t xml:space="preserve">Sally </t>
  </si>
  <si>
    <t xml:space="preserve">Antony </t>
  </si>
  <si>
    <t xml:space="preserve">Mariam </t>
  </si>
  <si>
    <t>Chantelle</t>
  </si>
  <si>
    <t xml:space="preserve">Deanna </t>
  </si>
  <si>
    <t xml:space="preserve">Krystal </t>
  </si>
  <si>
    <t xml:space="preserve">Abi </t>
  </si>
  <si>
    <t xml:space="preserve">Chad </t>
  </si>
  <si>
    <t>Fulton</t>
  </si>
  <si>
    <t>Baldwin</t>
  </si>
  <si>
    <t>Cox</t>
  </si>
  <si>
    <t>Mcclure</t>
  </si>
  <si>
    <t>Dickson</t>
  </si>
  <si>
    <t>Holmes</t>
  </si>
  <si>
    <t>Holloway</t>
  </si>
  <si>
    <t>Foster</t>
  </si>
  <si>
    <t>Kirby</t>
  </si>
  <si>
    <t>Macdonald</t>
  </si>
  <si>
    <t>Edwards</t>
  </si>
  <si>
    <t>Carrillo</t>
  </si>
  <si>
    <t>Hahn</t>
  </si>
  <si>
    <t>Olsen</t>
  </si>
  <si>
    <t>Ryan</t>
  </si>
  <si>
    <t>Gaines</t>
  </si>
  <si>
    <t>Ramsey</t>
  </si>
  <si>
    <t>Max</t>
  </si>
  <si>
    <t>Average</t>
  </si>
  <si>
    <t>Total</t>
  </si>
  <si>
    <t>Min</t>
  </si>
  <si>
    <t>Mr.Sasanian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</si>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</sst>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 applyAlignment="1"/>
    <xf numFmtId="165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25"/>
  <sheetViews>
    <sheetView tabSelected="1" topLeftCell="U1" zoomScale="75" zoomScaleNormal="75" workbookViewId="0">
      <selection activeCell="G32" sqref="G32"/>
    </sheetView>
  </sheetViews>
  <sheetFormatPr defaultRowHeight="14.4" x14ac:dyDescent="0.3"/>
  <cols>
    <col min="1" max="1" width="17.5546875" customWidth="1"/>
    <col min="2" max="2" width="10.5546875" customWidth="1"/>
    <col min="3" max="3" width="16" style="3" customWidth="1"/>
    <col min="4" max="13" width="19.88671875" customWidth="1"/>
    <col min="14" max="14" width="13.44140625" customWidth="1"/>
    <col min="15" max="18" width="11.5546875" bestFit="1" customWidth="1"/>
    <col min="19" max="23" width="15.77734375" customWidth="1"/>
    <col min="24" max="24" width="11.21875" customWidth="1"/>
    <col min="25" max="28" width="11.5546875" bestFit="1" customWidth="1"/>
    <col min="30" max="30" width="11.5546875" bestFit="1" customWidth="1"/>
  </cols>
  <sheetData>
    <row r="1" spans="1:30" x14ac:dyDescent="0.3">
      <c r="A1" t="s">
        <v>0</v>
      </c>
      <c r="C1" s="3" t="s">
        <v>44</v>
      </c>
    </row>
    <row r="2" spans="1:30" x14ac:dyDescent="0.3">
      <c r="D2" t="s">
        <v>4</v>
      </c>
      <c r="I2" t="s">
        <v>45</v>
      </c>
      <c r="N2" t="s">
        <v>5</v>
      </c>
      <c r="S2" t="s">
        <v>46</v>
      </c>
      <c r="X2" t="s">
        <v>42</v>
      </c>
      <c r="AD2" t="s">
        <v>47</v>
      </c>
    </row>
    <row r="3" spans="1:30" x14ac:dyDescent="0.3">
      <c r="A3" t="s">
        <v>1</v>
      </c>
      <c r="B3" t="s">
        <v>2</v>
      </c>
      <c r="C3" s="3" t="s">
        <v>3</v>
      </c>
      <c r="D3" s="6">
        <v>45658</v>
      </c>
      <c r="E3" s="6">
        <f>D3+7</f>
        <v>45665</v>
      </c>
      <c r="F3" s="6">
        <f t="shared" ref="F3:H3" si="0">E3+7</f>
        <v>45672</v>
      </c>
      <c r="G3" s="6">
        <f t="shared" si="0"/>
        <v>45679</v>
      </c>
      <c r="H3" s="6">
        <f t="shared" si="0"/>
        <v>45686</v>
      </c>
      <c r="I3" s="8">
        <v>45658</v>
      </c>
      <c r="J3" s="8">
        <f>I3+7</f>
        <v>45665</v>
      </c>
      <c r="K3" s="8">
        <f t="shared" ref="K3:M3" si="1">J3+7</f>
        <v>45672</v>
      </c>
      <c r="L3" s="8">
        <f t="shared" si="1"/>
        <v>45679</v>
      </c>
      <c r="M3" s="8">
        <f t="shared" si="1"/>
        <v>45686</v>
      </c>
      <c r="N3" s="10">
        <v>45658</v>
      </c>
      <c r="O3" s="10">
        <f>N3+7</f>
        <v>45665</v>
      </c>
      <c r="P3" s="10">
        <f t="shared" ref="P3:R3" si="2">O3+7</f>
        <v>45672</v>
      </c>
      <c r="Q3" s="10">
        <f t="shared" si="2"/>
        <v>45679</v>
      </c>
      <c r="R3" s="10">
        <f t="shared" si="2"/>
        <v>45686</v>
      </c>
      <c r="S3" s="12">
        <v>36892</v>
      </c>
      <c r="T3" s="12">
        <f>S3+7</f>
        <v>36899</v>
      </c>
      <c r="U3" s="12">
        <f t="shared" ref="U3:W3" si="3">T3+7</f>
        <v>36906</v>
      </c>
      <c r="V3" s="12">
        <f t="shared" si="3"/>
        <v>36913</v>
      </c>
      <c r="W3" s="12">
        <f t="shared" si="3"/>
        <v>36920</v>
      </c>
      <c r="X3" s="14">
        <v>36892</v>
      </c>
      <c r="Y3" s="14">
        <f>X3+7</f>
        <v>36899</v>
      </c>
      <c r="Z3" s="14">
        <f t="shared" ref="Z3:AB3" si="4">Y3+7</f>
        <v>36906</v>
      </c>
      <c r="AA3" s="14">
        <f t="shared" si="4"/>
        <v>36913</v>
      </c>
      <c r="AB3" s="14">
        <f t="shared" si="4"/>
        <v>36920</v>
      </c>
    </row>
    <row r="4" spans="1:30" x14ac:dyDescent="0.3">
      <c r="A4" t="s">
        <v>6</v>
      </c>
      <c r="B4" t="s">
        <v>23</v>
      </c>
      <c r="C4" s="4">
        <v>25.75</v>
      </c>
      <c r="D4" s="7">
        <v>41</v>
      </c>
      <c r="E4" s="7">
        <v>40</v>
      </c>
      <c r="F4" s="7">
        <v>42</v>
      </c>
      <c r="G4" s="7">
        <v>43</v>
      </c>
      <c r="H4" s="7">
        <v>39</v>
      </c>
      <c r="I4" s="9">
        <f t="shared" ref="I4:I20" si="5">IF(D4&gt;40,D4-40,0)</f>
        <v>1</v>
      </c>
      <c r="J4" s="9">
        <f t="shared" ref="J4:J20" si="6">IF(E4&gt;40,E4-40,0)</f>
        <v>0</v>
      </c>
      <c r="K4" s="9">
        <f t="shared" ref="K4:K20" si="7">IF(F4&gt;40,F4-40,0)</f>
        <v>2</v>
      </c>
      <c r="L4" s="9">
        <f t="shared" ref="L4:L20" si="8">IF(G4&gt;40,G4-40,0)</f>
        <v>3</v>
      </c>
      <c r="M4" s="9">
        <f t="shared" ref="M4:M20" si="9">IF(H4&gt;40,H4-40,0)</f>
        <v>0</v>
      </c>
      <c r="N4" s="11">
        <f>$C4*D4</f>
        <v>1055.75</v>
      </c>
      <c r="O4" s="11">
        <f>$C4*E4</f>
        <v>1030</v>
      </c>
      <c r="P4" s="11">
        <f t="shared" ref="P4:R19" si="10">$C4*F4</f>
        <v>1081.5</v>
      </c>
      <c r="Q4" s="11">
        <f t="shared" si="10"/>
        <v>1107.25</v>
      </c>
      <c r="R4" s="11">
        <f t="shared" si="10"/>
        <v>1004.25</v>
      </c>
      <c r="S4" s="13">
        <f>0.5*$C4*I4</f>
        <v>12.875</v>
      </c>
      <c r="T4" s="13">
        <f t="shared" ref="T4:T20" si="11">0.5*$C4*J4</f>
        <v>0</v>
      </c>
      <c r="U4" s="13">
        <f t="shared" ref="U4:U20" si="12">0.5*$C4*K4</f>
        <v>25.75</v>
      </c>
      <c r="V4" s="13">
        <f t="shared" ref="V4:V20" si="13">0.5*$C4*L4</f>
        <v>38.625</v>
      </c>
      <c r="W4" s="13">
        <f t="shared" ref="W4:W20" si="14">0.5*$C4*M4</f>
        <v>0</v>
      </c>
      <c r="X4" s="15">
        <f>N4+S4</f>
        <v>1068.625</v>
      </c>
      <c r="Y4" s="15">
        <f t="shared" ref="Y4:AB19" si="15">O4+T4</f>
        <v>1030</v>
      </c>
      <c r="Z4" s="15">
        <f t="shared" si="15"/>
        <v>1107.25</v>
      </c>
      <c r="AA4" s="15">
        <f t="shared" si="15"/>
        <v>1145.875</v>
      </c>
      <c r="AB4" s="15">
        <f t="shared" si="15"/>
        <v>1004.25</v>
      </c>
      <c r="AD4" s="1">
        <f>SUM(X4:AB4)</f>
        <v>5356</v>
      </c>
    </row>
    <row r="5" spans="1:30" x14ac:dyDescent="0.3">
      <c r="A5" t="s">
        <v>7</v>
      </c>
      <c r="B5" t="s">
        <v>24</v>
      </c>
      <c r="C5" s="4">
        <v>9.85</v>
      </c>
      <c r="D5" s="7">
        <v>41</v>
      </c>
      <c r="E5" s="7">
        <v>44</v>
      </c>
      <c r="F5" s="7">
        <v>41</v>
      </c>
      <c r="G5" s="7">
        <v>40</v>
      </c>
      <c r="H5" s="7">
        <v>40</v>
      </c>
      <c r="I5" s="9">
        <f t="shared" si="5"/>
        <v>1</v>
      </c>
      <c r="J5" s="9">
        <f t="shared" si="6"/>
        <v>4</v>
      </c>
      <c r="K5" s="9">
        <f t="shared" si="7"/>
        <v>1</v>
      </c>
      <c r="L5" s="9">
        <f t="shared" si="8"/>
        <v>0</v>
      </c>
      <c r="M5" s="9">
        <f t="shared" si="9"/>
        <v>0</v>
      </c>
      <c r="N5" s="11">
        <f t="shared" ref="N5:N20" si="16">$C5*D5</f>
        <v>403.84999999999997</v>
      </c>
      <c r="O5" s="11">
        <f t="shared" ref="O5:R20" si="17">$C5*E5</f>
        <v>433.4</v>
      </c>
      <c r="P5" s="11">
        <f t="shared" si="10"/>
        <v>403.84999999999997</v>
      </c>
      <c r="Q5" s="11">
        <f t="shared" si="10"/>
        <v>394</v>
      </c>
      <c r="R5" s="11">
        <f t="shared" si="10"/>
        <v>394</v>
      </c>
      <c r="S5" s="13">
        <f t="shared" ref="S5:S20" si="18">0.5*$C5*I5</f>
        <v>4.9249999999999998</v>
      </c>
      <c r="T5" s="13">
        <f t="shared" si="11"/>
        <v>19.7</v>
      </c>
      <c r="U5" s="13">
        <f t="shared" si="12"/>
        <v>4.9249999999999998</v>
      </c>
      <c r="V5" s="13">
        <f t="shared" si="13"/>
        <v>0</v>
      </c>
      <c r="W5" s="13">
        <f t="shared" si="14"/>
        <v>0</v>
      </c>
      <c r="X5" s="15">
        <f>N5+S5</f>
        <v>408.77499999999998</v>
      </c>
      <c r="Y5" s="15">
        <f t="shared" si="15"/>
        <v>453.09999999999997</v>
      </c>
      <c r="Z5" s="15">
        <f t="shared" si="15"/>
        <v>408.77499999999998</v>
      </c>
      <c r="AA5" s="15">
        <f t="shared" si="15"/>
        <v>394</v>
      </c>
      <c r="AB5" s="15">
        <f t="shared" si="15"/>
        <v>394</v>
      </c>
      <c r="AD5" s="1">
        <f t="shared" ref="AD5:AD20" si="19">SUM(X5:AB5)</f>
        <v>2058.65</v>
      </c>
    </row>
    <row r="6" spans="1:30" x14ac:dyDescent="0.3">
      <c r="A6" t="s">
        <v>8</v>
      </c>
      <c r="B6" t="s">
        <v>25</v>
      </c>
      <c r="C6" s="4">
        <v>14.75</v>
      </c>
      <c r="D6" s="7">
        <v>39</v>
      </c>
      <c r="E6" s="7">
        <v>41</v>
      </c>
      <c r="F6" s="7">
        <v>42</v>
      </c>
      <c r="G6" s="7">
        <v>40</v>
      </c>
      <c r="H6" s="7">
        <v>43</v>
      </c>
      <c r="I6" s="9">
        <f t="shared" si="5"/>
        <v>0</v>
      </c>
      <c r="J6" s="9">
        <f t="shared" si="6"/>
        <v>1</v>
      </c>
      <c r="K6" s="9">
        <f t="shared" si="7"/>
        <v>2</v>
      </c>
      <c r="L6" s="9">
        <f t="shared" si="8"/>
        <v>0</v>
      </c>
      <c r="M6" s="9">
        <f t="shared" si="9"/>
        <v>3</v>
      </c>
      <c r="N6" s="11">
        <f t="shared" si="16"/>
        <v>575.25</v>
      </c>
      <c r="O6" s="11">
        <f t="shared" si="17"/>
        <v>604.75</v>
      </c>
      <c r="P6" s="11">
        <f t="shared" si="10"/>
        <v>619.5</v>
      </c>
      <c r="Q6" s="11">
        <f t="shared" si="10"/>
        <v>590</v>
      </c>
      <c r="R6" s="11">
        <f t="shared" si="10"/>
        <v>634.25</v>
      </c>
      <c r="S6" s="13">
        <f t="shared" si="18"/>
        <v>0</v>
      </c>
      <c r="T6" s="13">
        <f t="shared" si="11"/>
        <v>7.375</v>
      </c>
      <c r="U6" s="13">
        <f t="shared" si="12"/>
        <v>14.75</v>
      </c>
      <c r="V6" s="13">
        <f t="shared" si="13"/>
        <v>0</v>
      </c>
      <c r="W6" s="13">
        <f t="shared" si="14"/>
        <v>22.125</v>
      </c>
      <c r="X6" s="15">
        <f>N6+S6</f>
        <v>575.25</v>
      </c>
      <c r="Y6" s="15">
        <f t="shared" si="15"/>
        <v>612.125</v>
      </c>
      <c r="Z6" s="15">
        <f t="shared" si="15"/>
        <v>634.25</v>
      </c>
      <c r="AA6" s="15">
        <f t="shared" si="15"/>
        <v>590</v>
      </c>
      <c r="AB6" s="15">
        <f t="shared" si="15"/>
        <v>656.375</v>
      </c>
      <c r="AD6" s="1">
        <f t="shared" si="19"/>
        <v>3068</v>
      </c>
    </row>
    <row r="7" spans="1:30" x14ac:dyDescent="0.3">
      <c r="A7" t="s">
        <v>9</v>
      </c>
      <c r="B7" t="s">
        <v>26</v>
      </c>
      <c r="C7" s="4">
        <v>38.19</v>
      </c>
      <c r="D7" s="7">
        <v>40</v>
      </c>
      <c r="E7" s="7">
        <v>39</v>
      </c>
      <c r="F7" s="7">
        <v>42</v>
      </c>
      <c r="G7" s="7">
        <v>40</v>
      </c>
      <c r="H7" s="7">
        <v>35</v>
      </c>
      <c r="I7" s="9">
        <f t="shared" si="5"/>
        <v>0</v>
      </c>
      <c r="J7" s="9">
        <f t="shared" si="6"/>
        <v>0</v>
      </c>
      <c r="K7" s="9">
        <f t="shared" si="7"/>
        <v>2</v>
      </c>
      <c r="L7" s="9">
        <f t="shared" si="8"/>
        <v>0</v>
      </c>
      <c r="M7" s="9">
        <f t="shared" si="9"/>
        <v>0</v>
      </c>
      <c r="N7" s="11">
        <f t="shared" si="16"/>
        <v>1527.6</v>
      </c>
      <c r="O7" s="11">
        <f t="shared" si="17"/>
        <v>1489.4099999999999</v>
      </c>
      <c r="P7" s="11">
        <f t="shared" si="10"/>
        <v>1603.98</v>
      </c>
      <c r="Q7" s="11">
        <f t="shared" si="10"/>
        <v>1527.6</v>
      </c>
      <c r="R7" s="11">
        <f t="shared" si="10"/>
        <v>1336.6499999999999</v>
      </c>
      <c r="S7" s="13">
        <f t="shared" si="18"/>
        <v>0</v>
      </c>
      <c r="T7" s="13">
        <f t="shared" si="11"/>
        <v>0</v>
      </c>
      <c r="U7" s="13">
        <f t="shared" si="12"/>
        <v>38.19</v>
      </c>
      <c r="V7" s="13">
        <f t="shared" si="13"/>
        <v>0</v>
      </c>
      <c r="W7" s="13">
        <f t="shared" si="14"/>
        <v>0</v>
      </c>
      <c r="X7" s="15">
        <f>N7+S7</f>
        <v>1527.6</v>
      </c>
      <c r="Y7" s="15">
        <f t="shared" si="15"/>
        <v>1489.4099999999999</v>
      </c>
      <c r="Z7" s="15">
        <f t="shared" si="15"/>
        <v>1642.17</v>
      </c>
      <c r="AA7" s="15">
        <f t="shared" si="15"/>
        <v>1527.6</v>
      </c>
      <c r="AB7" s="15">
        <f t="shared" si="15"/>
        <v>1336.6499999999999</v>
      </c>
      <c r="AD7" s="1">
        <f t="shared" si="19"/>
        <v>7523.43</v>
      </c>
    </row>
    <row r="8" spans="1:30" x14ac:dyDescent="0.3">
      <c r="A8" t="s">
        <v>10</v>
      </c>
      <c r="B8" t="s">
        <v>27</v>
      </c>
      <c r="C8" s="4">
        <v>6.45</v>
      </c>
      <c r="D8" s="7">
        <v>31</v>
      </c>
      <c r="E8" s="7">
        <v>41</v>
      </c>
      <c r="F8" s="7">
        <v>30</v>
      </c>
      <c r="G8" s="7">
        <v>42</v>
      </c>
      <c r="H8" s="7">
        <v>37</v>
      </c>
      <c r="I8" s="9">
        <f t="shared" si="5"/>
        <v>0</v>
      </c>
      <c r="J8" s="9">
        <f t="shared" si="6"/>
        <v>1</v>
      </c>
      <c r="K8" s="9">
        <f t="shared" si="7"/>
        <v>0</v>
      </c>
      <c r="L8" s="9">
        <f t="shared" si="8"/>
        <v>2</v>
      </c>
      <c r="M8" s="9">
        <f t="shared" si="9"/>
        <v>0</v>
      </c>
      <c r="N8" s="11">
        <f>$C8*D8</f>
        <v>199.95000000000002</v>
      </c>
      <c r="O8" s="11">
        <f t="shared" si="17"/>
        <v>264.45</v>
      </c>
      <c r="P8" s="11">
        <f t="shared" si="10"/>
        <v>193.5</v>
      </c>
      <c r="Q8" s="11">
        <f t="shared" si="10"/>
        <v>270.90000000000003</v>
      </c>
      <c r="R8" s="11">
        <f t="shared" si="10"/>
        <v>238.65</v>
      </c>
      <c r="S8" s="13">
        <f t="shared" si="18"/>
        <v>0</v>
      </c>
      <c r="T8" s="13">
        <f t="shared" si="11"/>
        <v>3.2250000000000001</v>
      </c>
      <c r="U8" s="13">
        <f t="shared" si="12"/>
        <v>0</v>
      </c>
      <c r="V8" s="13">
        <f t="shared" si="13"/>
        <v>6.45</v>
      </c>
      <c r="W8" s="13">
        <f t="shared" si="14"/>
        <v>0</v>
      </c>
      <c r="X8" s="15">
        <f>N8+S8</f>
        <v>199.95000000000002</v>
      </c>
      <c r="Y8" s="15">
        <f t="shared" si="15"/>
        <v>267.67500000000001</v>
      </c>
      <c r="Z8" s="15">
        <f t="shared" si="15"/>
        <v>193.5</v>
      </c>
      <c r="AA8" s="15">
        <f t="shared" si="15"/>
        <v>277.35000000000002</v>
      </c>
      <c r="AB8" s="15">
        <f t="shared" si="15"/>
        <v>238.65</v>
      </c>
      <c r="AD8" s="1">
        <f t="shared" si="19"/>
        <v>1177.125</v>
      </c>
    </row>
    <row r="9" spans="1:30" x14ac:dyDescent="0.3">
      <c r="A9" t="s">
        <v>11</v>
      </c>
      <c r="B9" t="s">
        <v>28</v>
      </c>
      <c r="C9" s="4">
        <v>40.299999999999997</v>
      </c>
      <c r="D9" s="7">
        <v>44</v>
      </c>
      <c r="E9" s="7">
        <v>41</v>
      </c>
      <c r="F9" s="7">
        <v>50</v>
      </c>
      <c r="G9" s="7">
        <v>43</v>
      </c>
      <c r="H9" s="7">
        <v>42</v>
      </c>
      <c r="I9" s="9">
        <f t="shared" si="5"/>
        <v>4</v>
      </c>
      <c r="J9" s="9">
        <f t="shared" si="6"/>
        <v>1</v>
      </c>
      <c r="K9" s="9">
        <f t="shared" si="7"/>
        <v>10</v>
      </c>
      <c r="L9" s="9">
        <f t="shared" si="8"/>
        <v>3</v>
      </c>
      <c r="M9" s="9">
        <f t="shared" si="9"/>
        <v>2</v>
      </c>
      <c r="N9" s="11">
        <f>$C9*D9</f>
        <v>1773.1999999999998</v>
      </c>
      <c r="O9" s="11">
        <f>$C9*E9</f>
        <v>1652.3</v>
      </c>
      <c r="P9" s="11">
        <f>$C9*F9</f>
        <v>2014.9999999999998</v>
      </c>
      <c r="Q9" s="11">
        <f>$C9*G9</f>
        <v>1732.8999999999999</v>
      </c>
      <c r="R9" s="11">
        <f>$C9*H9</f>
        <v>1692.6</v>
      </c>
      <c r="S9" s="13">
        <f t="shared" si="18"/>
        <v>80.599999999999994</v>
      </c>
      <c r="T9" s="13">
        <f t="shared" si="11"/>
        <v>20.149999999999999</v>
      </c>
      <c r="U9" s="13">
        <f t="shared" si="12"/>
        <v>201.5</v>
      </c>
      <c r="V9" s="13">
        <f t="shared" si="13"/>
        <v>60.449999999999996</v>
      </c>
      <c r="W9" s="13">
        <f t="shared" si="14"/>
        <v>40.299999999999997</v>
      </c>
      <c r="X9" s="15">
        <f>N9+S9</f>
        <v>1853.7999999999997</v>
      </c>
      <c r="Y9" s="15">
        <f t="shared" si="15"/>
        <v>1672.45</v>
      </c>
      <c r="Z9" s="15">
        <f t="shared" si="15"/>
        <v>2216.5</v>
      </c>
      <c r="AA9" s="15">
        <f t="shared" si="15"/>
        <v>1793.35</v>
      </c>
      <c r="AB9" s="15">
        <f t="shared" si="15"/>
        <v>1732.8999999999999</v>
      </c>
      <c r="AD9" s="1">
        <f t="shared" si="19"/>
        <v>9269</v>
      </c>
    </row>
    <row r="10" spans="1:30" x14ac:dyDescent="0.3">
      <c r="A10" t="s">
        <v>12</v>
      </c>
      <c r="B10" t="s">
        <v>29</v>
      </c>
      <c r="C10" s="4">
        <v>20.12</v>
      </c>
      <c r="D10" s="7">
        <v>40</v>
      </c>
      <c r="E10" s="7">
        <v>43</v>
      </c>
      <c r="F10" s="7">
        <v>38</v>
      </c>
      <c r="G10" s="7">
        <v>45</v>
      </c>
      <c r="H10" s="7">
        <v>40</v>
      </c>
      <c r="I10" s="9">
        <f t="shared" si="5"/>
        <v>0</v>
      </c>
      <c r="J10" s="9">
        <f t="shared" si="6"/>
        <v>3</v>
      </c>
      <c r="K10" s="9">
        <f t="shared" si="7"/>
        <v>0</v>
      </c>
      <c r="L10" s="9">
        <f t="shared" si="8"/>
        <v>5</v>
      </c>
      <c r="M10" s="9">
        <f t="shared" si="9"/>
        <v>0</v>
      </c>
      <c r="N10" s="11">
        <f>$C10*D10</f>
        <v>804.80000000000007</v>
      </c>
      <c r="O10" s="11">
        <f t="shared" si="17"/>
        <v>865.16000000000008</v>
      </c>
      <c r="P10" s="11">
        <f t="shared" si="10"/>
        <v>764.56000000000006</v>
      </c>
      <c r="Q10" s="11">
        <f t="shared" si="10"/>
        <v>905.40000000000009</v>
      </c>
      <c r="R10" s="11">
        <f t="shared" si="10"/>
        <v>804.80000000000007</v>
      </c>
      <c r="S10" s="13">
        <f t="shared" si="18"/>
        <v>0</v>
      </c>
      <c r="T10" s="13">
        <f t="shared" si="11"/>
        <v>30.18</v>
      </c>
      <c r="U10" s="13">
        <f t="shared" si="12"/>
        <v>0</v>
      </c>
      <c r="V10" s="13">
        <f t="shared" si="13"/>
        <v>50.300000000000004</v>
      </c>
      <c r="W10" s="13">
        <f t="shared" si="14"/>
        <v>0</v>
      </c>
      <c r="X10" s="15">
        <f>N10+S10</f>
        <v>804.80000000000007</v>
      </c>
      <c r="Y10" s="15">
        <f t="shared" si="15"/>
        <v>895.34</v>
      </c>
      <c r="Z10" s="15">
        <f t="shared" si="15"/>
        <v>764.56000000000006</v>
      </c>
      <c r="AA10" s="15">
        <f t="shared" si="15"/>
        <v>955.7</v>
      </c>
      <c r="AB10" s="15">
        <f t="shared" si="15"/>
        <v>804.80000000000007</v>
      </c>
      <c r="AD10" s="1">
        <f t="shared" si="19"/>
        <v>4225.2000000000007</v>
      </c>
    </row>
    <row r="11" spans="1:30" x14ac:dyDescent="0.3">
      <c r="A11" t="s">
        <v>13</v>
      </c>
      <c r="B11" t="s">
        <v>30</v>
      </c>
      <c r="C11" s="4">
        <v>36.200000000000003</v>
      </c>
      <c r="D11" s="7">
        <v>51</v>
      </c>
      <c r="E11" s="7">
        <v>36</v>
      </c>
      <c r="F11" s="7">
        <v>39</v>
      </c>
      <c r="G11" s="7">
        <v>48</v>
      </c>
      <c r="H11" s="7">
        <v>43</v>
      </c>
      <c r="I11" s="9">
        <f t="shared" si="5"/>
        <v>11</v>
      </c>
      <c r="J11" s="9">
        <f t="shared" si="6"/>
        <v>0</v>
      </c>
      <c r="K11" s="9">
        <f t="shared" si="7"/>
        <v>0</v>
      </c>
      <c r="L11" s="9">
        <f t="shared" si="8"/>
        <v>8</v>
      </c>
      <c r="M11" s="9">
        <f t="shared" si="9"/>
        <v>3</v>
      </c>
      <c r="N11" s="11">
        <f t="shared" si="16"/>
        <v>1846.2</v>
      </c>
      <c r="O11" s="11">
        <f t="shared" si="17"/>
        <v>1303.2</v>
      </c>
      <c r="P11" s="11">
        <f t="shared" si="10"/>
        <v>1411.8000000000002</v>
      </c>
      <c r="Q11" s="11">
        <f t="shared" si="10"/>
        <v>1737.6000000000001</v>
      </c>
      <c r="R11" s="11">
        <f t="shared" si="10"/>
        <v>1556.6000000000001</v>
      </c>
      <c r="S11" s="13">
        <f t="shared" si="18"/>
        <v>199.10000000000002</v>
      </c>
      <c r="T11" s="13">
        <f t="shared" si="11"/>
        <v>0</v>
      </c>
      <c r="U11" s="13">
        <f t="shared" si="12"/>
        <v>0</v>
      </c>
      <c r="V11" s="13">
        <f t="shared" si="13"/>
        <v>144.80000000000001</v>
      </c>
      <c r="W11" s="13">
        <f t="shared" si="14"/>
        <v>54.300000000000004</v>
      </c>
      <c r="X11" s="15">
        <f>N11+S11</f>
        <v>2045.3000000000002</v>
      </c>
      <c r="Y11" s="15">
        <f t="shared" si="15"/>
        <v>1303.2</v>
      </c>
      <c r="Z11" s="15">
        <f t="shared" si="15"/>
        <v>1411.8000000000002</v>
      </c>
      <c r="AA11" s="15">
        <f t="shared" si="15"/>
        <v>1882.4</v>
      </c>
      <c r="AB11" s="15">
        <f t="shared" si="15"/>
        <v>1610.9</v>
      </c>
      <c r="AD11" s="1">
        <f t="shared" si="19"/>
        <v>8253.6</v>
      </c>
    </row>
    <row r="12" spans="1:30" x14ac:dyDescent="0.3">
      <c r="A12" t="s">
        <v>14</v>
      </c>
      <c r="B12" t="s">
        <v>31</v>
      </c>
      <c r="C12" s="4">
        <v>45.8</v>
      </c>
      <c r="D12" s="7">
        <v>41</v>
      </c>
      <c r="E12" s="7">
        <v>55</v>
      </c>
      <c r="F12" s="7">
        <v>32</v>
      </c>
      <c r="G12" s="7">
        <v>41</v>
      </c>
      <c r="H12" s="7">
        <v>43</v>
      </c>
      <c r="I12" s="9">
        <f t="shared" si="5"/>
        <v>1</v>
      </c>
      <c r="J12" s="9">
        <f t="shared" si="6"/>
        <v>15</v>
      </c>
      <c r="K12" s="9">
        <f t="shared" si="7"/>
        <v>0</v>
      </c>
      <c r="L12" s="9">
        <f t="shared" si="8"/>
        <v>1</v>
      </c>
      <c r="M12" s="9">
        <f t="shared" si="9"/>
        <v>3</v>
      </c>
      <c r="N12" s="11">
        <f t="shared" si="16"/>
        <v>1877.8</v>
      </c>
      <c r="O12" s="11">
        <f t="shared" si="17"/>
        <v>2519</v>
      </c>
      <c r="P12" s="11">
        <f t="shared" si="10"/>
        <v>1465.6</v>
      </c>
      <c r="Q12" s="11">
        <f t="shared" si="10"/>
        <v>1877.8</v>
      </c>
      <c r="R12" s="11">
        <f t="shared" si="10"/>
        <v>1969.3999999999999</v>
      </c>
      <c r="S12" s="13">
        <f t="shared" si="18"/>
        <v>22.9</v>
      </c>
      <c r="T12" s="13">
        <f t="shared" si="11"/>
        <v>343.5</v>
      </c>
      <c r="U12" s="13">
        <f t="shared" si="12"/>
        <v>0</v>
      </c>
      <c r="V12" s="13">
        <f t="shared" si="13"/>
        <v>22.9</v>
      </c>
      <c r="W12" s="13">
        <f t="shared" si="14"/>
        <v>68.699999999999989</v>
      </c>
      <c r="X12" s="15">
        <f>N12+S12</f>
        <v>1900.7</v>
      </c>
      <c r="Y12" s="15">
        <f t="shared" si="15"/>
        <v>2862.5</v>
      </c>
      <c r="Z12" s="15">
        <f t="shared" si="15"/>
        <v>1465.6</v>
      </c>
      <c r="AA12" s="15">
        <f t="shared" si="15"/>
        <v>1900.7</v>
      </c>
      <c r="AB12" s="15">
        <f t="shared" si="15"/>
        <v>2038.1</v>
      </c>
      <c r="AD12" s="1">
        <f t="shared" si="19"/>
        <v>10167.599999999999</v>
      </c>
    </row>
    <row r="13" spans="1:30" x14ac:dyDescent="0.3">
      <c r="A13" t="s">
        <v>15</v>
      </c>
      <c r="B13" t="s">
        <v>32</v>
      </c>
      <c r="C13" s="4">
        <v>12.11</v>
      </c>
      <c r="D13" s="7">
        <v>38</v>
      </c>
      <c r="E13" s="7">
        <v>32</v>
      </c>
      <c r="F13" s="7">
        <v>41</v>
      </c>
      <c r="G13" s="7">
        <v>41</v>
      </c>
      <c r="H13" s="7">
        <v>43</v>
      </c>
      <c r="I13" s="9">
        <f t="shared" si="5"/>
        <v>0</v>
      </c>
      <c r="J13" s="9">
        <f t="shared" si="6"/>
        <v>0</v>
      </c>
      <c r="K13" s="9">
        <f t="shared" si="7"/>
        <v>1</v>
      </c>
      <c r="L13" s="9">
        <f t="shared" si="8"/>
        <v>1</v>
      </c>
      <c r="M13" s="9">
        <f t="shared" si="9"/>
        <v>3</v>
      </c>
      <c r="N13" s="11">
        <f t="shared" si="16"/>
        <v>460.17999999999995</v>
      </c>
      <c r="O13" s="11">
        <f t="shared" si="17"/>
        <v>387.52</v>
      </c>
      <c r="P13" s="11">
        <f t="shared" si="10"/>
        <v>496.51</v>
      </c>
      <c r="Q13" s="11">
        <f t="shared" si="10"/>
        <v>496.51</v>
      </c>
      <c r="R13" s="11">
        <f t="shared" si="10"/>
        <v>520.73</v>
      </c>
      <c r="S13" s="13">
        <f t="shared" si="18"/>
        <v>0</v>
      </c>
      <c r="T13" s="13">
        <f t="shared" si="11"/>
        <v>0</v>
      </c>
      <c r="U13" s="13">
        <f t="shared" si="12"/>
        <v>6.0549999999999997</v>
      </c>
      <c r="V13" s="13">
        <f t="shared" si="13"/>
        <v>6.0549999999999997</v>
      </c>
      <c r="W13" s="13">
        <f t="shared" si="14"/>
        <v>18.164999999999999</v>
      </c>
      <c r="X13" s="15">
        <f>N13+S13</f>
        <v>460.17999999999995</v>
      </c>
      <c r="Y13" s="15">
        <f t="shared" si="15"/>
        <v>387.52</v>
      </c>
      <c r="Z13" s="15">
        <f t="shared" si="15"/>
        <v>502.565</v>
      </c>
      <c r="AA13" s="15">
        <f t="shared" si="15"/>
        <v>502.565</v>
      </c>
      <c r="AB13" s="15">
        <f t="shared" si="15"/>
        <v>538.89499999999998</v>
      </c>
      <c r="AD13" s="1">
        <f t="shared" si="19"/>
        <v>2391.7249999999999</v>
      </c>
    </row>
    <row r="14" spans="1:30" x14ac:dyDescent="0.3">
      <c r="A14" t="s">
        <v>16</v>
      </c>
      <c r="B14" t="s">
        <v>33</v>
      </c>
      <c r="C14" s="4">
        <v>8.1199999999999992</v>
      </c>
      <c r="D14" s="7">
        <v>55</v>
      </c>
      <c r="E14" s="7">
        <v>45</v>
      </c>
      <c r="F14" s="7">
        <v>40</v>
      </c>
      <c r="G14" s="7">
        <v>40</v>
      </c>
      <c r="H14" s="7">
        <v>43</v>
      </c>
      <c r="I14" s="9">
        <f t="shared" si="5"/>
        <v>15</v>
      </c>
      <c r="J14" s="9">
        <f t="shared" si="6"/>
        <v>5</v>
      </c>
      <c r="K14" s="9">
        <f t="shared" si="7"/>
        <v>0</v>
      </c>
      <c r="L14" s="9">
        <f t="shared" si="8"/>
        <v>0</v>
      </c>
      <c r="M14" s="9">
        <f t="shared" si="9"/>
        <v>3</v>
      </c>
      <c r="N14" s="11">
        <f t="shared" si="16"/>
        <v>446.59999999999997</v>
      </c>
      <c r="O14" s="11">
        <f t="shared" si="17"/>
        <v>365.4</v>
      </c>
      <c r="P14" s="11">
        <f t="shared" si="10"/>
        <v>324.79999999999995</v>
      </c>
      <c r="Q14" s="11">
        <f t="shared" si="10"/>
        <v>324.79999999999995</v>
      </c>
      <c r="R14" s="11">
        <f t="shared" si="10"/>
        <v>349.15999999999997</v>
      </c>
      <c r="S14" s="13">
        <f t="shared" si="18"/>
        <v>60.899999999999991</v>
      </c>
      <c r="T14" s="13">
        <f t="shared" si="11"/>
        <v>20.299999999999997</v>
      </c>
      <c r="U14" s="13">
        <f t="shared" si="12"/>
        <v>0</v>
      </c>
      <c r="V14" s="13">
        <f t="shared" si="13"/>
        <v>0</v>
      </c>
      <c r="W14" s="13">
        <f t="shared" si="14"/>
        <v>12.18</v>
      </c>
      <c r="X14" s="15">
        <f>N14+S14</f>
        <v>507.49999999999994</v>
      </c>
      <c r="Y14" s="15">
        <f t="shared" si="15"/>
        <v>385.7</v>
      </c>
      <c r="Z14" s="15">
        <f t="shared" si="15"/>
        <v>324.79999999999995</v>
      </c>
      <c r="AA14" s="15">
        <f t="shared" si="15"/>
        <v>324.79999999999995</v>
      </c>
      <c r="AB14" s="15">
        <f t="shared" si="15"/>
        <v>361.34</v>
      </c>
      <c r="AD14" s="1">
        <f t="shared" si="19"/>
        <v>1904.1399999999999</v>
      </c>
    </row>
    <row r="15" spans="1:30" x14ac:dyDescent="0.3">
      <c r="A15" t="s">
        <v>17</v>
      </c>
      <c r="B15" t="s">
        <v>34</v>
      </c>
      <c r="C15" s="4">
        <v>25.5</v>
      </c>
      <c r="D15" s="7">
        <v>43</v>
      </c>
      <c r="E15" s="7">
        <v>40</v>
      </c>
      <c r="F15" s="7">
        <v>40</v>
      </c>
      <c r="G15" s="7">
        <v>40</v>
      </c>
      <c r="H15" s="7">
        <v>43</v>
      </c>
      <c r="I15" s="9">
        <f t="shared" si="5"/>
        <v>3</v>
      </c>
      <c r="J15" s="9">
        <f t="shared" si="6"/>
        <v>0</v>
      </c>
      <c r="K15" s="9">
        <f t="shared" si="7"/>
        <v>0</v>
      </c>
      <c r="L15" s="9">
        <f t="shared" si="8"/>
        <v>0</v>
      </c>
      <c r="M15" s="9">
        <f t="shared" si="9"/>
        <v>3</v>
      </c>
      <c r="N15" s="11">
        <f t="shared" si="16"/>
        <v>1096.5</v>
      </c>
      <c r="O15" s="11">
        <f t="shared" si="17"/>
        <v>1020</v>
      </c>
      <c r="P15" s="11">
        <f t="shared" si="10"/>
        <v>1020</v>
      </c>
      <c r="Q15" s="11">
        <f t="shared" si="10"/>
        <v>1020</v>
      </c>
      <c r="R15" s="11">
        <f t="shared" si="10"/>
        <v>1096.5</v>
      </c>
      <c r="S15" s="13">
        <f t="shared" si="18"/>
        <v>38.25</v>
      </c>
      <c r="T15" s="13">
        <f t="shared" si="11"/>
        <v>0</v>
      </c>
      <c r="U15" s="13">
        <f t="shared" si="12"/>
        <v>0</v>
      </c>
      <c r="V15" s="13">
        <f t="shared" si="13"/>
        <v>0</v>
      </c>
      <c r="W15" s="13">
        <f t="shared" si="14"/>
        <v>38.25</v>
      </c>
      <c r="X15" s="15">
        <f>N15+S15</f>
        <v>1134.75</v>
      </c>
      <c r="Y15" s="15">
        <f t="shared" si="15"/>
        <v>1020</v>
      </c>
      <c r="Z15" s="15">
        <f t="shared" si="15"/>
        <v>1020</v>
      </c>
      <c r="AA15" s="15">
        <f t="shared" si="15"/>
        <v>1020</v>
      </c>
      <c r="AB15" s="15">
        <f t="shared" si="15"/>
        <v>1134.75</v>
      </c>
      <c r="AD15" s="1">
        <f t="shared" si="19"/>
        <v>5329.5</v>
      </c>
    </row>
    <row r="16" spans="1:30" x14ac:dyDescent="0.3">
      <c r="A16" t="s">
        <v>18</v>
      </c>
      <c r="B16" t="s">
        <v>35</v>
      </c>
      <c r="C16" s="4">
        <v>13</v>
      </c>
      <c r="D16" s="7">
        <v>40</v>
      </c>
      <c r="E16" s="7">
        <v>37</v>
      </c>
      <c r="F16" s="7">
        <v>44</v>
      </c>
      <c r="G16" s="7">
        <v>43</v>
      </c>
      <c r="H16" s="7">
        <v>43</v>
      </c>
      <c r="I16" s="9">
        <f t="shared" si="5"/>
        <v>0</v>
      </c>
      <c r="J16" s="9">
        <f t="shared" si="6"/>
        <v>0</v>
      </c>
      <c r="K16" s="9">
        <f t="shared" si="7"/>
        <v>4</v>
      </c>
      <c r="L16" s="9">
        <f t="shared" si="8"/>
        <v>3</v>
      </c>
      <c r="M16" s="9">
        <f t="shared" si="9"/>
        <v>3</v>
      </c>
      <c r="N16" s="11">
        <f t="shared" si="16"/>
        <v>520</v>
      </c>
      <c r="O16" s="11">
        <f t="shared" si="17"/>
        <v>481</v>
      </c>
      <c r="P16" s="11">
        <f t="shared" si="10"/>
        <v>572</v>
      </c>
      <c r="Q16" s="11">
        <f t="shared" si="10"/>
        <v>559</v>
      </c>
      <c r="R16" s="11">
        <f t="shared" si="10"/>
        <v>559</v>
      </c>
      <c r="S16" s="13">
        <f t="shared" si="18"/>
        <v>0</v>
      </c>
      <c r="T16" s="13">
        <f t="shared" si="11"/>
        <v>0</v>
      </c>
      <c r="U16" s="13">
        <f t="shared" si="12"/>
        <v>26</v>
      </c>
      <c r="V16" s="13">
        <f t="shared" si="13"/>
        <v>19.5</v>
      </c>
      <c r="W16" s="13">
        <f t="shared" si="14"/>
        <v>19.5</v>
      </c>
      <c r="X16" s="15">
        <f>N16+S16</f>
        <v>520</v>
      </c>
      <c r="Y16" s="15">
        <f t="shared" si="15"/>
        <v>481</v>
      </c>
      <c r="Z16" s="15">
        <f t="shared" si="15"/>
        <v>598</v>
      </c>
      <c r="AA16" s="15">
        <f t="shared" si="15"/>
        <v>578.5</v>
      </c>
      <c r="AB16" s="15">
        <f t="shared" si="15"/>
        <v>578.5</v>
      </c>
      <c r="AD16" s="1">
        <f t="shared" si="19"/>
        <v>2756</v>
      </c>
    </row>
    <row r="17" spans="1:30" x14ac:dyDescent="0.3">
      <c r="A17" t="s">
        <v>19</v>
      </c>
      <c r="B17" t="s">
        <v>36</v>
      </c>
      <c r="C17" s="4">
        <v>45</v>
      </c>
      <c r="D17" s="7">
        <v>37</v>
      </c>
      <c r="E17" s="7">
        <v>39</v>
      </c>
      <c r="F17" s="7">
        <v>56</v>
      </c>
      <c r="G17" s="7">
        <v>45</v>
      </c>
      <c r="H17" s="7">
        <v>43</v>
      </c>
      <c r="I17" s="9">
        <f t="shared" si="5"/>
        <v>0</v>
      </c>
      <c r="J17" s="9">
        <f t="shared" si="6"/>
        <v>0</v>
      </c>
      <c r="K17" s="9">
        <f t="shared" si="7"/>
        <v>16</v>
      </c>
      <c r="L17" s="9">
        <f t="shared" si="8"/>
        <v>5</v>
      </c>
      <c r="M17" s="9">
        <f t="shared" si="9"/>
        <v>3</v>
      </c>
      <c r="N17" s="11">
        <f t="shared" si="16"/>
        <v>1665</v>
      </c>
      <c r="O17" s="11">
        <f t="shared" si="17"/>
        <v>1755</v>
      </c>
      <c r="P17" s="11">
        <f t="shared" si="10"/>
        <v>2520</v>
      </c>
      <c r="Q17" s="11">
        <f t="shared" si="10"/>
        <v>2025</v>
      </c>
      <c r="R17" s="11">
        <f t="shared" si="10"/>
        <v>1935</v>
      </c>
      <c r="S17" s="13">
        <f t="shared" si="18"/>
        <v>0</v>
      </c>
      <c r="T17" s="13">
        <f t="shared" si="11"/>
        <v>0</v>
      </c>
      <c r="U17" s="13">
        <f t="shared" si="12"/>
        <v>360</v>
      </c>
      <c r="V17" s="13">
        <f t="shared" si="13"/>
        <v>112.5</v>
      </c>
      <c r="W17" s="13">
        <f t="shared" si="14"/>
        <v>67.5</v>
      </c>
      <c r="X17" s="15">
        <f>N17+S17</f>
        <v>1665</v>
      </c>
      <c r="Y17" s="15">
        <f t="shared" si="15"/>
        <v>1755</v>
      </c>
      <c r="Z17" s="15">
        <f t="shared" si="15"/>
        <v>2880</v>
      </c>
      <c r="AA17" s="15">
        <f t="shared" si="15"/>
        <v>2137.5</v>
      </c>
      <c r="AB17" s="15">
        <f t="shared" si="15"/>
        <v>2002.5</v>
      </c>
      <c r="AD17" s="1">
        <f>SUM(X17:AB17)</f>
        <v>10440</v>
      </c>
    </row>
    <row r="18" spans="1:30" x14ac:dyDescent="0.3">
      <c r="A18" t="s">
        <v>20</v>
      </c>
      <c r="B18" t="s">
        <v>37</v>
      </c>
      <c r="C18" s="4">
        <v>14.2</v>
      </c>
      <c r="D18" s="7">
        <v>44</v>
      </c>
      <c r="E18" s="7">
        <v>52</v>
      </c>
      <c r="F18" s="7">
        <v>42</v>
      </c>
      <c r="G18" s="7">
        <v>37</v>
      </c>
      <c r="H18" s="7">
        <v>43</v>
      </c>
      <c r="I18" s="9">
        <f t="shared" si="5"/>
        <v>4</v>
      </c>
      <c r="J18" s="9">
        <f t="shared" si="6"/>
        <v>12</v>
      </c>
      <c r="K18" s="9">
        <f t="shared" si="7"/>
        <v>2</v>
      </c>
      <c r="L18" s="9">
        <f t="shared" si="8"/>
        <v>0</v>
      </c>
      <c r="M18" s="9">
        <f t="shared" si="9"/>
        <v>3</v>
      </c>
      <c r="N18" s="11">
        <f t="shared" si="16"/>
        <v>624.79999999999995</v>
      </c>
      <c r="O18" s="11">
        <f t="shared" si="17"/>
        <v>738.4</v>
      </c>
      <c r="P18" s="11">
        <f t="shared" si="10"/>
        <v>596.4</v>
      </c>
      <c r="Q18" s="11">
        <f t="shared" si="10"/>
        <v>525.4</v>
      </c>
      <c r="R18" s="11">
        <f t="shared" si="10"/>
        <v>610.6</v>
      </c>
      <c r="S18" s="13">
        <f t="shared" si="18"/>
        <v>28.4</v>
      </c>
      <c r="T18" s="13">
        <f t="shared" si="11"/>
        <v>85.199999999999989</v>
      </c>
      <c r="U18" s="13">
        <f t="shared" si="12"/>
        <v>14.2</v>
      </c>
      <c r="V18" s="13">
        <f t="shared" si="13"/>
        <v>0</v>
      </c>
      <c r="W18" s="13">
        <f t="shared" si="14"/>
        <v>21.299999999999997</v>
      </c>
      <c r="X18" s="15">
        <f>N18+S18</f>
        <v>653.19999999999993</v>
      </c>
      <c r="Y18" s="15">
        <f t="shared" si="15"/>
        <v>823.59999999999991</v>
      </c>
      <c r="Z18" s="15">
        <f t="shared" si="15"/>
        <v>610.6</v>
      </c>
      <c r="AA18" s="15">
        <f t="shared" si="15"/>
        <v>525.4</v>
      </c>
      <c r="AB18" s="15">
        <f t="shared" si="15"/>
        <v>631.9</v>
      </c>
      <c r="AD18" s="1">
        <f t="shared" si="19"/>
        <v>3244.7</v>
      </c>
    </row>
    <row r="19" spans="1:30" x14ac:dyDescent="0.3">
      <c r="A19" t="s">
        <v>21</v>
      </c>
      <c r="B19" t="s">
        <v>38</v>
      </c>
      <c r="C19" s="4">
        <v>45</v>
      </c>
      <c r="D19" s="7">
        <v>42</v>
      </c>
      <c r="E19" s="7">
        <v>44</v>
      </c>
      <c r="F19" s="7">
        <v>38</v>
      </c>
      <c r="G19" s="7">
        <v>40</v>
      </c>
      <c r="H19" s="7">
        <v>43</v>
      </c>
      <c r="I19" s="9">
        <f t="shared" si="5"/>
        <v>2</v>
      </c>
      <c r="J19" s="9">
        <f t="shared" si="6"/>
        <v>4</v>
      </c>
      <c r="K19" s="9">
        <f t="shared" si="7"/>
        <v>0</v>
      </c>
      <c r="L19" s="9">
        <f t="shared" si="8"/>
        <v>0</v>
      </c>
      <c r="M19" s="9">
        <f t="shared" si="9"/>
        <v>3</v>
      </c>
      <c r="N19" s="11">
        <f t="shared" si="16"/>
        <v>1890</v>
      </c>
      <c r="O19" s="11">
        <f t="shared" si="17"/>
        <v>1980</v>
      </c>
      <c r="P19" s="11">
        <f t="shared" si="10"/>
        <v>1710</v>
      </c>
      <c r="Q19" s="11">
        <f t="shared" si="10"/>
        <v>1800</v>
      </c>
      <c r="R19" s="11">
        <f t="shared" si="10"/>
        <v>1935</v>
      </c>
      <c r="S19" s="13">
        <f t="shared" si="18"/>
        <v>45</v>
      </c>
      <c r="T19" s="13">
        <f t="shared" si="11"/>
        <v>90</v>
      </c>
      <c r="U19" s="13">
        <f t="shared" si="12"/>
        <v>0</v>
      </c>
      <c r="V19" s="13">
        <f t="shared" si="13"/>
        <v>0</v>
      </c>
      <c r="W19" s="13">
        <f t="shared" si="14"/>
        <v>67.5</v>
      </c>
      <c r="X19" s="15">
        <f>N19+S19</f>
        <v>1935</v>
      </c>
      <c r="Y19" s="15">
        <f t="shared" si="15"/>
        <v>2070</v>
      </c>
      <c r="Z19" s="15">
        <f t="shared" si="15"/>
        <v>1710</v>
      </c>
      <c r="AA19" s="15">
        <f t="shared" si="15"/>
        <v>1800</v>
      </c>
      <c r="AB19" s="15">
        <f t="shared" si="15"/>
        <v>2002.5</v>
      </c>
      <c r="AD19" s="1">
        <f t="shared" si="19"/>
        <v>9517.5</v>
      </c>
    </row>
    <row r="20" spans="1:30" x14ac:dyDescent="0.3">
      <c r="A20" t="s">
        <v>22</v>
      </c>
      <c r="B20" t="s">
        <v>39</v>
      </c>
      <c r="C20" s="4">
        <v>30</v>
      </c>
      <c r="D20" s="7">
        <v>41</v>
      </c>
      <c r="E20" s="7">
        <v>39</v>
      </c>
      <c r="F20" s="7">
        <v>40</v>
      </c>
      <c r="G20" s="7">
        <v>36</v>
      </c>
      <c r="H20" s="7">
        <v>43</v>
      </c>
      <c r="I20" s="9">
        <f t="shared" si="5"/>
        <v>1</v>
      </c>
      <c r="J20" s="9">
        <f t="shared" si="6"/>
        <v>0</v>
      </c>
      <c r="K20" s="9">
        <f t="shared" si="7"/>
        <v>0</v>
      </c>
      <c r="L20" s="9">
        <f t="shared" si="8"/>
        <v>0</v>
      </c>
      <c r="M20" s="9">
        <f t="shared" si="9"/>
        <v>3</v>
      </c>
      <c r="N20" s="11">
        <f t="shared" si="16"/>
        <v>1230</v>
      </c>
      <c r="O20" s="11">
        <f t="shared" si="17"/>
        <v>1170</v>
      </c>
      <c r="P20" s="11">
        <f t="shared" si="17"/>
        <v>1200</v>
      </c>
      <c r="Q20" s="11">
        <f t="shared" si="17"/>
        <v>1080</v>
      </c>
      <c r="R20" s="11">
        <f t="shared" si="17"/>
        <v>1290</v>
      </c>
      <c r="S20" s="13">
        <f t="shared" si="18"/>
        <v>15</v>
      </c>
      <c r="T20" s="13">
        <f t="shared" si="11"/>
        <v>0</v>
      </c>
      <c r="U20" s="13">
        <f t="shared" si="12"/>
        <v>0</v>
      </c>
      <c r="V20" s="13">
        <f t="shared" si="13"/>
        <v>0</v>
      </c>
      <c r="W20" s="13">
        <f t="shared" si="14"/>
        <v>45</v>
      </c>
      <c r="X20" s="15">
        <f>N20+S20</f>
        <v>1245</v>
      </c>
      <c r="Y20" s="15">
        <f t="shared" ref="Y20:AB20" si="20">O20+T20</f>
        <v>1170</v>
      </c>
      <c r="Z20" s="15">
        <f t="shared" si="20"/>
        <v>1200</v>
      </c>
      <c r="AA20" s="15">
        <f t="shared" si="20"/>
        <v>1080</v>
      </c>
      <c r="AB20" s="15">
        <f t="shared" si="20"/>
        <v>1335</v>
      </c>
      <c r="AD20" s="1">
        <f t="shared" si="19"/>
        <v>6030</v>
      </c>
    </row>
    <row r="22" spans="1:30" x14ac:dyDescent="0.3">
      <c r="A22" t="s">
        <v>40</v>
      </c>
      <c r="C22" s="2">
        <f>MAX(C4:C20)</f>
        <v>45.8</v>
      </c>
      <c r="D22" s="5">
        <f>MAX(D4:D20)</f>
        <v>55</v>
      </c>
      <c r="E22" s="5"/>
      <c r="F22" s="5"/>
      <c r="G22" s="5"/>
      <c r="H22" s="5"/>
      <c r="I22" s="5"/>
      <c r="J22" s="5"/>
      <c r="K22" s="5"/>
      <c r="L22" s="5"/>
      <c r="M22" s="5"/>
      <c r="N22" s="2">
        <f>MAX(N4:N20)</f>
        <v>1890</v>
      </c>
      <c r="O22" s="2">
        <f t="shared" ref="O22:AB22" si="21">MAX(O4:O20)</f>
        <v>2519</v>
      </c>
      <c r="P22" s="2">
        <f t="shared" si="21"/>
        <v>2520</v>
      </c>
      <c r="Q22" s="2">
        <f t="shared" si="21"/>
        <v>2025</v>
      </c>
      <c r="R22" s="2">
        <f t="shared" si="21"/>
        <v>1969.3999999999999</v>
      </c>
      <c r="S22" s="2">
        <f t="shared" si="21"/>
        <v>199.10000000000002</v>
      </c>
      <c r="T22" s="2">
        <f t="shared" si="21"/>
        <v>343.5</v>
      </c>
      <c r="U22" s="2">
        <f t="shared" si="21"/>
        <v>360</v>
      </c>
      <c r="V22" s="2">
        <f t="shared" si="21"/>
        <v>144.80000000000001</v>
      </c>
      <c r="W22" s="2">
        <f t="shared" si="21"/>
        <v>68.699999999999989</v>
      </c>
      <c r="X22" s="2">
        <f t="shared" si="21"/>
        <v>2045.3000000000002</v>
      </c>
      <c r="Y22" s="2">
        <f t="shared" si="21"/>
        <v>2862.5</v>
      </c>
      <c r="Z22" s="2">
        <f t="shared" si="21"/>
        <v>2880</v>
      </c>
      <c r="AA22" s="2">
        <f t="shared" si="21"/>
        <v>2137.5</v>
      </c>
      <c r="AB22" s="2">
        <f t="shared" si="21"/>
        <v>2038.1</v>
      </c>
      <c r="AD22" s="2">
        <f t="shared" ref="AD22" si="22">MAX(AD4:AD20)</f>
        <v>10440</v>
      </c>
    </row>
    <row r="23" spans="1:30" x14ac:dyDescent="0.3">
      <c r="A23" t="s">
        <v>43</v>
      </c>
      <c r="C23" s="2">
        <f>MIN(C4:C20)</f>
        <v>6.45</v>
      </c>
      <c r="D23" s="5">
        <f>MIN(D4:D20)</f>
        <v>31</v>
      </c>
      <c r="E23" s="5"/>
      <c r="F23" s="5"/>
      <c r="G23" s="5"/>
      <c r="H23" s="5"/>
      <c r="I23" s="5"/>
      <c r="J23" s="5"/>
      <c r="K23" s="5"/>
      <c r="L23" s="5"/>
      <c r="M23" s="5"/>
      <c r="N23" s="2">
        <f>MIN(N4:N20)</f>
        <v>199.95000000000002</v>
      </c>
      <c r="O23" s="2">
        <f t="shared" ref="O23:AB23" si="23">MIN(O4:O20)</f>
        <v>264.45</v>
      </c>
      <c r="P23" s="2">
        <f t="shared" si="23"/>
        <v>193.5</v>
      </c>
      <c r="Q23" s="2">
        <f t="shared" si="23"/>
        <v>270.90000000000003</v>
      </c>
      <c r="R23" s="2">
        <f t="shared" si="23"/>
        <v>238.65</v>
      </c>
      <c r="S23" s="2">
        <f t="shared" si="23"/>
        <v>0</v>
      </c>
      <c r="T23" s="2">
        <f t="shared" si="23"/>
        <v>0</v>
      </c>
      <c r="U23" s="2">
        <f t="shared" si="23"/>
        <v>0</v>
      </c>
      <c r="V23" s="2">
        <f t="shared" si="23"/>
        <v>0</v>
      </c>
      <c r="W23" s="2">
        <f t="shared" si="23"/>
        <v>0</v>
      </c>
      <c r="X23" s="2">
        <f t="shared" si="23"/>
        <v>199.95000000000002</v>
      </c>
      <c r="Y23" s="2">
        <f t="shared" si="23"/>
        <v>267.67500000000001</v>
      </c>
      <c r="Z23" s="2">
        <f t="shared" si="23"/>
        <v>193.5</v>
      </c>
      <c r="AA23" s="2">
        <f t="shared" si="23"/>
        <v>277.35000000000002</v>
      </c>
      <c r="AB23" s="2">
        <f t="shared" si="23"/>
        <v>238.65</v>
      </c>
      <c r="AD23" s="2">
        <f t="shared" ref="AD23" si="24">MIN(AD4:AD20)</f>
        <v>1177.125</v>
      </c>
    </row>
    <row r="24" spans="1:30" x14ac:dyDescent="0.3">
      <c r="A24" t="s">
        <v>41</v>
      </c>
      <c r="C24" s="2">
        <f>AVERAGE(C4:C20)</f>
        <v>25.314117647058826</v>
      </c>
      <c r="D24" s="5">
        <f>AVERAGE(D4:D20)</f>
        <v>41.647058823529413</v>
      </c>
      <c r="E24" s="5"/>
      <c r="F24" s="5"/>
      <c r="G24" s="5"/>
      <c r="H24" s="5"/>
      <c r="I24" s="5"/>
      <c r="J24" s="5"/>
      <c r="K24" s="5"/>
      <c r="L24" s="5"/>
      <c r="M24" s="5"/>
      <c r="N24" s="2">
        <f>AVERAGE(N4:N20)</f>
        <v>1058.6752941176471</v>
      </c>
      <c r="O24" s="2">
        <f t="shared" ref="O24:AB24" si="25">AVERAGE(O4:O20)</f>
        <v>1062.2935294117647</v>
      </c>
      <c r="P24" s="2">
        <f t="shared" si="25"/>
        <v>1058.7647058823529</v>
      </c>
      <c r="Q24" s="2">
        <f t="shared" si="25"/>
        <v>1057.3035294117644</v>
      </c>
      <c r="R24" s="2">
        <f t="shared" si="25"/>
        <v>1054.5405882352943</v>
      </c>
      <c r="S24" s="2">
        <f t="shared" si="25"/>
        <v>29.879411764705878</v>
      </c>
      <c r="T24" s="2">
        <f t="shared" si="25"/>
        <v>36.448823529411762</v>
      </c>
      <c r="U24" s="2">
        <f t="shared" si="25"/>
        <v>40.668823529411775</v>
      </c>
      <c r="V24" s="2">
        <f t="shared" si="25"/>
        <v>27.151764705882353</v>
      </c>
      <c r="W24" s="2">
        <f t="shared" si="25"/>
        <v>27.930588235294117</v>
      </c>
      <c r="X24" s="2">
        <f t="shared" si="25"/>
        <v>1088.5547058823529</v>
      </c>
      <c r="Y24" s="2">
        <f t="shared" si="25"/>
        <v>1098.7423529411767</v>
      </c>
      <c r="Z24" s="2">
        <f t="shared" si="25"/>
        <v>1099.4335294117648</v>
      </c>
      <c r="AA24" s="2">
        <f t="shared" si="25"/>
        <v>1084.4552941176469</v>
      </c>
      <c r="AB24" s="2">
        <f t="shared" si="25"/>
        <v>1082.4711764705883</v>
      </c>
      <c r="AD24" s="2">
        <f t="shared" ref="AD24" si="26">AVERAGE(AD4:AD20)</f>
        <v>5453.657058823529</v>
      </c>
    </row>
    <row r="25" spans="1:30" x14ac:dyDescent="0.3">
      <c r="A25" t="s">
        <v>42</v>
      </c>
      <c r="D25">
        <f>SUM(D4:D20)</f>
        <v>708</v>
      </c>
      <c r="N25" s="1">
        <f>SUM(N4:N20)</f>
        <v>17997.48</v>
      </c>
      <c r="O25" s="1">
        <f t="shared" ref="O25:AB25" si="27">SUM(O4:O20)</f>
        <v>18058.989999999998</v>
      </c>
      <c r="P25" s="1">
        <f t="shared" si="27"/>
        <v>17999</v>
      </c>
      <c r="Q25" s="1">
        <f t="shared" si="27"/>
        <v>17974.159999999996</v>
      </c>
      <c r="R25" s="1">
        <f t="shared" si="27"/>
        <v>17927.190000000002</v>
      </c>
      <c r="S25" s="1">
        <f t="shared" si="27"/>
        <v>507.94999999999993</v>
      </c>
      <c r="T25" s="1">
        <f t="shared" si="27"/>
        <v>619.63</v>
      </c>
      <c r="U25" s="1">
        <f t="shared" si="27"/>
        <v>691.37000000000012</v>
      </c>
      <c r="V25" s="1">
        <f t="shared" si="27"/>
        <v>461.58</v>
      </c>
      <c r="W25" s="1">
        <f t="shared" si="27"/>
        <v>474.82</v>
      </c>
      <c r="X25" s="1">
        <f t="shared" si="27"/>
        <v>18505.43</v>
      </c>
      <c r="Y25" s="1">
        <f t="shared" si="27"/>
        <v>18678.620000000003</v>
      </c>
      <c r="Z25" s="1">
        <f t="shared" si="27"/>
        <v>18690.370000000003</v>
      </c>
      <c r="AA25" s="1">
        <f t="shared" si="27"/>
        <v>18435.739999999998</v>
      </c>
      <c r="AB25" s="1">
        <f t="shared" si="27"/>
        <v>18402.010000000002</v>
      </c>
      <c r="AD25" s="1">
        <f t="shared" ref="AD25" si="28">SUM(AD4:AD20)</f>
        <v>92712.17</v>
      </c>
    </row>
  </sheetData>
  <pageMargins left="0.7" right="0.7" top="0.75" bottom="0.75" header="0.3" footer="0.3"/>
  <pageSetup scale="26" orientation="landscape" r:id="rId1"/>
  <ignoredErrors>
    <ignoredError sqref="D22:D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Sasanian</dc:creator>
  <cp:lastModifiedBy>Aydin</cp:lastModifiedBy>
  <cp:lastPrinted>2025-09-13T12:58:31Z</cp:lastPrinted>
  <dcterms:created xsi:type="dcterms:W3CDTF">2015-06-05T18:19:34Z</dcterms:created>
  <dcterms:modified xsi:type="dcterms:W3CDTF">2025-09-13T12:59:19Z</dcterms:modified>
</cp:coreProperties>
</file>