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LED_Matrix\docs\"/>
    </mc:Choice>
  </mc:AlternateContent>
  <bookViews>
    <workbookView xWindow="0" yWindow="0" windowWidth="23040" windowHeight="9408" activeTab="1"/>
  </bookViews>
  <sheets>
    <sheet name="Table" sheetId="1" r:id="rId1"/>
    <sheet name="Matrix" sheetId="4" r:id="rId2"/>
    <sheet name="Partlist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4" l="1"/>
  <c r="E19" i="4"/>
  <c r="E22" i="4" l="1"/>
  <c r="E15" i="4"/>
  <c r="E7" i="4"/>
  <c r="E21" i="4"/>
  <c r="E20" i="4"/>
  <c r="E17" i="4"/>
  <c r="E16" i="4"/>
  <c r="E14" i="4"/>
  <c r="E13" i="4"/>
  <c r="E12" i="4"/>
  <c r="E11" i="4"/>
  <c r="E10" i="4"/>
  <c r="E6" i="4"/>
  <c r="D5" i="4"/>
  <c r="E3" i="4" l="1"/>
  <c r="E24" i="4" l="1"/>
  <c r="E25" i="4" s="1"/>
  <c r="D8" i="1"/>
  <c r="C8" i="1"/>
  <c r="D7" i="1"/>
  <c r="C5" i="1"/>
  <c r="D3" i="1"/>
  <c r="D6" i="1"/>
  <c r="D9" i="1"/>
  <c r="D10" i="1"/>
  <c r="D14" i="1" l="1"/>
  <c r="D16" i="1" s="1"/>
  <c r="D18" i="1"/>
  <c r="D20" i="1" s="1"/>
  <c r="D2" i="1"/>
  <c r="D12" i="1" s="1"/>
</calcChain>
</file>

<file path=xl/sharedStrings.xml><?xml version="1.0" encoding="utf-8"?>
<sst xmlns="http://schemas.openxmlformats.org/spreadsheetml/2006/main" count="425" uniqueCount="211">
  <si>
    <t>Minimum</t>
  </si>
  <si>
    <t>+RGB</t>
  </si>
  <si>
    <t>+Rings</t>
  </si>
  <si>
    <t>Item</t>
  </si>
  <si>
    <t>Possible Cost</t>
  </si>
  <si>
    <t>Link</t>
  </si>
  <si>
    <t>Cost each</t>
  </si>
  <si>
    <t>Quantity</t>
  </si>
  <si>
    <t>HT1632C LED Driver</t>
  </si>
  <si>
    <t>5V 1A Power Supply</t>
  </si>
  <si>
    <t>http://www.ebay.com/itm/5PCS-IC-HOLTEK-QFP-52-HT1632C-HT1632-GOOD-QUALITY-Li2-/191117179419?pt=LH_DefaultDomain_0&amp;hash=item2c7f78ba1b</t>
  </si>
  <si>
    <t>http://www.digikey.com/product-search/en?FV=fff40009%2Cfff8004a%2C4f80059%2C1180005f%2C118000b7%2C118000cb%2C1180015b%2C1180017e%2C11800192&amp;mnonly=0&amp;newproducts=0&amp;ColumnSort=1000011&amp;page=1&amp;stock=0&amp;pbfree=0&amp;rohs=0&amp;quantity=1&amp;ptm=0&amp;fid=0&amp;pageSize=25</t>
  </si>
  <si>
    <t>http://www.digikey.com/product-search/en?FV=fff4000a%2Cfff8003d%2C1080004%2C1080005%2C108002d%2C108007d%2C1080098%2C1080099%2C108009a%2C108011c%2C108011e%2C1080379%2C1080846%2C11402c7%2C11402c8&amp;mnonly=0&amp;newproducts=0&amp;ColumnSort=1000011&amp;page=1&amp;stock=0&amp;pbfree=0&amp;rohs=0&amp;quantity=2&amp;ptm=0&amp;fid=0&amp;pageSize=25</t>
  </si>
  <si>
    <t>1A Fuse (with holders)</t>
  </si>
  <si>
    <t>Blue LEDs (5mm)</t>
  </si>
  <si>
    <t>Current-Limit Resistors (1206)</t>
  </si>
  <si>
    <t>Notes</t>
  </si>
  <si>
    <t>Consider resistor arrays instead of 64x individual package resistors</t>
  </si>
  <si>
    <t>http://www.digikey.com/product-search/en?FV=fff40001%2Cfff800e9%2C400bb%2C400bd%2C400bf%2C400c9%2C400ce%2C400d1%2C400d4%2C400dc%2C400de%2C400df%2C400e6%2C400e9%2C400eb%2C400f2%2C400f4%2C40123%2C40664%2C40668%2C40669%2C407d0%2C407d1%2C407d2%2C407d5%2C407d9%2C407db%2C407dc%2C40897%2C40b23%2C40b24%2C40b25%2C40b28%2C40b29%2C40b2a%2C40b2b%2C40ec2%2C40ec5%2C40f77%2C41080%2C413d6%2C413df%2C413fb%2C41424%2C4144d%2C4148f%2C414a0%2C414c6%2C414d8%2C400005%2C400006%2C400007%2C400008%2C4002ef%2C400b83%2C401400%2C402478%2C40314e%2C4032b6%2C4037a5%2C4037a6%2C4037af%2C4037b0%2C403d0a%2C403d10%2C403d13%2C403d19%2C403d20%2C403d26%2C403d2b%2C403d30%2C403d33%2C403d37%2C403d39%2C403d3b%2C403d47%2C403d4a%2C403d4c%2C403d51&amp;mnonly=0&amp;newproducts=0&amp;ColumnSort=1000011&amp;page=1&amp;stock=0&amp;pbfree=0&amp;rohs=0&amp;quantity=40&amp;ptm=0&amp;fid=0&amp;pageSize=25</t>
  </si>
  <si>
    <t>http://www.ebay.com/itm/100pcs-X-Blue-5mm-Flat-top-Wide-Angle-led-Super-Bright-Light-lamp-/121131964748?pt=LH_DefaultDomain_0&amp;hash=item1c3407194c</t>
  </si>
  <si>
    <t>eBay probably has lowest prices but maybe bad quality</t>
  </si>
  <si>
    <t>Table</t>
  </si>
  <si>
    <t>Lexan</t>
  </si>
  <si>
    <t>Ping Pong Balls</t>
  </si>
  <si>
    <t>Google/eBay/Amazon worth trying</t>
  </si>
  <si>
    <t>http://www.ebay.com/itm/Practice-Ping-Pong-Balls-Pack-of-144-Balls-Table-Tennis-New-Free-Shipping-/281290786304?pt=LH_DefaultDomain_0&amp;hash=item417e3cc600</t>
  </si>
  <si>
    <t>Is there a cheaper alternative?  Glass?</t>
  </si>
  <si>
    <t>Total</t>
  </si>
  <si>
    <t>Raspberry Pi</t>
  </si>
  <si>
    <t>http://www.raspberrypi.org/buy/</t>
  </si>
  <si>
    <t>http://www.ebay.com/itm/5PCS-IC-HOLTEK-QFP-52-HT1632C-HT1632-GOOD-QUALITY-Li2-/191117179419?pt=LH_DefaultDomain_0&amp;hash=item2c7f78ba1b
http://www.suntekstore.com/goods-14002747-5+x+HT1632C+Driver+Chip+for+LED+Dot+Matrix+Unit+Board+.html
http://www.suntekstore.com/goods-14002748-10+x+HT1632C+Driver+Chip+for+LED+Dot+Matrix+Unit+Board+.html</t>
  </si>
  <si>
    <t>5V 1-2A Power Supply</t>
  </si>
  <si>
    <t>General</t>
  </si>
  <si>
    <t>Driver PCB</t>
  </si>
  <si>
    <t>Included in starter kit</t>
  </si>
  <si>
    <t>Part</t>
  </si>
  <si>
    <t>Value</t>
  </si>
  <si>
    <t>Device</t>
  </si>
  <si>
    <t>Package</t>
  </si>
  <si>
    <t>C1</t>
  </si>
  <si>
    <t>10uF</t>
  </si>
  <si>
    <t>C-USC0603</t>
  </si>
  <si>
    <t>C0603</t>
  </si>
  <si>
    <t>J1</t>
  </si>
  <si>
    <t>HT1632C_CONTROL</t>
  </si>
  <si>
    <t>MA06-1</t>
  </si>
  <si>
    <t>J3</t>
  </si>
  <si>
    <t>HT1632C_LED_PWR</t>
  </si>
  <si>
    <t>MA02-1</t>
  </si>
  <si>
    <t>J4</t>
  </si>
  <si>
    <t>BUTTONS</t>
  </si>
  <si>
    <t>MA04-1</t>
  </si>
  <si>
    <t>J5</t>
  </si>
  <si>
    <t>3V3_I/O</t>
  </si>
  <si>
    <t>J6</t>
  </si>
  <si>
    <t>5V0_I/O</t>
  </si>
  <si>
    <t>J7</t>
  </si>
  <si>
    <t>HT1632C_C0-C15</t>
  </si>
  <si>
    <t>3M-2520-XXXX</t>
  </si>
  <si>
    <t>PAK100/2500-20</t>
  </si>
  <si>
    <t>J8</t>
  </si>
  <si>
    <t>HT1632C_R0-R15</t>
  </si>
  <si>
    <t>J9</t>
  </si>
  <si>
    <t>HT1632C_R16-R23</t>
  </si>
  <si>
    <t>J10</t>
  </si>
  <si>
    <t>RPI_GPIO_A</t>
  </si>
  <si>
    <t>MA09-1_SMALL</t>
  </si>
  <si>
    <t>MA09-1-SMALL</t>
  </si>
  <si>
    <t>J11</t>
  </si>
  <si>
    <t>RPI_GPIO_B</t>
  </si>
  <si>
    <t>MA08-1_SMALL</t>
  </si>
  <si>
    <t>MA08-1-SMALL</t>
  </si>
  <si>
    <t>J12</t>
  </si>
  <si>
    <t>GND</t>
  </si>
  <si>
    <t>MA03-1</t>
  </si>
  <si>
    <t>J13</t>
  </si>
  <si>
    <t>5V0</t>
  </si>
  <si>
    <t>J14</t>
  </si>
  <si>
    <t>3V3</t>
  </si>
  <si>
    <t>LED1</t>
  </si>
  <si>
    <t>PWR</t>
  </si>
  <si>
    <t>LEDCHIPLED_1206</t>
  </si>
  <si>
    <t>LED2</t>
  </si>
  <si>
    <t>Q1</t>
  </si>
  <si>
    <t>BSS138</t>
  </si>
  <si>
    <t>MOSFET-NREFLOW</t>
  </si>
  <si>
    <t>SOT23-R</t>
  </si>
  <si>
    <t>Q2</t>
  </si>
  <si>
    <t>Q3</t>
  </si>
  <si>
    <t>Q4</t>
  </si>
  <si>
    <t>Q9</t>
  </si>
  <si>
    <t>Q10</t>
  </si>
  <si>
    <t>Q11</t>
  </si>
  <si>
    <t>R1</t>
  </si>
  <si>
    <t>10k</t>
  </si>
  <si>
    <t>R-US_R0603</t>
  </si>
  <si>
    <t>R0603</t>
  </si>
  <si>
    <t>R2</t>
  </si>
  <si>
    <t>R3</t>
  </si>
  <si>
    <t>R4</t>
  </si>
  <si>
    <t>R5</t>
  </si>
  <si>
    <t>R6</t>
  </si>
  <si>
    <t>R7</t>
  </si>
  <si>
    <t>R8</t>
  </si>
  <si>
    <t>R9</t>
  </si>
  <si>
    <t>270+</t>
  </si>
  <si>
    <t>R10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</si>
  <si>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</si>
  <si>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</si>
  <si>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</si>
  <si>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</si>
  <si>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</si>
  <si>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</si>
  <si>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</si>
  <si>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</si>
  <si>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</si>
  <si>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</si>
  <si>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RPI1</t>
  </si>
  <si>
    <t>RASPBERRYPI_BNODIM</t>
  </si>
  <si>
    <t>RASPBERRYPI_SHIELD_NODIM</t>
  </si>
  <si>
    <t>R_R0</t>
  </si>
  <si>
    <t>Custom-Parts</t>
  </si>
  <si>
    <t>R_R1</t>
  </si>
  <si>
    <t>R_R2</t>
  </si>
  <si>
    <t>R_R3</t>
  </si>
  <si>
    <t>R_R4</t>
  </si>
  <si>
    <t>R_R5</t>
  </si>
  <si>
    <t>R_R6</t>
  </si>
  <si>
    <t>R_R7</t>
  </si>
  <si>
    <t>R_R8</t>
  </si>
  <si>
    <t>R_R9</t>
  </si>
  <si>
    <t>R_R10</t>
  </si>
  <si>
    <t>R_R11</t>
  </si>
  <si>
    <t>R_R12</t>
  </si>
  <si>
    <t>R_R13</t>
  </si>
  <si>
    <t>R_R14</t>
  </si>
  <si>
    <t>R_R15</t>
  </si>
  <si>
    <t>R_R16</t>
  </si>
  <si>
    <t>R_R17</t>
  </si>
  <si>
    <t>R_R18</t>
  </si>
  <si>
    <t>R_R19</t>
  </si>
  <si>
    <t>R_R20</t>
  </si>
  <si>
    <t>R_R21</t>
  </si>
  <si>
    <t>R_R22</t>
  </si>
  <si>
    <t>R_R23</t>
  </si>
  <si>
    <t>S1</t>
  </si>
  <si>
    <t>SW-PB-MOM</t>
  </si>
  <si>
    <t>SW-MOM-PB</t>
  </si>
  <si>
    <t>S2</t>
  </si>
  <si>
    <t>S3</t>
  </si>
  <si>
    <t>S4</t>
  </si>
  <si>
    <t>SJ1</t>
  </si>
  <si>
    <t>none</t>
  </si>
  <si>
    <t>SJ</t>
  </si>
  <si>
    <t>SJ2</t>
  </si>
  <si>
    <t>SJ3</t>
  </si>
  <si>
    <t>SJ4</t>
  </si>
  <si>
    <t>SJ5</t>
  </si>
  <si>
    <t>U1</t>
  </si>
  <si>
    <t>HT1632C</t>
  </si>
  <si>
    <t>HT1632CV120</t>
  </si>
  <si>
    <t>QFP52</t>
  </si>
  <si>
    <t>Decoupling cap 10uF 0603</t>
  </si>
  <si>
    <t>Male headers</t>
  </si>
  <si>
    <t>Female headers</t>
  </si>
  <si>
    <t>3M 2520-6002 Headers</t>
  </si>
  <si>
    <t>Get extras.  Digi-Key MHC20E-ND</t>
  </si>
  <si>
    <t>20-Conductor Ribbon Cable</t>
  </si>
  <si>
    <t>25-ft Digi-Key MC20G-25-ND</t>
  </si>
  <si>
    <t>3M 89120-0103 Sockets</t>
  </si>
  <si>
    <t>Get Extras.  Digi-Key 3M11966-ND</t>
  </si>
  <si>
    <t>Green LED 1206</t>
  </si>
  <si>
    <t>Kingbright APTL3216ZGC, Digi-Key 754-1446-1-ND</t>
  </si>
  <si>
    <t>BSS138 MOSFET</t>
  </si>
  <si>
    <t>Digi-Key BSS138CT-ND</t>
  </si>
  <si>
    <t>Resistor 10k 0603</t>
  </si>
  <si>
    <t>Raspberry Pi Stackable Header</t>
  </si>
  <si>
    <t>http://www.adafruit.com/products/1112</t>
  </si>
  <si>
    <t>Buttons</t>
  </si>
  <si>
    <t>Digi-Key 587-3238-1-ND</t>
  </si>
  <si>
    <t>Digi-Key RNCP0603FTD10K0CT-ND</t>
  </si>
  <si>
    <t>PCB</t>
  </si>
  <si>
    <t>Elecrow cheapest overall (5 pieces 10x10cm)</t>
  </si>
  <si>
    <t>Need 46 for main board (70 with side board), get extras.</t>
  </si>
  <si>
    <t>Resistor (matrix LED) 0603</t>
  </si>
  <si>
    <t>Resistor (3V3 LED) 0603</t>
  </si>
  <si>
    <t>Resistor (5V0 LED) 0603</t>
  </si>
  <si>
    <t>Digi-Key</t>
  </si>
  <si>
    <t>MC20G-25-ND</t>
  </si>
  <si>
    <t>3M11966-ND</t>
  </si>
  <si>
    <t>587-3238-1-ND</t>
  </si>
  <si>
    <t>MHC20E-ND</t>
  </si>
  <si>
    <t>754-1446-1-ND</t>
  </si>
  <si>
    <t>BSS138CT-ND</t>
  </si>
  <si>
    <t>RNCP0603FTD10K0CT-ND</t>
  </si>
  <si>
    <t>#</t>
  </si>
  <si>
    <t>https://www.adafruit.com/products/598</t>
  </si>
  <si>
    <t>https://www.adafruit.com/products/392</t>
  </si>
  <si>
    <t>https://www.adafruit.com/products/1489</t>
  </si>
  <si>
    <t>X</t>
  </si>
  <si>
    <t>http://www.ebay.com/usr/amazool
http://www.ebay.com/itm/111105685356</t>
  </si>
  <si>
    <t>eBay item 111105685356 - 500pcs for $14.99</t>
  </si>
  <si>
    <t>SuntekStore - 5pcs for $6.29</t>
  </si>
  <si>
    <t>For eBay item 111105685356 (3.4 Vf), 80 ohms for 20mA</t>
  </si>
  <si>
    <t>RNCP0603FTD82R5CT-ND</t>
  </si>
  <si>
    <t>47 Ohm</t>
  </si>
  <si>
    <t>RHM47CGCT-ND</t>
  </si>
  <si>
    <t>180 Ohm</t>
  </si>
  <si>
    <t>RMCF0603JT180RCT-ND</t>
  </si>
  <si>
    <t xml:space="preserve">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</si>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</sst>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0" fillId="0" borderId="2" xfId="0" applyNumberFormat="1" applyBorder="1"/>
    <xf numFmtId="49" fontId="2" fillId="0" borderId="2" xfId="0" applyNumberFormat="1" applyFont="1" applyBorder="1"/>
    <xf numFmtId="164" fontId="0" fillId="0" borderId="0" xfId="0" applyNumberFormat="1"/>
    <xf numFmtId="164" fontId="0" fillId="0" borderId="0" xfId="0" applyNumberFormat="1" applyBorder="1"/>
    <xf numFmtId="164" fontId="2" fillId="0" borderId="0" xfId="0" applyNumberFormat="1" applyFont="1" applyBorder="1"/>
    <xf numFmtId="0" fontId="0" fillId="0" borderId="0" xfId="0" applyNumberFormat="1" applyBorder="1"/>
    <xf numFmtId="0" fontId="2" fillId="0" borderId="0" xfId="0" applyNumberFormat="1" applyFont="1" applyBorder="1"/>
    <xf numFmtId="164" fontId="1" fillId="0" borderId="0" xfId="0" applyNumberFormat="1" applyFont="1"/>
    <xf numFmtId="0" fontId="0" fillId="0" borderId="0" xfId="0" applyNumberFormat="1" applyFill="1" applyBorder="1"/>
    <xf numFmtId="0" fontId="1" fillId="0" borderId="0" xfId="0" applyFont="1"/>
    <xf numFmtId="49" fontId="1" fillId="0" borderId="2" xfId="0" applyNumberFormat="1" applyFont="1" applyBorder="1"/>
    <xf numFmtId="164" fontId="1" fillId="0" borderId="0" xfId="0" applyNumberFormat="1" applyFont="1" applyBorder="1"/>
    <xf numFmtId="0" fontId="1" fillId="0" borderId="0" xfId="0" applyNumberFormat="1" applyFont="1" applyBorder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4" fillId="0" borderId="0" xfId="0" applyNumberFormat="1" applyFont="1"/>
    <xf numFmtId="0" fontId="4" fillId="0" borderId="0" xfId="0" applyFont="1"/>
    <xf numFmtId="164" fontId="0" fillId="2" borderId="0" xfId="0" applyNumberFormat="1" applyFill="1"/>
    <xf numFmtId="49" fontId="1" fillId="0" borderId="1" xfId="0" applyNumberFormat="1" applyFont="1" applyBorder="1" applyAlignment="1">
      <alignment horizontal="left" wrapText="1"/>
    </xf>
    <xf numFmtId="164" fontId="0" fillId="0" borderId="0" xfId="0" applyNumberFormat="1" applyFill="1"/>
    <xf numFmtId="49" fontId="3" fillId="3" borderId="2" xfId="0" applyNumberFormat="1" applyFont="1" applyFill="1" applyBorder="1"/>
    <xf numFmtId="164" fontId="0" fillId="3" borderId="0" xfId="0" applyNumberFormat="1" applyFill="1" applyBorder="1"/>
    <xf numFmtId="0" fontId="0" fillId="3" borderId="0" xfId="0" applyNumberFormat="1" applyFill="1" applyBorder="1"/>
    <xf numFmtId="164" fontId="0" fillId="3" borderId="0" xfId="0" applyNumberFormat="1" applyFill="1"/>
    <xf numFmtId="49" fontId="0" fillId="3" borderId="0" xfId="0" applyNumberFormat="1" applyFill="1"/>
    <xf numFmtId="0" fontId="0" fillId="3" borderId="0" xfId="0" applyFill="1"/>
    <xf numFmtId="164" fontId="0" fillId="0" borderId="0" xfId="0" applyNumberFormat="1" applyFill="1" applyAlignment="1">
      <alignment wrapText="1"/>
    </xf>
    <xf numFmtId="0" fontId="1" fillId="0" borderId="1" xfId="0" applyNumberFormat="1" applyFont="1" applyFill="1" applyBorder="1" applyAlignment="1">
      <alignment horizontal="center" wrapText="1"/>
    </xf>
    <xf numFmtId="0" fontId="0" fillId="0" borderId="0" xfId="0" applyNumberFormat="1" applyFill="1" applyAlignment="1">
      <alignment horizontal="center"/>
    </xf>
    <xf numFmtId="0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9"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5" sqref="C5"/>
    </sheetView>
  </sheetViews>
  <sheetFormatPr defaultRowHeight="14.4" x14ac:dyDescent="0.3"/>
  <cols>
    <col min="1" max="1" width="26" style="3" customWidth="1"/>
    <col min="2" max="2" width="8.5546875" style="6" customWidth="1"/>
    <col min="3" max="3" width="8.5546875" style="8" customWidth="1"/>
    <col min="4" max="4" width="8.5546875" style="5" customWidth="1"/>
    <col min="5" max="5" width="55.109375" style="5" customWidth="1"/>
    <col min="6" max="6" width="13.21875" customWidth="1"/>
  </cols>
  <sheetData>
    <row r="1" spans="1:6" s="1" customFormat="1" ht="28.8" x14ac:dyDescent="0.3">
      <c r="A1" s="2" t="s">
        <v>3</v>
      </c>
      <c r="B1" s="1" t="s">
        <v>6</v>
      </c>
      <c r="C1" s="1" t="s">
        <v>7</v>
      </c>
      <c r="D1" s="1" t="s">
        <v>4</v>
      </c>
      <c r="E1" s="1" t="s">
        <v>16</v>
      </c>
      <c r="F1" s="1" t="s">
        <v>5</v>
      </c>
    </row>
    <row r="2" spans="1:6" x14ac:dyDescent="0.3">
      <c r="A2" s="3" t="s">
        <v>9</v>
      </c>
      <c r="B2" s="6">
        <v>8</v>
      </c>
      <c r="C2" s="8">
        <v>1</v>
      </c>
      <c r="D2" s="5">
        <f>B2*C2</f>
        <v>8</v>
      </c>
      <c r="F2" t="s">
        <v>11</v>
      </c>
    </row>
    <row r="3" spans="1:6" x14ac:dyDescent="0.3">
      <c r="A3" s="3" t="s">
        <v>13</v>
      </c>
      <c r="B3" s="6">
        <v>0.4</v>
      </c>
      <c r="C3" s="8">
        <v>1</v>
      </c>
      <c r="D3" s="5">
        <f t="shared" ref="D3:D10" si="0">B3*C3</f>
        <v>0.4</v>
      </c>
      <c r="F3" t="s">
        <v>12</v>
      </c>
    </row>
    <row r="4" spans="1:6" x14ac:dyDescent="0.3">
      <c r="A4" s="3" t="s">
        <v>8</v>
      </c>
      <c r="C4" s="8">
        <v>2</v>
      </c>
      <c r="D4" s="5">
        <v>7</v>
      </c>
      <c r="F4" t="s">
        <v>10</v>
      </c>
    </row>
    <row r="5" spans="1:6" x14ac:dyDescent="0.3">
      <c r="A5" s="3" t="s">
        <v>14</v>
      </c>
      <c r="C5" s="8">
        <f>32*12</f>
        <v>384</v>
      </c>
      <c r="D5" s="5">
        <v>15.96</v>
      </c>
      <c r="E5" s="5" t="s">
        <v>20</v>
      </c>
      <c r="F5" t="s">
        <v>19</v>
      </c>
    </row>
    <row r="6" spans="1:6" x14ac:dyDescent="0.3">
      <c r="A6" s="3" t="s">
        <v>15</v>
      </c>
      <c r="B6" s="6">
        <v>8.0000000000000002E-3</v>
      </c>
      <c r="C6" s="11">
        <v>64</v>
      </c>
      <c r="D6" s="5">
        <f t="shared" si="0"/>
        <v>0.51200000000000001</v>
      </c>
      <c r="E6" s="5" t="s">
        <v>17</v>
      </c>
      <c r="F6" t="s">
        <v>18</v>
      </c>
    </row>
    <row r="7" spans="1:6" x14ac:dyDescent="0.3">
      <c r="C7" s="11"/>
      <c r="D7" s="5">
        <f t="shared" si="0"/>
        <v>0</v>
      </c>
    </row>
    <row r="8" spans="1:6" x14ac:dyDescent="0.3">
      <c r="A8" s="3" t="s">
        <v>23</v>
      </c>
      <c r="C8" s="11">
        <f>32*12/2</f>
        <v>192</v>
      </c>
      <c r="D8" s="5">
        <f>10.7*2</f>
        <v>21.4</v>
      </c>
      <c r="E8" s="5" t="s">
        <v>24</v>
      </c>
      <c r="F8" t="s">
        <v>25</v>
      </c>
    </row>
    <row r="9" spans="1:6" x14ac:dyDescent="0.3">
      <c r="A9" s="3" t="s">
        <v>22</v>
      </c>
      <c r="D9" s="5">
        <f t="shared" si="0"/>
        <v>0</v>
      </c>
      <c r="E9" s="5" t="s">
        <v>26</v>
      </c>
    </row>
    <row r="10" spans="1:6" x14ac:dyDescent="0.3">
      <c r="A10" s="3" t="s">
        <v>21</v>
      </c>
      <c r="D10" s="5">
        <f t="shared" si="0"/>
        <v>0</v>
      </c>
    </row>
    <row r="11" spans="1:6" ht="4.2" customHeight="1" x14ac:dyDescent="0.3"/>
    <row r="12" spans="1:6" x14ac:dyDescent="0.3">
      <c r="A12" s="4" t="s">
        <v>0</v>
      </c>
      <c r="B12" s="7"/>
      <c r="C12" s="9"/>
      <c r="D12" s="10">
        <f>SUM(D2:D11)</f>
        <v>53.271999999999998</v>
      </c>
      <c r="E12" s="10"/>
    </row>
    <row r="13" spans="1:6" ht="4.2" customHeight="1" x14ac:dyDescent="0.3">
      <c r="A13" s="4"/>
      <c r="B13" s="7"/>
      <c r="C13" s="9"/>
      <c r="D13" s="10"/>
      <c r="E13" s="10"/>
    </row>
    <row r="14" spans="1:6" x14ac:dyDescent="0.3">
      <c r="D14" s="5">
        <f t="shared" ref="D14:D18" si="1">B14*C14</f>
        <v>0</v>
      </c>
    </row>
    <row r="15" spans="1:6" ht="4.2" customHeight="1" x14ac:dyDescent="0.3"/>
    <row r="16" spans="1:6" x14ac:dyDescent="0.3">
      <c r="A16" s="4" t="s">
        <v>1</v>
      </c>
      <c r="B16" s="7"/>
      <c r="C16" s="9"/>
      <c r="D16" s="10">
        <f>SUM(D14:D15)</f>
        <v>0</v>
      </c>
      <c r="E16" s="10"/>
    </row>
    <row r="17" spans="1:5" ht="4.2" customHeight="1" x14ac:dyDescent="0.3">
      <c r="A17" s="4"/>
      <c r="B17" s="7"/>
      <c r="C17" s="9"/>
      <c r="D17" s="10"/>
      <c r="E17" s="10"/>
    </row>
    <row r="18" spans="1:5" x14ac:dyDescent="0.3">
      <c r="D18" s="5">
        <f t="shared" si="1"/>
        <v>0</v>
      </c>
    </row>
    <row r="19" spans="1:5" ht="4.2" customHeight="1" x14ac:dyDescent="0.3"/>
    <row r="20" spans="1:5" x14ac:dyDescent="0.3">
      <c r="A20" s="4" t="s">
        <v>2</v>
      </c>
      <c r="B20" s="7"/>
      <c r="C20" s="9"/>
      <c r="D20" s="10">
        <f>SUM(D18:D19)</f>
        <v>0</v>
      </c>
      <c r="E2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10" sqref="A10"/>
    </sheetView>
  </sheetViews>
  <sheetFormatPr defaultRowHeight="14.4" x14ac:dyDescent="0.3"/>
  <cols>
    <col min="1" max="1" width="4.6640625" style="32" customWidth="1"/>
    <col min="2" max="2" width="26" style="3" customWidth="1"/>
    <col min="3" max="3" width="6.5546875" style="6" bestFit="1" customWidth="1"/>
    <col min="4" max="4" width="4" style="8" bestFit="1" customWidth="1"/>
    <col min="5" max="5" width="7.77734375" style="5" bestFit="1" customWidth="1"/>
    <col min="6" max="6" width="14.6640625" style="5" customWidth="1"/>
    <col min="7" max="7" width="55.109375" style="5" customWidth="1"/>
    <col min="8" max="8" width="255.77734375" style="16" bestFit="1" customWidth="1"/>
  </cols>
  <sheetData>
    <row r="1" spans="1:8" s="1" customFormat="1" ht="28.8" x14ac:dyDescent="0.3">
      <c r="A1" s="31"/>
      <c r="B1" s="2" t="s">
        <v>3</v>
      </c>
      <c r="C1" s="1" t="s">
        <v>6</v>
      </c>
      <c r="D1" s="1" t="s">
        <v>195</v>
      </c>
      <c r="E1" s="1" t="s">
        <v>4</v>
      </c>
      <c r="F1" s="1" t="s">
        <v>187</v>
      </c>
      <c r="G1" s="1" t="s">
        <v>16</v>
      </c>
      <c r="H1" s="22" t="s">
        <v>5</v>
      </c>
    </row>
    <row r="2" spans="1:8" s="29" customFormat="1" x14ac:dyDescent="0.3">
      <c r="A2" s="32"/>
      <c r="B2" s="24" t="s">
        <v>32</v>
      </c>
      <c r="C2" s="25"/>
      <c r="D2" s="26"/>
      <c r="E2" s="27"/>
      <c r="F2" s="27"/>
      <c r="G2" s="27"/>
      <c r="H2" s="28"/>
    </row>
    <row r="3" spans="1:8" x14ac:dyDescent="0.3">
      <c r="A3" s="32" t="s">
        <v>199</v>
      </c>
      <c r="B3" s="3" t="s">
        <v>28</v>
      </c>
      <c r="C3" s="6">
        <v>40</v>
      </c>
      <c r="D3" s="8">
        <v>1</v>
      </c>
      <c r="E3" s="5">
        <f>C3*D3</f>
        <v>40</v>
      </c>
      <c r="F3" s="21"/>
      <c r="H3" s="16" t="s">
        <v>29</v>
      </c>
    </row>
    <row r="4" spans="1:8" x14ac:dyDescent="0.3">
      <c r="A4" s="32" t="s">
        <v>199</v>
      </c>
      <c r="B4" s="3" t="s">
        <v>31</v>
      </c>
      <c r="F4" s="21"/>
      <c r="G4" s="5" t="s">
        <v>34</v>
      </c>
      <c r="H4" s="16" t="s">
        <v>11</v>
      </c>
    </row>
    <row r="5" spans="1:8" ht="28.8" x14ac:dyDescent="0.3">
      <c r="A5" s="32" t="s">
        <v>209</v>
      </c>
      <c r="B5" s="3" t="s">
        <v>14</v>
      </c>
      <c r="D5" s="8">
        <f>16*24</f>
        <v>384</v>
      </c>
      <c r="E5" s="5">
        <v>14.99</v>
      </c>
      <c r="F5" s="21"/>
      <c r="G5" s="5" t="s">
        <v>201</v>
      </c>
      <c r="H5" s="17" t="s">
        <v>200</v>
      </c>
    </row>
    <row r="6" spans="1:8" x14ac:dyDescent="0.3">
      <c r="A6" s="32" t="s">
        <v>210</v>
      </c>
      <c r="B6" s="3" t="s">
        <v>167</v>
      </c>
      <c r="C6" s="6">
        <v>14.65</v>
      </c>
      <c r="D6" s="8">
        <v>1</v>
      </c>
      <c r="E6" s="5">
        <f>D6*C6</f>
        <v>14.65</v>
      </c>
      <c r="F6" s="5" t="s">
        <v>188</v>
      </c>
      <c r="G6" s="5" t="s">
        <v>168</v>
      </c>
      <c r="H6" s="17"/>
    </row>
    <row r="7" spans="1:8" x14ac:dyDescent="0.3">
      <c r="A7" s="32" t="s">
        <v>210</v>
      </c>
      <c r="B7" s="3" t="s">
        <v>169</v>
      </c>
      <c r="C7" s="6">
        <v>1.49</v>
      </c>
      <c r="D7" s="8">
        <v>6</v>
      </c>
      <c r="E7" s="5">
        <f>D7*C7</f>
        <v>8.94</v>
      </c>
      <c r="F7" s="5" t="s">
        <v>189</v>
      </c>
      <c r="G7" s="5" t="s">
        <v>170</v>
      </c>
      <c r="H7" s="17"/>
    </row>
    <row r="8" spans="1:8" s="29" customFormat="1" x14ac:dyDescent="0.3">
      <c r="A8" s="32"/>
      <c r="B8" s="24" t="s">
        <v>33</v>
      </c>
      <c r="C8" s="25"/>
      <c r="D8" s="26"/>
      <c r="E8" s="27"/>
      <c r="F8" s="27"/>
      <c r="G8" s="27"/>
      <c r="H8" s="28"/>
    </row>
    <row r="9" spans="1:8" ht="43.2" x14ac:dyDescent="0.3">
      <c r="A9" s="32" t="s">
        <v>209</v>
      </c>
      <c r="B9" s="3" t="s">
        <v>8</v>
      </c>
      <c r="D9" s="8">
        <v>1</v>
      </c>
      <c r="E9" s="5">
        <v>6.29</v>
      </c>
      <c r="F9" s="21"/>
      <c r="G9" s="5" t="s">
        <v>202</v>
      </c>
      <c r="H9" s="17" t="s">
        <v>30</v>
      </c>
    </row>
    <row r="10" spans="1:8" x14ac:dyDescent="0.3">
      <c r="A10" s="32" t="s">
        <v>210</v>
      </c>
      <c r="B10" s="3" t="s">
        <v>162</v>
      </c>
      <c r="C10" s="6">
        <v>0.49</v>
      </c>
      <c r="D10" s="8">
        <v>1</v>
      </c>
      <c r="E10" s="5">
        <f t="shared" ref="E10:E22" si="0">D10*C10</f>
        <v>0.49</v>
      </c>
      <c r="F10" s="5" t="s">
        <v>190</v>
      </c>
      <c r="G10" s="5" t="s">
        <v>179</v>
      </c>
      <c r="H10" s="17"/>
    </row>
    <row r="11" spans="1:8" x14ac:dyDescent="0.3">
      <c r="A11" s="32" t="s">
        <v>210</v>
      </c>
      <c r="B11" s="3" t="s">
        <v>163</v>
      </c>
      <c r="C11" s="6">
        <v>0.56000000000000005</v>
      </c>
      <c r="D11" s="8">
        <v>2</v>
      </c>
      <c r="E11" s="5">
        <f t="shared" si="0"/>
        <v>1.1200000000000001</v>
      </c>
      <c r="F11" s="23"/>
      <c r="G11" s="30" t="s">
        <v>183</v>
      </c>
      <c r="H11" s="17" t="s">
        <v>197</v>
      </c>
    </row>
    <row r="12" spans="1:8" x14ac:dyDescent="0.3">
      <c r="A12" s="32" t="s">
        <v>210</v>
      </c>
      <c r="B12" s="3" t="s">
        <v>164</v>
      </c>
      <c r="C12" s="6">
        <v>4.05</v>
      </c>
      <c r="D12" s="11">
        <v>2</v>
      </c>
      <c r="E12" s="5">
        <f t="shared" si="0"/>
        <v>8.1</v>
      </c>
      <c r="F12" s="23"/>
      <c r="G12" s="30" t="s">
        <v>183</v>
      </c>
      <c r="H12" s="17" t="s">
        <v>196</v>
      </c>
    </row>
    <row r="13" spans="1:8" x14ac:dyDescent="0.3">
      <c r="A13" s="32" t="s">
        <v>210</v>
      </c>
      <c r="B13" s="3" t="s">
        <v>165</v>
      </c>
      <c r="C13" s="6">
        <v>1.89</v>
      </c>
      <c r="D13" s="11">
        <v>6</v>
      </c>
      <c r="E13" s="5">
        <f t="shared" si="0"/>
        <v>11.34</v>
      </c>
      <c r="F13" s="5" t="s">
        <v>191</v>
      </c>
      <c r="G13" s="5" t="s">
        <v>166</v>
      </c>
      <c r="H13" s="17"/>
    </row>
    <row r="14" spans="1:8" x14ac:dyDescent="0.3">
      <c r="A14" s="32" t="s">
        <v>210</v>
      </c>
      <c r="B14" s="3" t="s">
        <v>171</v>
      </c>
      <c r="C14" s="6">
        <v>0.76</v>
      </c>
      <c r="D14" s="11">
        <v>6</v>
      </c>
      <c r="E14" s="5">
        <f t="shared" si="0"/>
        <v>4.5600000000000005</v>
      </c>
      <c r="F14" s="5" t="s">
        <v>192</v>
      </c>
      <c r="G14" s="5" t="s">
        <v>172</v>
      </c>
      <c r="H14" s="17"/>
    </row>
    <row r="15" spans="1:8" x14ac:dyDescent="0.3">
      <c r="A15" s="32" t="s">
        <v>210</v>
      </c>
      <c r="B15" s="3" t="s">
        <v>173</v>
      </c>
      <c r="C15" s="6">
        <v>0.22</v>
      </c>
      <c r="D15" s="11">
        <v>7</v>
      </c>
      <c r="E15" s="5">
        <f t="shared" si="0"/>
        <v>1.54</v>
      </c>
      <c r="F15" s="5" t="s">
        <v>193</v>
      </c>
      <c r="G15" s="5" t="s">
        <v>174</v>
      </c>
      <c r="H15" s="17"/>
    </row>
    <row r="16" spans="1:8" x14ac:dyDescent="0.3">
      <c r="A16" s="32" t="s">
        <v>210</v>
      </c>
      <c r="B16" s="3" t="s">
        <v>175</v>
      </c>
      <c r="C16" s="6">
        <v>3.7999999999999999E-2</v>
      </c>
      <c r="D16" s="11">
        <v>18</v>
      </c>
      <c r="E16" s="5">
        <f t="shared" si="0"/>
        <v>0.68399999999999994</v>
      </c>
      <c r="F16" s="5" t="s">
        <v>194</v>
      </c>
      <c r="G16" s="5" t="s">
        <v>180</v>
      </c>
      <c r="H16" s="17"/>
    </row>
    <row r="17" spans="1:8" x14ac:dyDescent="0.3">
      <c r="A17" s="32" t="s">
        <v>210</v>
      </c>
      <c r="B17" s="3" t="s">
        <v>186</v>
      </c>
      <c r="C17" s="6">
        <v>1.7000000000000001E-2</v>
      </c>
      <c r="D17" s="11">
        <v>1</v>
      </c>
      <c r="E17" s="5">
        <f t="shared" si="0"/>
        <v>1.7000000000000001E-2</v>
      </c>
      <c r="F17" s="23" t="s">
        <v>208</v>
      </c>
      <c r="G17" s="23" t="s">
        <v>207</v>
      </c>
      <c r="H17" s="17"/>
    </row>
    <row r="18" spans="1:8" x14ac:dyDescent="0.3">
      <c r="A18" s="32" t="s">
        <v>210</v>
      </c>
      <c r="B18" s="3" t="s">
        <v>185</v>
      </c>
      <c r="C18" s="6">
        <v>0.01</v>
      </c>
      <c r="D18" s="11">
        <v>5</v>
      </c>
      <c r="E18" s="5">
        <f t="shared" si="0"/>
        <v>0.05</v>
      </c>
      <c r="F18" s="23" t="s">
        <v>206</v>
      </c>
      <c r="G18" s="23" t="s">
        <v>205</v>
      </c>
      <c r="H18" s="17"/>
    </row>
    <row r="19" spans="1:8" x14ac:dyDescent="0.3">
      <c r="A19" s="32" t="s">
        <v>210</v>
      </c>
      <c r="B19" s="3" t="s">
        <v>184</v>
      </c>
      <c r="C19" s="6">
        <v>1.5800000000000002E-2</v>
      </c>
      <c r="D19" s="11">
        <v>24</v>
      </c>
      <c r="E19" s="5">
        <f t="shared" si="0"/>
        <v>0.37920000000000004</v>
      </c>
      <c r="F19" s="23" t="s">
        <v>204</v>
      </c>
      <c r="G19" s="5" t="s">
        <v>203</v>
      </c>
      <c r="H19" s="17"/>
    </row>
    <row r="20" spans="1:8" x14ac:dyDescent="0.3">
      <c r="A20" s="32" t="s">
        <v>210</v>
      </c>
      <c r="B20" s="3" t="s">
        <v>176</v>
      </c>
      <c r="C20" s="6">
        <v>1.95</v>
      </c>
      <c r="D20" s="11">
        <v>1</v>
      </c>
      <c r="E20" s="5">
        <f t="shared" si="0"/>
        <v>1.95</v>
      </c>
      <c r="F20" s="21"/>
      <c r="G20" s="23"/>
      <c r="H20" s="17" t="s">
        <v>177</v>
      </c>
    </row>
    <row r="21" spans="1:8" x14ac:dyDescent="0.3">
      <c r="A21" s="32" t="s">
        <v>210</v>
      </c>
      <c r="B21" s="3" t="s">
        <v>178</v>
      </c>
      <c r="C21" s="6">
        <v>0.45</v>
      </c>
      <c r="D21" s="11">
        <v>4</v>
      </c>
      <c r="E21" s="5">
        <f t="shared" si="0"/>
        <v>1.8</v>
      </c>
      <c r="H21" s="17" t="s">
        <v>198</v>
      </c>
    </row>
    <row r="22" spans="1:8" x14ac:dyDescent="0.3">
      <c r="A22" s="32" t="s">
        <v>209</v>
      </c>
      <c r="B22" s="3" t="s">
        <v>181</v>
      </c>
      <c r="C22" s="6">
        <v>23.29</v>
      </c>
      <c r="D22" s="11">
        <v>1</v>
      </c>
      <c r="E22" s="5">
        <f t="shared" si="0"/>
        <v>23.29</v>
      </c>
      <c r="F22" s="21"/>
      <c r="G22" s="5" t="s">
        <v>182</v>
      </c>
      <c r="H22" s="17"/>
    </row>
    <row r="23" spans="1:8" x14ac:dyDescent="0.3">
      <c r="D23" s="11"/>
    </row>
    <row r="24" spans="1:8" s="12" customFormat="1" x14ac:dyDescent="0.3">
      <c r="A24" s="33"/>
      <c r="B24" s="13" t="s">
        <v>27</v>
      </c>
      <c r="C24" s="14"/>
      <c r="D24" s="15"/>
      <c r="E24" s="10">
        <f>SUM(E3:E23)</f>
        <v>140.1902</v>
      </c>
      <c r="F24" s="10"/>
      <c r="G24" s="10"/>
      <c r="H24" s="18"/>
    </row>
    <row r="25" spans="1:8" x14ac:dyDescent="0.3">
      <c r="E25" s="5">
        <f>E24-E3-26.98</f>
        <v>73.2102</v>
      </c>
    </row>
  </sheetData>
  <conditionalFormatting sqref="A1:A1048576">
    <cfRule type="containsText" dxfId="5" priority="3" operator="containsText" text=" ">
      <formula>NOT(ISERROR(SEARCH(" ",A1)))</formula>
    </cfRule>
    <cfRule type="containsText" dxfId="3" priority="2" operator="containsText" text="X">
      <formula>NOT(ISERROR(SEARCH("X",A1)))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585B7387-6577-4124-9F81-F7146B501548}">
            <xm:f>NOT(ISERROR(SEARCH("-",A1)))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A1:A1048576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E1" sqref="E1:E1048576"/>
    </sheetView>
  </sheetViews>
  <sheetFormatPr defaultRowHeight="14.4" x14ac:dyDescent="0.3"/>
  <cols>
    <col min="1" max="1" width="6.21875" bestFit="1" customWidth="1"/>
    <col min="2" max="3" width="20.44140625" bestFit="1" customWidth="1"/>
    <col min="4" max="4" width="26.33203125" bestFit="1" customWidth="1"/>
  </cols>
  <sheetData>
    <row r="1" spans="1:4" x14ac:dyDescent="0.3">
      <c r="A1" s="16" t="s">
        <v>35</v>
      </c>
      <c r="B1" s="16" t="s">
        <v>36</v>
      </c>
      <c r="C1" s="16" t="s">
        <v>37</v>
      </c>
      <c r="D1" s="16" t="s">
        <v>38</v>
      </c>
    </row>
    <row r="3" spans="1:4" s="20" customFormat="1" x14ac:dyDescent="0.3">
      <c r="A3" s="19" t="s">
        <v>39</v>
      </c>
      <c r="B3" s="19" t="s">
        <v>40</v>
      </c>
      <c r="C3" s="19" t="s">
        <v>41</v>
      </c>
      <c r="D3" s="19" t="s">
        <v>42</v>
      </c>
    </row>
    <row r="4" spans="1:4" s="20" customFormat="1" x14ac:dyDescent="0.3">
      <c r="A4" s="19" t="s">
        <v>43</v>
      </c>
      <c r="B4" s="19" t="s">
        <v>44</v>
      </c>
      <c r="C4" s="19" t="s">
        <v>45</v>
      </c>
      <c r="D4" s="19" t="s">
        <v>45</v>
      </c>
    </row>
    <row r="5" spans="1:4" s="20" customFormat="1" x14ac:dyDescent="0.3">
      <c r="A5" s="19" t="s">
        <v>46</v>
      </c>
      <c r="B5" s="19" t="s">
        <v>47</v>
      </c>
      <c r="C5" s="19" t="s">
        <v>48</v>
      </c>
      <c r="D5" s="19" t="s">
        <v>48</v>
      </c>
    </row>
    <row r="6" spans="1:4" s="20" customFormat="1" x14ac:dyDescent="0.3">
      <c r="A6" s="19" t="s">
        <v>49</v>
      </c>
      <c r="B6" s="19" t="s">
        <v>50</v>
      </c>
      <c r="C6" s="19" t="s">
        <v>51</v>
      </c>
      <c r="D6" s="19" t="s">
        <v>51</v>
      </c>
    </row>
    <row r="7" spans="1:4" s="20" customFormat="1" x14ac:dyDescent="0.3">
      <c r="A7" s="19" t="s">
        <v>52</v>
      </c>
      <c r="B7" s="19" t="s">
        <v>53</v>
      </c>
      <c r="C7" s="19" t="s">
        <v>51</v>
      </c>
      <c r="D7" s="19" t="s">
        <v>51</v>
      </c>
    </row>
    <row r="8" spans="1:4" s="20" customFormat="1" x14ac:dyDescent="0.3">
      <c r="A8" s="19" t="s">
        <v>54</v>
      </c>
      <c r="B8" s="19" t="s">
        <v>55</v>
      </c>
      <c r="C8" s="19" t="s">
        <v>51</v>
      </c>
      <c r="D8" s="19" t="s">
        <v>51</v>
      </c>
    </row>
    <row r="9" spans="1:4" s="20" customFormat="1" x14ac:dyDescent="0.3">
      <c r="A9" s="19" t="s">
        <v>56</v>
      </c>
      <c r="B9" s="19" t="s">
        <v>57</v>
      </c>
      <c r="C9" s="19" t="s">
        <v>58</v>
      </c>
      <c r="D9" s="19" t="s">
        <v>59</v>
      </c>
    </row>
    <row r="10" spans="1:4" s="20" customFormat="1" x14ac:dyDescent="0.3">
      <c r="A10" s="19" t="s">
        <v>60</v>
      </c>
      <c r="B10" s="19" t="s">
        <v>61</v>
      </c>
      <c r="C10" s="19" t="s">
        <v>58</v>
      </c>
      <c r="D10" s="19" t="s">
        <v>59</v>
      </c>
    </row>
    <row r="11" spans="1:4" s="20" customFormat="1" x14ac:dyDescent="0.3">
      <c r="A11" s="19" t="s">
        <v>62</v>
      </c>
      <c r="B11" s="19" t="s">
        <v>63</v>
      </c>
      <c r="C11" s="19" t="s">
        <v>58</v>
      </c>
      <c r="D11" s="19" t="s">
        <v>59</v>
      </c>
    </row>
    <row r="12" spans="1:4" s="20" customFormat="1" x14ac:dyDescent="0.3">
      <c r="A12" s="19" t="s">
        <v>64</v>
      </c>
      <c r="B12" s="19" t="s">
        <v>65</v>
      </c>
      <c r="C12" s="19" t="s">
        <v>66</v>
      </c>
      <c r="D12" s="19" t="s">
        <v>67</v>
      </c>
    </row>
    <row r="13" spans="1:4" s="20" customFormat="1" x14ac:dyDescent="0.3">
      <c r="A13" s="19" t="s">
        <v>68</v>
      </c>
      <c r="B13" s="19" t="s">
        <v>69</v>
      </c>
      <c r="C13" s="19" t="s">
        <v>70</v>
      </c>
      <c r="D13" s="19" t="s">
        <v>71</v>
      </c>
    </row>
    <row r="14" spans="1:4" s="20" customFormat="1" x14ac:dyDescent="0.3">
      <c r="A14" s="19" t="s">
        <v>72</v>
      </c>
      <c r="B14" s="19" t="s">
        <v>73</v>
      </c>
      <c r="C14" s="19" t="s">
        <v>74</v>
      </c>
      <c r="D14" s="19" t="s">
        <v>74</v>
      </c>
    </row>
    <row r="15" spans="1:4" s="20" customFormat="1" x14ac:dyDescent="0.3">
      <c r="A15" s="19" t="s">
        <v>75</v>
      </c>
      <c r="B15" s="19" t="s">
        <v>76</v>
      </c>
      <c r="C15" s="19" t="s">
        <v>74</v>
      </c>
      <c r="D15" s="19" t="s">
        <v>74</v>
      </c>
    </row>
    <row r="16" spans="1:4" s="20" customFormat="1" x14ac:dyDescent="0.3">
      <c r="A16" s="19" t="s">
        <v>77</v>
      </c>
      <c r="B16" s="19" t="s">
        <v>78</v>
      </c>
      <c r="C16" s="19" t="s">
        <v>74</v>
      </c>
      <c r="D16" s="19" t="s">
        <v>74</v>
      </c>
    </row>
    <row r="17" spans="1:4" s="20" customFormat="1" x14ac:dyDescent="0.3">
      <c r="A17" s="19" t="s">
        <v>79</v>
      </c>
      <c r="B17" s="19" t="s">
        <v>76</v>
      </c>
      <c r="C17" s="19" t="s">
        <v>80</v>
      </c>
      <c r="D17" s="19" t="s">
        <v>81</v>
      </c>
    </row>
    <row r="18" spans="1:4" s="20" customFormat="1" x14ac:dyDescent="0.3">
      <c r="A18" s="19" t="s">
        <v>82</v>
      </c>
      <c r="B18" s="19" t="s">
        <v>78</v>
      </c>
      <c r="C18" s="19" t="s">
        <v>80</v>
      </c>
      <c r="D18" s="19" t="s">
        <v>81</v>
      </c>
    </row>
    <row r="19" spans="1:4" s="20" customFormat="1" x14ac:dyDescent="0.3">
      <c r="A19" s="19" t="s">
        <v>83</v>
      </c>
      <c r="B19" s="19" t="s">
        <v>84</v>
      </c>
      <c r="C19" s="19" t="s">
        <v>85</v>
      </c>
      <c r="D19" s="19" t="s">
        <v>86</v>
      </c>
    </row>
    <row r="20" spans="1:4" s="20" customFormat="1" x14ac:dyDescent="0.3">
      <c r="A20" s="19" t="s">
        <v>87</v>
      </c>
      <c r="B20" s="19" t="s">
        <v>84</v>
      </c>
      <c r="C20" s="19" t="s">
        <v>85</v>
      </c>
      <c r="D20" s="19" t="s">
        <v>86</v>
      </c>
    </row>
    <row r="21" spans="1:4" s="20" customFormat="1" x14ac:dyDescent="0.3">
      <c r="A21" s="19" t="s">
        <v>88</v>
      </c>
      <c r="B21" s="19" t="s">
        <v>84</v>
      </c>
      <c r="C21" s="19" t="s">
        <v>85</v>
      </c>
      <c r="D21" s="19" t="s">
        <v>86</v>
      </c>
    </row>
    <row r="22" spans="1:4" s="20" customFormat="1" x14ac:dyDescent="0.3">
      <c r="A22" s="19" t="s">
        <v>89</v>
      </c>
      <c r="B22" s="19" t="s">
        <v>84</v>
      </c>
      <c r="C22" s="19" t="s">
        <v>85</v>
      </c>
      <c r="D22" s="19" t="s">
        <v>86</v>
      </c>
    </row>
    <row r="23" spans="1:4" s="20" customFormat="1" x14ac:dyDescent="0.3">
      <c r="A23" s="19" t="s">
        <v>90</v>
      </c>
      <c r="B23" s="19" t="s">
        <v>84</v>
      </c>
      <c r="C23" s="19" t="s">
        <v>85</v>
      </c>
      <c r="D23" s="19" t="s">
        <v>86</v>
      </c>
    </row>
    <row r="24" spans="1:4" s="20" customFormat="1" x14ac:dyDescent="0.3">
      <c r="A24" s="19" t="s">
        <v>91</v>
      </c>
      <c r="B24" s="19" t="s">
        <v>84</v>
      </c>
      <c r="C24" s="19" t="s">
        <v>85</v>
      </c>
      <c r="D24" s="19" t="s">
        <v>86</v>
      </c>
    </row>
    <row r="25" spans="1:4" s="20" customFormat="1" x14ac:dyDescent="0.3">
      <c r="A25" s="19" t="s">
        <v>92</v>
      </c>
      <c r="B25" s="19" t="s">
        <v>84</v>
      </c>
      <c r="C25" s="19" t="s">
        <v>85</v>
      </c>
      <c r="D25" s="19" t="s">
        <v>86</v>
      </c>
    </row>
    <row r="26" spans="1:4" s="20" customFormat="1" x14ac:dyDescent="0.3">
      <c r="A26" s="19" t="s">
        <v>93</v>
      </c>
      <c r="B26" s="19" t="s">
        <v>94</v>
      </c>
      <c r="C26" s="19" t="s">
        <v>95</v>
      </c>
      <c r="D26" s="19" t="s">
        <v>96</v>
      </c>
    </row>
    <row r="27" spans="1:4" s="20" customFormat="1" x14ac:dyDescent="0.3">
      <c r="A27" s="19" t="s">
        <v>97</v>
      </c>
      <c r="B27" s="19" t="s">
        <v>94</v>
      </c>
      <c r="C27" s="19" t="s">
        <v>95</v>
      </c>
      <c r="D27" s="19" t="s">
        <v>96</v>
      </c>
    </row>
    <row r="28" spans="1:4" s="20" customFormat="1" x14ac:dyDescent="0.3">
      <c r="A28" s="19" t="s">
        <v>98</v>
      </c>
      <c r="B28" s="19" t="s">
        <v>94</v>
      </c>
      <c r="C28" s="19" t="s">
        <v>95</v>
      </c>
      <c r="D28" s="19" t="s">
        <v>96</v>
      </c>
    </row>
    <row r="29" spans="1:4" s="20" customFormat="1" x14ac:dyDescent="0.3">
      <c r="A29" s="19" t="s">
        <v>99</v>
      </c>
      <c r="B29" s="19" t="s">
        <v>94</v>
      </c>
      <c r="C29" s="19" t="s">
        <v>95</v>
      </c>
      <c r="D29" s="19" t="s">
        <v>96</v>
      </c>
    </row>
    <row r="30" spans="1:4" s="20" customFormat="1" x14ac:dyDescent="0.3">
      <c r="A30" s="19" t="s">
        <v>100</v>
      </c>
      <c r="B30" s="19" t="s">
        <v>94</v>
      </c>
      <c r="C30" s="19" t="s">
        <v>95</v>
      </c>
      <c r="D30" s="19" t="s">
        <v>96</v>
      </c>
    </row>
    <row r="31" spans="1:4" s="20" customFormat="1" x14ac:dyDescent="0.3">
      <c r="A31" s="19" t="s">
        <v>101</v>
      </c>
      <c r="B31" s="19" t="s">
        <v>94</v>
      </c>
      <c r="C31" s="19" t="s">
        <v>95</v>
      </c>
      <c r="D31" s="19" t="s">
        <v>96</v>
      </c>
    </row>
    <row r="32" spans="1:4" s="20" customFormat="1" x14ac:dyDescent="0.3">
      <c r="A32" s="19" t="s">
        <v>102</v>
      </c>
      <c r="B32" s="19" t="s">
        <v>94</v>
      </c>
      <c r="C32" s="19" t="s">
        <v>95</v>
      </c>
      <c r="D32" s="19" t="s">
        <v>96</v>
      </c>
    </row>
    <row r="33" spans="1:4" s="20" customFormat="1" x14ac:dyDescent="0.3">
      <c r="A33" s="19" t="s">
        <v>103</v>
      </c>
      <c r="B33" s="19" t="s">
        <v>94</v>
      </c>
      <c r="C33" s="19" t="s">
        <v>95</v>
      </c>
      <c r="D33" s="19" t="s">
        <v>96</v>
      </c>
    </row>
    <row r="34" spans="1:4" s="20" customFormat="1" x14ac:dyDescent="0.3">
      <c r="A34" s="19" t="s">
        <v>104</v>
      </c>
      <c r="B34" s="19" t="s">
        <v>105</v>
      </c>
      <c r="C34" s="19" t="s">
        <v>95</v>
      </c>
      <c r="D34" s="19" t="s">
        <v>96</v>
      </c>
    </row>
    <row r="35" spans="1:4" s="20" customFormat="1" x14ac:dyDescent="0.3">
      <c r="A35" s="19" t="s">
        <v>106</v>
      </c>
      <c r="B35" s="19" t="s">
        <v>105</v>
      </c>
      <c r="C35" s="19" t="s">
        <v>95</v>
      </c>
      <c r="D35" s="19" t="s">
        <v>96</v>
      </c>
    </row>
    <row r="36" spans="1:4" s="20" customFormat="1" x14ac:dyDescent="0.3">
      <c r="A36" s="19" t="s">
        <v>107</v>
      </c>
      <c r="B36" s="19" t="s">
        <v>94</v>
      </c>
      <c r="C36" s="19" t="s">
        <v>95</v>
      </c>
      <c r="D36" s="19" t="s">
        <v>96</v>
      </c>
    </row>
    <row r="37" spans="1:4" s="20" customFormat="1" x14ac:dyDescent="0.3">
      <c r="A37" s="19" t="s">
        <v>108</v>
      </c>
      <c r="B37" s="19" t="s">
        <v>94</v>
      </c>
      <c r="C37" s="19" t="s">
        <v>95</v>
      </c>
      <c r="D37" s="19" t="s">
        <v>96</v>
      </c>
    </row>
    <row r="38" spans="1:4" s="20" customFormat="1" x14ac:dyDescent="0.3">
      <c r="A38" s="19" t="s">
        <v>109</v>
      </c>
      <c r="B38" s="19" t="s">
        <v>94</v>
      </c>
      <c r="C38" s="19" t="s">
        <v>95</v>
      </c>
      <c r="D38" s="19" t="s">
        <v>96</v>
      </c>
    </row>
    <row r="39" spans="1:4" s="20" customFormat="1" x14ac:dyDescent="0.3">
      <c r="A39" s="19" t="s">
        <v>110</v>
      </c>
      <c r="B39" s="19" t="s">
        <v>94</v>
      </c>
      <c r="C39" s="19" t="s">
        <v>95</v>
      </c>
      <c r="D39" s="19" t="s">
        <v>96</v>
      </c>
    </row>
    <row r="40" spans="1:4" s="20" customFormat="1" x14ac:dyDescent="0.3">
      <c r="A40" s="19" t="s">
        <v>111</v>
      </c>
      <c r="B40" s="19" t="s">
        <v>94</v>
      </c>
      <c r="C40" s="19" t="s">
        <v>95</v>
      </c>
      <c r="D40" s="19" t="s">
        <v>96</v>
      </c>
    </row>
    <row r="41" spans="1:4" s="20" customFormat="1" x14ac:dyDescent="0.3">
      <c r="A41" s="19" t="s">
        <v>112</v>
      </c>
      <c r="B41" s="19" t="s">
        <v>94</v>
      </c>
      <c r="C41" s="19" t="s">
        <v>95</v>
      </c>
      <c r="D41" s="19" t="s">
        <v>96</v>
      </c>
    </row>
    <row r="42" spans="1:4" s="20" customFormat="1" x14ac:dyDescent="0.3">
      <c r="A42" s="19" t="s">
        <v>113</v>
      </c>
      <c r="B42" s="19" t="s">
        <v>94</v>
      </c>
      <c r="C42" s="19" t="s">
        <v>95</v>
      </c>
      <c r="D42" s="19" t="s">
        <v>96</v>
      </c>
    </row>
    <row r="43" spans="1:4" s="20" customFormat="1" x14ac:dyDescent="0.3">
      <c r="A43" s="19" t="s">
        <v>114</v>
      </c>
      <c r="B43" s="19" t="s">
        <v>94</v>
      </c>
      <c r="C43" s="19" t="s">
        <v>95</v>
      </c>
      <c r="D43" s="19" t="s">
        <v>96</v>
      </c>
    </row>
    <row r="44" spans="1:4" s="20" customFormat="1" x14ac:dyDescent="0.3">
      <c r="A44" s="19" t="s">
        <v>115</v>
      </c>
      <c r="B44" s="19" t="s">
        <v>94</v>
      </c>
      <c r="C44" s="19" t="s">
        <v>95</v>
      </c>
      <c r="D44" s="19" t="s">
        <v>96</v>
      </c>
    </row>
    <row r="45" spans="1:4" s="20" customFormat="1" x14ac:dyDescent="0.3">
      <c r="A45" s="19" t="s">
        <v>116</v>
      </c>
      <c r="B45" s="19" t="s">
        <v>94</v>
      </c>
      <c r="C45" s="19" t="s">
        <v>95</v>
      </c>
      <c r="D45" s="19" t="s">
        <v>96</v>
      </c>
    </row>
    <row r="46" spans="1:4" s="20" customFormat="1" x14ac:dyDescent="0.3">
      <c r="A46" s="19" t="s">
        <v>117</v>
      </c>
      <c r="B46" s="19" t="s">
        <v>118</v>
      </c>
      <c r="C46" s="19" t="s">
        <v>118</v>
      </c>
      <c r="D46" s="19" t="s">
        <v>119</v>
      </c>
    </row>
    <row r="47" spans="1:4" s="20" customFormat="1" x14ac:dyDescent="0.3">
      <c r="A47" s="19" t="s">
        <v>120</v>
      </c>
      <c r="B47" s="19" t="s">
        <v>95</v>
      </c>
      <c r="C47" s="19" t="s">
        <v>96</v>
      </c>
      <c r="D47" s="19" t="s">
        <v>121</v>
      </c>
    </row>
    <row r="48" spans="1:4" s="20" customFormat="1" x14ac:dyDescent="0.3">
      <c r="A48" s="19" t="s">
        <v>122</v>
      </c>
      <c r="B48" s="19" t="s">
        <v>95</v>
      </c>
      <c r="C48" s="19" t="s">
        <v>96</v>
      </c>
      <c r="D48" s="19" t="s">
        <v>121</v>
      </c>
    </row>
    <row r="49" spans="1:4" s="20" customFormat="1" x14ac:dyDescent="0.3">
      <c r="A49" s="19" t="s">
        <v>123</v>
      </c>
      <c r="B49" s="19" t="s">
        <v>95</v>
      </c>
      <c r="C49" s="19" t="s">
        <v>96</v>
      </c>
      <c r="D49" s="19" t="s">
        <v>121</v>
      </c>
    </row>
    <row r="50" spans="1:4" s="20" customFormat="1" x14ac:dyDescent="0.3">
      <c r="A50" s="19" t="s">
        <v>124</v>
      </c>
      <c r="B50" s="19" t="s">
        <v>95</v>
      </c>
      <c r="C50" s="19" t="s">
        <v>96</v>
      </c>
      <c r="D50" s="19" t="s">
        <v>121</v>
      </c>
    </row>
    <row r="51" spans="1:4" s="20" customFormat="1" x14ac:dyDescent="0.3">
      <c r="A51" s="19" t="s">
        <v>125</v>
      </c>
      <c r="B51" s="19" t="s">
        <v>95</v>
      </c>
      <c r="C51" s="19" t="s">
        <v>96</v>
      </c>
      <c r="D51" s="19" t="s">
        <v>121</v>
      </c>
    </row>
    <row r="52" spans="1:4" s="20" customFormat="1" x14ac:dyDescent="0.3">
      <c r="A52" s="19" t="s">
        <v>126</v>
      </c>
      <c r="B52" s="19" t="s">
        <v>95</v>
      </c>
      <c r="C52" s="19" t="s">
        <v>96</v>
      </c>
      <c r="D52" s="19" t="s">
        <v>121</v>
      </c>
    </row>
    <row r="53" spans="1:4" s="20" customFormat="1" x14ac:dyDescent="0.3">
      <c r="A53" s="19" t="s">
        <v>127</v>
      </c>
      <c r="B53" s="19" t="s">
        <v>95</v>
      </c>
      <c r="C53" s="19" t="s">
        <v>96</v>
      </c>
      <c r="D53" s="19" t="s">
        <v>121</v>
      </c>
    </row>
    <row r="54" spans="1:4" s="20" customFormat="1" x14ac:dyDescent="0.3">
      <c r="A54" s="19" t="s">
        <v>128</v>
      </c>
      <c r="B54" s="19" t="s">
        <v>95</v>
      </c>
      <c r="C54" s="19" t="s">
        <v>96</v>
      </c>
      <c r="D54" s="19" t="s">
        <v>121</v>
      </c>
    </row>
    <row r="55" spans="1:4" s="20" customFormat="1" x14ac:dyDescent="0.3">
      <c r="A55" s="19" t="s">
        <v>129</v>
      </c>
      <c r="B55" s="19" t="s">
        <v>95</v>
      </c>
      <c r="C55" s="19" t="s">
        <v>96</v>
      </c>
      <c r="D55" s="19" t="s">
        <v>121</v>
      </c>
    </row>
    <row r="56" spans="1:4" s="20" customFormat="1" x14ac:dyDescent="0.3">
      <c r="A56" s="19" t="s">
        <v>130</v>
      </c>
      <c r="B56" s="19" t="s">
        <v>95</v>
      </c>
      <c r="C56" s="19" t="s">
        <v>96</v>
      </c>
      <c r="D56" s="19" t="s">
        <v>121</v>
      </c>
    </row>
    <row r="57" spans="1:4" s="20" customFormat="1" x14ac:dyDescent="0.3">
      <c r="A57" s="19" t="s">
        <v>131</v>
      </c>
      <c r="B57" s="19" t="s">
        <v>95</v>
      </c>
      <c r="C57" s="19" t="s">
        <v>96</v>
      </c>
      <c r="D57" s="19" t="s">
        <v>121</v>
      </c>
    </row>
    <row r="58" spans="1:4" s="20" customFormat="1" x14ac:dyDescent="0.3">
      <c r="A58" s="19" t="s">
        <v>132</v>
      </c>
      <c r="B58" s="19" t="s">
        <v>95</v>
      </c>
      <c r="C58" s="19" t="s">
        <v>96</v>
      </c>
      <c r="D58" s="19" t="s">
        <v>121</v>
      </c>
    </row>
    <row r="59" spans="1:4" s="20" customFormat="1" x14ac:dyDescent="0.3">
      <c r="A59" s="19" t="s">
        <v>133</v>
      </c>
      <c r="B59" s="19" t="s">
        <v>95</v>
      </c>
      <c r="C59" s="19" t="s">
        <v>96</v>
      </c>
      <c r="D59" s="19" t="s">
        <v>121</v>
      </c>
    </row>
    <row r="60" spans="1:4" s="20" customFormat="1" x14ac:dyDescent="0.3">
      <c r="A60" s="19" t="s">
        <v>134</v>
      </c>
      <c r="B60" s="19" t="s">
        <v>95</v>
      </c>
      <c r="C60" s="19" t="s">
        <v>96</v>
      </c>
      <c r="D60" s="19" t="s">
        <v>121</v>
      </c>
    </row>
    <row r="61" spans="1:4" s="20" customFormat="1" x14ac:dyDescent="0.3">
      <c r="A61" s="19" t="s">
        <v>135</v>
      </c>
      <c r="B61" s="19" t="s">
        <v>95</v>
      </c>
      <c r="C61" s="19" t="s">
        <v>96</v>
      </c>
      <c r="D61" s="19" t="s">
        <v>121</v>
      </c>
    </row>
    <row r="62" spans="1:4" s="20" customFormat="1" x14ac:dyDescent="0.3">
      <c r="A62" s="19" t="s">
        <v>136</v>
      </c>
      <c r="B62" s="19" t="s">
        <v>95</v>
      </c>
      <c r="C62" s="19" t="s">
        <v>96</v>
      </c>
      <c r="D62" s="19" t="s">
        <v>121</v>
      </c>
    </row>
    <row r="63" spans="1:4" s="20" customFormat="1" x14ac:dyDescent="0.3">
      <c r="A63" s="19" t="s">
        <v>137</v>
      </c>
      <c r="B63" s="19" t="s">
        <v>95</v>
      </c>
      <c r="C63" s="19" t="s">
        <v>96</v>
      </c>
      <c r="D63" s="19" t="s">
        <v>121</v>
      </c>
    </row>
    <row r="64" spans="1:4" s="20" customFormat="1" x14ac:dyDescent="0.3">
      <c r="A64" s="19" t="s">
        <v>138</v>
      </c>
      <c r="B64" s="19" t="s">
        <v>95</v>
      </c>
      <c r="C64" s="19" t="s">
        <v>96</v>
      </c>
      <c r="D64" s="19" t="s">
        <v>121</v>
      </c>
    </row>
    <row r="65" spans="1:4" s="20" customFormat="1" x14ac:dyDescent="0.3">
      <c r="A65" s="19" t="s">
        <v>139</v>
      </c>
      <c r="B65" s="19" t="s">
        <v>95</v>
      </c>
      <c r="C65" s="19" t="s">
        <v>96</v>
      </c>
      <c r="D65" s="19" t="s">
        <v>121</v>
      </c>
    </row>
    <row r="66" spans="1:4" s="20" customFormat="1" x14ac:dyDescent="0.3">
      <c r="A66" s="19" t="s">
        <v>140</v>
      </c>
      <c r="B66" s="19" t="s">
        <v>95</v>
      </c>
      <c r="C66" s="19" t="s">
        <v>96</v>
      </c>
      <c r="D66" s="19" t="s">
        <v>121</v>
      </c>
    </row>
    <row r="67" spans="1:4" s="20" customFormat="1" x14ac:dyDescent="0.3">
      <c r="A67" s="19" t="s">
        <v>141</v>
      </c>
      <c r="B67" s="19" t="s">
        <v>95</v>
      </c>
      <c r="C67" s="19" t="s">
        <v>96</v>
      </c>
      <c r="D67" s="19" t="s">
        <v>121</v>
      </c>
    </row>
    <row r="68" spans="1:4" s="20" customFormat="1" x14ac:dyDescent="0.3">
      <c r="A68" s="19" t="s">
        <v>142</v>
      </c>
      <c r="B68" s="19" t="s">
        <v>95</v>
      </c>
      <c r="C68" s="19" t="s">
        <v>96</v>
      </c>
      <c r="D68" s="19" t="s">
        <v>121</v>
      </c>
    </row>
    <row r="69" spans="1:4" s="20" customFormat="1" x14ac:dyDescent="0.3">
      <c r="A69" s="19" t="s">
        <v>143</v>
      </c>
      <c r="B69" s="19" t="s">
        <v>95</v>
      </c>
      <c r="C69" s="19" t="s">
        <v>96</v>
      </c>
      <c r="D69" s="19" t="s">
        <v>121</v>
      </c>
    </row>
    <row r="70" spans="1:4" s="20" customFormat="1" x14ac:dyDescent="0.3">
      <c r="A70" s="19" t="s">
        <v>144</v>
      </c>
      <c r="B70" s="19" t="s">
        <v>95</v>
      </c>
      <c r="C70" s="19" t="s">
        <v>96</v>
      </c>
      <c r="D70" s="19" t="s">
        <v>121</v>
      </c>
    </row>
    <row r="71" spans="1:4" s="20" customFormat="1" x14ac:dyDescent="0.3">
      <c r="A71" s="19" t="s">
        <v>145</v>
      </c>
      <c r="B71" s="19" t="s">
        <v>146</v>
      </c>
      <c r="C71" s="19" t="s">
        <v>146</v>
      </c>
      <c r="D71" s="19" t="s">
        <v>147</v>
      </c>
    </row>
    <row r="72" spans="1:4" s="20" customFormat="1" x14ac:dyDescent="0.3">
      <c r="A72" s="19" t="s">
        <v>148</v>
      </c>
      <c r="B72" s="19" t="s">
        <v>146</v>
      </c>
      <c r="C72" s="19" t="s">
        <v>146</v>
      </c>
      <c r="D72" s="19" t="s">
        <v>147</v>
      </c>
    </row>
    <row r="73" spans="1:4" s="20" customFormat="1" x14ac:dyDescent="0.3">
      <c r="A73" s="19" t="s">
        <v>149</v>
      </c>
      <c r="B73" s="19" t="s">
        <v>146</v>
      </c>
      <c r="C73" s="19" t="s">
        <v>146</v>
      </c>
      <c r="D73" s="19" t="s">
        <v>147</v>
      </c>
    </row>
    <row r="74" spans="1:4" s="20" customFormat="1" x14ac:dyDescent="0.3">
      <c r="A74" s="19" t="s">
        <v>150</v>
      </c>
      <c r="B74" s="19" t="s">
        <v>146</v>
      </c>
      <c r="C74" s="19" t="s">
        <v>146</v>
      </c>
      <c r="D74" s="19" t="s">
        <v>147</v>
      </c>
    </row>
    <row r="75" spans="1:4" s="20" customFormat="1" x14ac:dyDescent="0.3">
      <c r="A75" s="19" t="s">
        <v>151</v>
      </c>
      <c r="B75" s="19" t="s">
        <v>152</v>
      </c>
      <c r="C75" s="19" t="s">
        <v>153</v>
      </c>
      <c r="D75" s="19" t="s">
        <v>153</v>
      </c>
    </row>
    <row r="76" spans="1:4" s="20" customFormat="1" x14ac:dyDescent="0.3">
      <c r="A76" s="19" t="s">
        <v>154</v>
      </c>
      <c r="B76" s="19" t="s">
        <v>152</v>
      </c>
      <c r="C76" s="19" t="s">
        <v>153</v>
      </c>
      <c r="D76" s="19" t="s">
        <v>153</v>
      </c>
    </row>
    <row r="77" spans="1:4" s="20" customFormat="1" x14ac:dyDescent="0.3">
      <c r="A77" s="19" t="s">
        <v>155</v>
      </c>
      <c r="B77" s="19" t="s">
        <v>152</v>
      </c>
      <c r="C77" s="19" t="s">
        <v>153</v>
      </c>
      <c r="D77" s="19" t="s">
        <v>153</v>
      </c>
    </row>
    <row r="78" spans="1:4" s="20" customFormat="1" x14ac:dyDescent="0.3">
      <c r="A78" s="19" t="s">
        <v>156</v>
      </c>
      <c r="B78" s="19" t="s">
        <v>152</v>
      </c>
      <c r="C78" s="19" t="s">
        <v>153</v>
      </c>
      <c r="D78" s="19" t="s">
        <v>153</v>
      </c>
    </row>
    <row r="79" spans="1:4" s="20" customFormat="1" x14ac:dyDescent="0.3">
      <c r="A79" s="19" t="s">
        <v>157</v>
      </c>
      <c r="B79" s="19" t="s">
        <v>152</v>
      </c>
      <c r="C79" s="19" t="s">
        <v>153</v>
      </c>
      <c r="D79" s="19" t="s">
        <v>153</v>
      </c>
    </row>
    <row r="80" spans="1:4" s="20" customFormat="1" x14ac:dyDescent="0.3">
      <c r="A80" s="19" t="s">
        <v>158</v>
      </c>
      <c r="B80" s="19" t="s">
        <v>159</v>
      </c>
      <c r="C80" s="19" t="s">
        <v>160</v>
      </c>
      <c r="D80" s="19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Matrix</vt:lpstr>
      <vt:lpstr>Partlist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Mosolgo</dc:creator>
  <cp:lastModifiedBy>Alex Mosolgo</cp:lastModifiedBy>
  <dcterms:created xsi:type="dcterms:W3CDTF">2014-04-27T23:29:31Z</dcterms:created>
  <dcterms:modified xsi:type="dcterms:W3CDTF">2014-06-13T18:38:38Z</dcterms:modified>
</cp:coreProperties>
</file>