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xr:revisionPtr revIDLastSave="0" documentId="13_ncr:1000001_{FF36E975-B466-0645-B37D-9A28B2487B3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تفصيلي للعامل " sheetId="3" r:id="rId1"/>
    <sheet name="تصفية جماعية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3" l="1"/>
  <c r="I23" i="3"/>
  <c r="H11" i="3"/>
  <c r="H12" i="3"/>
  <c r="H13" i="3"/>
  <c r="H14" i="3"/>
  <c r="H15" i="3"/>
  <c r="H16" i="3"/>
  <c r="H17" i="3"/>
  <c r="H18" i="3"/>
  <c r="H19" i="3"/>
  <c r="H20" i="3"/>
  <c r="H21" i="3"/>
  <c r="H23" i="3"/>
  <c r="E27" i="3"/>
  <c r="G20" i="3"/>
  <c r="J20" i="3"/>
  <c r="G21" i="3"/>
  <c r="J21" i="3"/>
  <c r="G19" i="3"/>
  <c r="J19" i="3"/>
  <c r="J12" i="3"/>
  <c r="J13" i="3"/>
  <c r="J14" i="3"/>
  <c r="J15" i="3"/>
  <c r="J16" i="3"/>
  <c r="J17" i="3"/>
  <c r="J18" i="3"/>
  <c r="J11" i="3"/>
  <c r="G11" i="3"/>
  <c r="G12" i="3"/>
  <c r="G13" i="3"/>
  <c r="G14" i="3"/>
  <c r="G15" i="3"/>
  <c r="G16" i="3"/>
  <c r="G17" i="3"/>
  <c r="G18" i="3"/>
  <c r="G23" i="3"/>
  <c r="F23" i="3"/>
  <c r="G19" i="2"/>
  <c r="G14" i="2"/>
  <c r="G15" i="2"/>
  <c r="G16" i="2"/>
  <c r="G17" i="2"/>
  <c r="G18" i="2"/>
  <c r="G13" i="2"/>
  <c r="G12" i="2"/>
  <c r="G11" i="2"/>
  <c r="F20" i="2"/>
  <c r="G20" i="2"/>
  <c r="H20" i="2"/>
  <c r="I20" i="2"/>
  <c r="J18" i="2"/>
  <c r="J16" i="2"/>
  <c r="J17" i="2"/>
  <c r="J15" i="2"/>
  <c r="J13" i="2"/>
  <c r="J11" i="2"/>
  <c r="J20" i="2"/>
  <c r="J23" i="3"/>
  <c r="H22" i="3"/>
  <c r="J22" i="3"/>
</calcChain>
</file>

<file path=xl/sharedStrings.xml><?xml version="1.0" encoding="utf-8"?>
<sst xmlns="http://schemas.openxmlformats.org/spreadsheetml/2006/main" count="135" uniqueCount="69">
  <si>
    <t/>
  </si>
  <si>
    <t>إجمالي المبلغ المستحق:</t>
  </si>
  <si>
    <t>إجمالي المبلغ المستلم:</t>
  </si>
  <si>
    <t>م</t>
  </si>
  <si>
    <t>المهنة</t>
  </si>
  <si>
    <t>اسم المشروع</t>
  </si>
  <si>
    <t>الأجر اليومي</t>
  </si>
  <si>
    <t>أيام العمل</t>
  </si>
  <si>
    <t>إجمالي الساعات</t>
  </si>
  <si>
    <t>المبلغ المستحق</t>
  </si>
  <si>
    <t>المبلغ المستلم</t>
  </si>
  <si>
    <t>عبدالله عمر</t>
  </si>
  <si>
    <t>مساعد ملحم</t>
  </si>
  <si>
    <t>مشروع مصنع الحبشي</t>
  </si>
  <si>
    <t>8,000 ر.ي</t>
  </si>
  <si>
    <t>ياسر الحديدة</t>
  </si>
  <si>
    <t>عامل</t>
  </si>
  <si>
    <t>6,000 ر.ي</t>
  </si>
  <si>
    <t>بشير عامل الحديدة</t>
  </si>
  <si>
    <t>زيد عامل الحديدة</t>
  </si>
  <si>
    <t>محمد علي عامل الحديدة</t>
  </si>
  <si>
    <t>نجيب اخو تشوان</t>
  </si>
  <si>
    <t>تم إنشاء هذا التقرير آلياً بواسطة نظام إدارة مشاريع البناء</t>
  </si>
  <si>
    <t>التاريخ والوقت: ١١‏/٨‏/٢٠٢٥ - ٣:٣٥:١١ م</t>
  </si>
  <si>
    <t>كشف التصفية للعمال</t>
  </si>
  <si>
    <t xml:space="preserve">الإجماليات </t>
  </si>
  <si>
    <t xml:space="preserve">شركة الفتيني للمقاولات والاستشارات الهندسية </t>
  </si>
  <si>
    <t>المتبقي</t>
  </si>
  <si>
    <t>ملاحظات</t>
  </si>
  <si>
    <t xml:space="preserve">حوالة </t>
  </si>
  <si>
    <t>مشروع ابار التحيتا</t>
  </si>
  <si>
    <t xml:space="preserve">الملخص النهائي </t>
  </si>
  <si>
    <t xml:space="preserve"> 354,000 ر.ي</t>
  </si>
  <si>
    <t xml:space="preserve"> 264,000 ر.ي </t>
  </si>
  <si>
    <t>إجمالي المبالغ المتبقية:</t>
  </si>
  <si>
    <t xml:space="preserve"> 51,000 ر.ي</t>
  </si>
  <si>
    <t>31,000 . ري</t>
  </si>
  <si>
    <t>إجمالي المبلغ المحول :</t>
  </si>
  <si>
    <t xml:space="preserve">عدد العمال: 6   |☆|       إجمالي أيام العمل: 56.2                   </t>
  </si>
  <si>
    <t>عدد المشاريع:   2        |☆|         عدد السجلات:  6</t>
  </si>
  <si>
    <t>للفترة: من 25/07/2025 إلى 11/08/2025</t>
  </si>
  <si>
    <t>كشف تصفية للعمال</t>
  </si>
  <si>
    <t>توقيع المهندس</t>
  </si>
  <si>
    <t>التاريخ:</t>
  </si>
  <si>
    <t>----------------------------------</t>
  </si>
  <si>
    <t>توقيع مدير المشروع</t>
  </si>
  <si>
    <t>توقيع المدير العام</t>
  </si>
  <si>
    <t>تصفية حسابة ، رقم الحولة: 5553736 ، اسم المستلم : مطهر علي صالح</t>
  </si>
  <si>
    <t>تصفة حسابة ، رقم الحولة: 22436599 ، اسم المستلم : محمد علي خالد الفار</t>
  </si>
  <si>
    <t>الاسم</t>
  </si>
  <si>
    <t xml:space="preserve">التاريخ </t>
  </si>
  <si>
    <t xml:space="preserve">اسم العامل: عبداللة عمر   |☆|      المهنة : مساعد ملحم   |☆|     إجمالي أيام العمل: 8.5                   </t>
  </si>
  <si>
    <t>اليوم</t>
  </si>
  <si>
    <t>السبت</t>
  </si>
  <si>
    <t xml:space="preserve">الاحد </t>
  </si>
  <si>
    <t>الإثنين</t>
  </si>
  <si>
    <t>الثلاثاء</t>
  </si>
  <si>
    <t>الأربعاء</t>
  </si>
  <si>
    <t>الخميس</t>
  </si>
  <si>
    <t>الجمعة</t>
  </si>
  <si>
    <t>الأحد</t>
  </si>
  <si>
    <t>-</t>
  </si>
  <si>
    <t>توقيع العامل</t>
  </si>
  <si>
    <t>توقيع المهندس المشرف</t>
  </si>
  <si>
    <t>توقيع المحاسب</t>
  </si>
  <si>
    <t>كشف حساب تفصيلي  للعمال</t>
  </si>
  <si>
    <t>عدد المشاريع:   1        |☆|         عدد السجلات:  12</t>
  </si>
  <si>
    <t xml:space="preserve"> رقم الحولة: 5553736 ، اسم المستلم : عبداللة عمر يوسف ابرهيم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</si>
</sst>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ر.ي.‏-2401];\-#,##0\ [$ر.ي.‏-2401]"/>
    <numFmt numFmtId="165" formatCode="#,##0\ [$ر.ي.‏-2401];[Red]#,##0\ [$ر.ي.‏-2401]"/>
    <numFmt numFmtId="166" formatCode="0.0"/>
  </numFmts>
  <fonts count="17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0" tint="-0.89999084444715716"/>
      <name val="Arial"/>
      <family val="2"/>
      <scheme val="minor"/>
    </font>
    <font>
      <b/>
      <sz val="14"/>
      <color rgb="FF00B050"/>
      <name val="Arial"/>
      <family val="2"/>
      <scheme val="minor"/>
    </font>
    <font>
      <sz val="20"/>
      <color theme="1"/>
      <name val="Arial"/>
      <family val="2"/>
      <scheme val="minor"/>
    </font>
    <font>
      <sz val="20"/>
      <color rgb="FF0070C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2"/>
      <color rgb="FF0070C0"/>
      <name val="Arial"/>
      <family val="2"/>
      <scheme val="minor"/>
    </font>
    <font>
      <b/>
      <sz val="16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6"/>
      <name val="Yu 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03">
    <xf numFmtId="0" fontId="0" fillId="0" borderId="0" xfId="0" applyNumberFormat="1"/>
    <xf numFmtId="0" fontId="0" fillId="0" borderId="0" xfId="0" applyNumberFormat="1"/>
    <xf numFmtId="0" fontId="3" fillId="0" borderId="0" xfId="0" applyNumberFormat="1" applyFont="1"/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center" wrapText="1"/>
    </xf>
    <xf numFmtId="0" fontId="1" fillId="0" borderId="0" xfId="0" applyNumberFormat="1" applyFont="1" applyBorder="1" applyAlignment="1">
      <alignment horizontal="center" vertical="top"/>
    </xf>
    <xf numFmtId="0" fontId="0" fillId="0" borderId="0" xfId="0" applyNumberFormat="1" applyBorder="1" applyAlignment="1"/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top"/>
    </xf>
    <xf numFmtId="0" fontId="0" fillId="0" borderId="0" xfId="0" applyNumberFormat="1"/>
    <xf numFmtId="0" fontId="8" fillId="0" borderId="0" xfId="0" applyNumberFormat="1" applyFont="1" applyAlignment="1">
      <alignment vertical="center"/>
    </xf>
    <xf numFmtId="0" fontId="3" fillId="6" borderId="11" xfId="0" applyNumberFormat="1" applyFont="1" applyFill="1" applyBorder="1" applyAlignment="1">
      <alignment horizontal="right" vertical="top"/>
    </xf>
    <xf numFmtId="0" fontId="0" fillId="0" borderId="0" xfId="0" applyNumberFormat="1" applyBorder="1" applyAlignment="1">
      <alignment vertical="top"/>
    </xf>
    <xf numFmtId="0" fontId="6" fillId="7" borderId="0" xfId="0" applyNumberFormat="1" applyFont="1" applyFill="1"/>
    <xf numFmtId="0" fontId="1" fillId="0" borderId="0" xfId="0" applyNumberFormat="1" applyFont="1" applyAlignment="1">
      <alignment horizontal="center" vertical="center"/>
    </xf>
    <xf numFmtId="0" fontId="0" fillId="7" borderId="0" xfId="0" applyNumberFormat="1" applyFill="1" applyBorder="1" applyAlignment="1"/>
    <xf numFmtId="0" fontId="8" fillId="7" borderId="0" xfId="0" applyNumberFormat="1" applyFont="1" applyFill="1" applyBorder="1" applyAlignment="1">
      <alignment vertical="center"/>
    </xf>
    <xf numFmtId="0" fontId="0" fillId="7" borderId="0" xfId="0" applyNumberFormat="1" applyFill="1" applyBorder="1"/>
    <xf numFmtId="0" fontId="14" fillId="0" borderId="0" xfId="0" applyNumberFormat="1" applyFont="1" applyAlignment="1"/>
    <xf numFmtId="0" fontId="14" fillId="0" borderId="0" xfId="0" applyNumberFormat="1" applyFont="1" applyAlignment="1">
      <alignment vertical="top"/>
    </xf>
    <xf numFmtId="0" fontId="3" fillId="6" borderId="11" xfId="0" applyNumberFormat="1" applyFont="1" applyFill="1" applyBorder="1" applyAlignment="1">
      <alignment horizontal="left" vertical="top"/>
    </xf>
    <xf numFmtId="0" fontId="9" fillId="6" borderId="11" xfId="0" applyNumberFormat="1" applyFont="1" applyFill="1" applyBorder="1" applyAlignment="1">
      <alignment horizontal="right" vertical="top"/>
    </xf>
    <xf numFmtId="0" fontId="9" fillId="6" borderId="11" xfId="0" applyNumberFormat="1" applyFont="1" applyFill="1" applyBorder="1" applyAlignment="1">
      <alignment vertical="top"/>
    </xf>
    <xf numFmtId="0" fontId="5" fillId="6" borderId="12" xfId="0" applyNumberFormat="1" applyFont="1" applyFill="1" applyBorder="1" applyAlignment="1">
      <alignment horizontal="right" vertical="top"/>
    </xf>
    <xf numFmtId="0" fontId="4" fillId="4" borderId="22" xfId="0" applyNumberFormat="1" applyFont="1" applyFill="1" applyBorder="1" applyAlignment="1">
      <alignment vertical="center"/>
    </xf>
    <xf numFmtId="0" fontId="15" fillId="0" borderId="0" xfId="0" applyNumberFormat="1" applyFont="1" applyAlignment="1">
      <alignment horizontal="center" vertical="top"/>
    </xf>
    <xf numFmtId="4" fontId="2" fillId="3" borderId="3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 wrapText="1"/>
    </xf>
    <xf numFmtId="0" fontId="3" fillId="0" borderId="25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 wrapText="1"/>
    </xf>
    <xf numFmtId="0" fontId="3" fillId="5" borderId="25" xfId="0" applyNumberFormat="1" applyFont="1" applyFill="1" applyBorder="1" applyAlignment="1">
      <alignment horizontal="center" vertical="center"/>
    </xf>
    <xf numFmtId="164" fontId="3" fillId="5" borderId="25" xfId="0" applyNumberFormat="1" applyFont="1" applyFill="1" applyBorder="1" applyAlignment="1">
      <alignment horizontal="center" vertical="center"/>
    </xf>
    <xf numFmtId="164" fontId="9" fillId="5" borderId="25" xfId="0" applyNumberFormat="1" applyFont="1" applyFill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25" xfId="0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top"/>
    </xf>
    <xf numFmtId="164" fontId="5" fillId="0" borderId="25" xfId="0" applyNumberFormat="1" applyFont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left" vertical="top"/>
    </xf>
    <xf numFmtId="0" fontId="4" fillId="4" borderId="21" xfId="0" applyNumberFormat="1" applyFont="1" applyFill="1" applyBorder="1" applyAlignment="1">
      <alignment horizontal="right" vertical="center"/>
    </xf>
    <xf numFmtId="0" fontId="4" fillId="4" borderId="22" xfId="0" applyNumberFormat="1" applyFont="1" applyFill="1" applyBorder="1" applyAlignment="1">
      <alignment horizontal="right" vertical="center"/>
    </xf>
    <xf numFmtId="14" fontId="3" fillId="0" borderId="25" xfId="0" applyNumberFormat="1" applyFont="1" applyBorder="1" applyAlignment="1">
      <alignment horizontal="center" vertical="center"/>
    </xf>
    <xf numFmtId="0" fontId="3" fillId="6" borderId="25" xfId="0" applyNumberFormat="1" applyFont="1" applyFill="1" applyBorder="1" applyAlignment="1">
      <alignment horizontal="center" vertical="center"/>
    </xf>
    <xf numFmtId="14" fontId="3" fillId="6" borderId="25" xfId="0" applyNumberFormat="1" applyFont="1" applyFill="1" applyBorder="1" applyAlignment="1">
      <alignment horizontal="center" vertical="center"/>
    </xf>
    <xf numFmtId="0" fontId="3" fillId="6" borderId="25" xfId="0" applyNumberFormat="1" applyFont="1" applyFill="1" applyBorder="1" applyAlignment="1">
      <alignment horizontal="center" vertical="center" wrapText="1"/>
    </xf>
    <xf numFmtId="164" fontId="3" fillId="6" borderId="25" xfId="0" applyNumberFormat="1" applyFont="1" applyFill="1" applyBorder="1" applyAlignment="1">
      <alignment horizontal="center" vertical="center"/>
    </xf>
    <xf numFmtId="164" fontId="9" fillId="6" borderId="25" xfId="0" applyNumberFormat="1" applyFont="1" applyFill="1" applyBorder="1" applyAlignment="1">
      <alignment horizontal="center" vertical="center"/>
    </xf>
    <xf numFmtId="164" fontId="5" fillId="6" borderId="25" xfId="0" applyNumberFormat="1" applyFont="1" applyFill="1" applyBorder="1" applyAlignment="1">
      <alignment horizontal="center" vertical="center"/>
    </xf>
    <xf numFmtId="165" fontId="9" fillId="6" borderId="11" xfId="0" applyNumberFormat="1" applyFont="1" applyFill="1" applyBorder="1" applyAlignment="1">
      <alignment horizontal="right" vertical="top"/>
    </xf>
    <xf numFmtId="165" fontId="5" fillId="6" borderId="12" xfId="0" applyNumberFormat="1" applyFont="1" applyFill="1" applyBorder="1" applyAlignment="1">
      <alignment horizontal="right" vertical="top"/>
    </xf>
    <xf numFmtId="0" fontId="3" fillId="8" borderId="25" xfId="0" applyNumberFormat="1" applyFont="1" applyFill="1" applyBorder="1" applyAlignment="1">
      <alignment horizontal="center" vertical="center"/>
    </xf>
    <xf numFmtId="14" fontId="3" fillId="8" borderId="25" xfId="0" applyNumberFormat="1" applyFont="1" applyFill="1" applyBorder="1" applyAlignment="1">
      <alignment horizontal="center" vertical="center"/>
    </xf>
    <xf numFmtId="0" fontId="3" fillId="8" borderId="25" xfId="0" applyNumberFormat="1" applyFont="1" applyFill="1" applyBorder="1" applyAlignment="1">
      <alignment horizontal="center" vertical="center" wrapText="1"/>
    </xf>
    <xf numFmtId="164" fontId="3" fillId="8" borderId="25" xfId="0" applyNumberFormat="1" applyFont="1" applyFill="1" applyBorder="1" applyAlignment="1">
      <alignment horizontal="center" vertical="center"/>
    </xf>
    <xf numFmtId="166" fontId="3" fillId="8" borderId="25" xfId="0" applyNumberFormat="1" applyFont="1" applyFill="1" applyBorder="1" applyAlignment="1">
      <alignment horizontal="center" vertical="center"/>
    </xf>
    <xf numFmtId="164" fontId="9" fillId="8" borderId="25" xfId="0" applyNumberFormat="1" applyFont="1" applyFill="1" applyBorder="1" applyAlignment="1">
      <alignment horizontal="center" vertical="center"/>
    </xf>
    <xf numFmtId="164" fontId="5" fillId="8" borderId="25" xfId="0" applyNumberFormat="1" applyFont="1" applyFill="1" applyBorder="1" applyAlignment="1">
      <alignment horizontal="center" vertical="center"/>
    </xf>
    <xf numFmtId="166" fontId="3" fillId="6" borderId="25" xfId="0" applyNumberFormat="1" applyFont="1" applyFill="1" applyBorder="1" applyAlignment="1">
      <alignment horizontal="center" vertical="center"/>
    </xf>
    <xf numFmtId="0" fontId="0" fillId="4" borderId="17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0" fillId="4" borderId="20" xfId="0" applyNumberFormat="1" applyFill="1" applyBorder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 vertical="top"/>
    </xf>
    <xf numFmtId="49" fontId="8" fillId="4" borderId="15" xfId="0" applyNumberFormat="1" applyFont="1" applyFill="1" applyBorder="1" applyAlignment="1">
      <alignment horizontal="center"/>
    </xf>
    <xf numFmtId="49" fontId="8" fillId="4" borderId="16" xfId="0" applyNumberFormat="1" applyFont="1" applyFill="1" applyBorder="1" applyAlignment="1">
      <alignment horizontal="center"/>
    </xf>
    <xf numFmtId="49" fontId="8" fillId="4" borderId="0" xfId="0" applyNumberFormat="1" applyFont="1" applyFill="1" applyBorder="1" applyAlignment="1">
      <alignment horizontal="center"/>
    </xf>
    <xf numFmtId="0" fontId="13" fillId="4" borderId="15" xfId="0" applyNumberFormat="1" applyFont="1" applyFill="1" applyBorder="1" applyAlignment="1">
      <alignment horizontal="center" vertical="top"/>
    </xf>
    <xf numFmtId="0" fontId="13" fillId="4" borderId="16" xfId="0" applyNumberFormat="1" applyFont="1" applyFill="1" applyBorder="1" applyAlignment="1">
      <alignment horizontal="center" vertical="top"/>
    </xf>
    <xf numFmtId="0" fontId="13" fillId="4" borderId="0" xfId="0" applyNumberFormat="1" applyFont="1" applyFill="1" applyBorder="1" applyAlignment="1">
      <alignment horizontal="center" vertical="top"/>
    </xf>
    <xf numFmtId="0" fontId="3" fillId="6" borderId="10" xfId="0" applyNumberFormat="1" applyFont="1" applyFill="1" applyBorder="1" applyAlignment="1">
      <alignment horizontal="left" vertical="top"/>
    </xf>
    <xf numFmtId="0" fontId="3" fillId="6" borderId="11" xfId="0" applyNumberFormat="1" applyFont="1" applyFill="1" applyBorder="1" applyAlignment="1">
      <alignment horizontal="left" vertical="top"/>
    </xf>
    <xf numFmtId="0" fontId="0" fillId="4" borderId="13" xfId="0" applyNumberFormat="1" applyFill="1" applyBorder="1" applyAlignment="1">
      <alignment horizontal="center" vertical="top" wrapText="1"/>
    </xf>
    <xf numFmtId="0" fontId="0" fillId="4" borderId="14" xfId="0" applyNumberFormat="1" applyFill="1" applyBorder="1" applyAlignment="1">
      <alignment horizontal="center" vertical="top" wrapText="1"/>
    </xf>
    <xf numFmtId="0" fontId="0" fillId="4" borderId="15" xfId="0" applyNumberFormat="1" applyFill="1" applyBorder="1" applyAlignment="1">
      <alignment horizontal="center" vertical="top" wrapText="1"/>
    </xf>
    <xf numFmtId="0" fontId="0" fillId="4" borderId="16" xfId="0" applyNumberFormat="1" applyFill="1" applyBorder="1" applyAlignment="1">
      <alignment horizontal="center" vertical="top" wrapText="1"/>
    </xf>
    <xf numFmtId="0" fontId="0" fillId="4" borderId="19" xfId="0" applyNumberFormat="1" applyFill="1" applyBorder="1" applyAlignment="1">
      <alignment horizontal="center" vertical="top" wrapText="1"/>
    </xf>
    <xf numFmtId="0" fontId="0" fillId="4" borderId="0" xfId="0" applyNumberForma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7" fillId="6" borderId="7" xfId="0" applyNumberFormat="1" applyFont="1" applyFill="1" applyBorder="1" applyAlignment="1">
      <alignment horizontal="center"/>
    </xf>
    <xf numFmtId="0" fontId="7" fillId="6" borderId="8" xfId="0" applyNumberFormat="1" applyFont="1" applyFill="1" applyBorder="1" applyAlignment="1">
      <alignment horizontal="center"/>
    </xf>
    <xf numFmtId="0" fontId="7" fillId="6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 vertical="center"/>
    </xf>
    <xf numFmtId="0" fontId="11" fillId="7" borderId="0" xfId="0" applyNumberFormat="1" applyFont="1" applyFill="1" applyAlignment="1">
      <alignment horizontal="center" vertical="center"/>
    </xf>
    <xf numFmtId="0" fontId="10" fillId="7" borderId="0" xfId="0" applyNumberFormat="1" applyFont="1" applyFill="1" applyAlignment="1">
      <alignment horizontal="center" vertical="center"/>
    </xf>
    <xf numFmtId="0" fontId="15" fillId="0" borderId="0" xfId="0" applyNumberFormat="1" applyFont="1" applyAlignment="1">
      <alignment horizontal="center" vertical="top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4" fillId="4" borderId="22" xfId="0" applyNumberFormat="1" applyFont="1" applyFill="1" applyBorder="1" applyAlignment="1">
      <alignment horizontal="center" vertical="center"/>
    </xf>
    <xf numFmtId="0" fontId="4" fillId="4" borderId="23" xfId="0" applyNumberFormat="1" applyFont="1" applyFill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0" fontId="4" fillId="4" borderId="21" xfId="0" applyNumberFormat="1" applyFont="1" applyFill="1" applyBorder="1" applyAlignment="1">
      <alignment horizontal="right" vertical="center"/>
    </xf>
    <xf numFmtId="0" fontId="4" fillId="4" borderId="22" xfId="0" applyNumberFormat="1" applyFont="1" applyFill="1" applyBorder="1" applyAlignment="1">
      <alignment horizontal="right" vertical="center"/>
    </xf>
  </cellXfs>
  <cellStyles count="1">
    <cellStyle name="عادي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C548-F1C2-7B46-BD49-BC2D1F99E2B2}">
  <dimension ref="A1:L36"/>
  <sheetViews>
    <sheetView rightToLeft="1" tabSelected="1" zoomScaleNormal="60" zoomScaleSheetLayoutView="100" workbookViewId="0">
      <selection activeCell="B38" sqref="B38"/>
    </sheetView>
  </sheetViews>
  <sheetFormatPr defaultRowHeight="14.25" x14ac:dyDescent="0.15"/>
  <cols>
    <col min="1" max="1" width="6.29296875" style="42" customWidth="1"/>
    <col min="2" max="2" width="17.52734375" style="42" customWidth="1"/>
    <col min="3" max="3" width="13.484375" style="42" customWidth="1"/>
    <col min="4" max="4" width="17.52734375" style="42" customWidth="1"/>
    <col min="5" max="5" width="12.13671875" style="42" customWidth="1"/>
    <col min="6" max="6" width="8.98828125" style="42" customWidth="1"/>
    <col min="7" max="7" width="11.796875" style="42" customWidth="1"/>
    <col min="8" max="8" width="13.93359375" style="42" customWidth="1"/>
    <col min="9" max="9" width="16.1796875" style="42" customWidth="1"/>
    <col min="10" max="10" width="13.93359375" style="42" customWidth="1"/>
    <col min="11" max="11" width="30.90234375" style="42" customWidth="1"/>
    <col min="12" max="16384" width="8.98828125" style="42"/>
  </cols>
  <sheetData>
    <row r="1" spans="1:12" ht="36" customHeight="1" x14ac:dyDescent="0.15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2" s="15" customFormat="1" ht="28.5" customHeight="1" x14ac:dyDescent="0.3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2" ht="24" customHeight="1" x14ac:dyDescent="0.15">
      <c r="A3" s="94" t="s">
        <v>40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2" ht="14.25" customHeight="1" x14ac:dyDescent="0.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2" ht="3.75" customHeight="1" x14ac:dyDescent="0.15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</row>
    <row r="6" spans="1:12" s="8" customFormat="1" ht="15" customHeight="1" x14ac:dyDescent="0.15">
      <c r="I6" s="9"/>
      <c r="J6" s="10"/>
    </row>
    <row r="7" spans="1:12" s="16" customFormat="1" ht="31.5" customHeight="1" x14ac:dyDescent="0.15">
      <c r="A7" s="47" t="s">
        <v>51</v>
      </c>
      <c r="B7" s="48"/>
      <c r="C7" s="48"/>
      <c r="D7" s="48"/>
      <c r="E7" s="48"/>
      <c r="F7" s="26"/>
      <c r="G7" s="97"/>
      <c r="H7" s="97"/>
      <c r="I7" s="97" t="s">
        <v>66</v>
      </c>
      <c r="J7" s="97"/>
      <c r="K7" s="98"/>
      <c r="L7" s="7"/>
    </row>
    <row r="8" spans="1:12" s="4" customFormat="1" ht="24" customHeight="1" x14ac:dyDescent="0.15">
      <c r="E8" s="5"/>
    </row>
    <row r="9" spans="1:12" s="2" customFormat="1" ht="39" customHeight="1" x14ac:dyDescent="0.2">
      <c r="A9" s="91" t="s">
        <v>65</v>
      </c>
      <c r="B9" s="91"/>
      <c r="C9" s="91"/>
      <c r="D9" s="91"/>
      <c r="E9" s="91"/>
      <c r="F9" s="91"/>
      <c r="G9" s="91"/>
      <c r="H9" s="91"/>
      <c r="I9" s="91"/>
      <c r="J9" s="91"/>
      <c r="K9" s="91"/>
    </row>
    <row r="10" spans="1:12" s="6" customFormat="1" ht="47.25" customHeight="1" x14ac:dyDescent="0.2">
      <c r="A10" s="41" t="s">
        <v>3</v>
      </c>
      <c r="B10" s="41" t="s">
        <v>50</v>
      </c>
      <c r="C10" s="41" t="s">
        <v>52</v>
      </c>
      <c r="D10" s="41" t="s">
        <v>5</v>
      </c>
      <c r="E10" s="41" t="s">
        <v>6</v>
      </c>
      <c r="F10" s="41" t="s">
        <v>7</v>
      </c>
      <c r="G10" s="41" t="s">
        <v>8</v>
      </c>
      <c r="H10" s="41" t="s">
        <v>9</v>
      </c>
      <c r="I10" s="41" t="s">
        <v>10</v>
      </c>
      <c r="J10" s="41" t="s">
        <v>27</v>
      </c>
      <c r="K10" s="41" t="s">
        <v>28</v>
      </c>
    </row>
    <row r="11" spans="1:12" s="5" customFormat="1" ht="47.25" customHeight="1" x14ac:dyDescent="0.2">
      <c r="A11" s="43">
        <v>1</v>
      </c>
      <c r="B11" s="49">
        <v>45863</v>
      </c>
      <c r="C11" s="31" t="s">
        <v>53</v>
      </c>
      <c r="D11" s="43" t="s">
        <v>13</v>
      </c>
      <c r="E11" s="34">
        <v>8000</v>
      </c>
      <c r="F11" s="43">
        <v>0.5</v>
      </c>
      <c r="G11" s="33">
        <f>F11*8</f>
        <v>4</v>
      </c>
      <c r="H11" s="34">
        <f>F11*E11</f>
        <v>4000</v>
      </c>
      <c r="I11" s="35">
        <v>5000</v>
      </c>
      <c r="J11" s="45">
        <f>H11-I11</f>
        <v>-1000</v>
      </c>
      <c r="K11" s="43"/>
    </row>
    <row r="12" spans="1:12" s="5" customFormat="1" ht="47.25" customHeight="1" x14ac:dyDescent="0.2">
      <c r="A12" s="50">
        <v>2</v>
      </c>
      <c r="B12" s="51">
        <v>45864</v>
      </c>
      <c r="C12" s="52" t="s">
        <v>54</v>
      </c>
      <c r="D12" s="50" t="s">
        <v>13</v>
      </c>
      <c r="E12" s="53">
        <v>8000</v>
      </c>
      <c r="F12" s="50">
        <v>1</v>
      </c>
      <c r="G12" s="65">
        <f>F12*8</f>
        <v>8</v>
      </c>
      <c r="H12" s="53">
        <f t="shared" ref="H12:H18" si="0">F12*E12</f>
        <v>8000</v>
      </c>
      <c r="I12" s="54">
        <v>5000</v>
      </c>
      <c r="J12" s="55">
        <f t="shared" ref="J12:J18" si="1">H12-I12</f>
        <v>3000</v>
      </c>
      <c r="K12" s="52"/>
    </row>
    <row r="13" spans="1:12" s="3" customFormat="1" ht="47.25" customHeight="1" x14ac:dyDescent="0.2">
      <c r="A13" s="43">
        <v>3</v>
      </c>
      <c r="B13" s="49">
        <v>45865</v>
      </c>
      <c r="C13" s="31" t="s">
        <v>55</v>
      </c>
      <c r="D13" s="43" t="s">
        <v>13</v>
      </c>
      <c r="E13" s="34">
        <v>8000</v>
      </c>
      <c r="F13" s="43">
        <v>1</v>
      </c>
      <c r="G13" s="33">
        <f>F13*8</f>
        <v>8</v>
      </c>
      <c r="H13" s="34">
        <f t="shared" si="0"/>
        <v>8000</v>
      </c>
      <c r="I13" s="35">
        <v>5000</v>
      </c>
      <c r="J13" s="45">
        <f t="shared" si="1"/>
        <v>3000</v>
      </c>
      <c r="K13" s="43"/>
    </row>
    <row r="14" spans="1:12" s="3" customFormat="1" ht="47.25" customHeight="1" x14ac:dyDescent="0.2">
      <c r="A14" s="50">
        <v>4</v>
      </c>
      <c r="B14" s="51">
        <v>45866</v>
      </c>
      <c r="C14" s="52" t="s">
        <v>56</v>
      </c>
      <c r="D14" s="50" t="s">
        <v>30</v>
      </c>
      <c r="E14" s="53">
        <v>8000</v>
      </c>
      <c r="F14" s="50">
        <v>1</v>
      </c>
      <c r="G14" s="65">
        <f t="shared" ref="G14:G18" si="2">F14*8</f>
        <v>8</v>
      </c>
      <c r="H14" s="53">
        <f t="shared" si="0"/>
        <v>8000</v>
      </c>
      <c r="I14" s="54">
        <v>5000</v>
      </c>
      <c r="J14" s="55">
        <f t="shared" si="1"/>
        <v>3000</v>
      </c>
      <c r="K14" s="52"/>
    </row>
    <row r="15" spans="1:12" s="5" customFormat="1" ht="47.25" customHeight="1" x14ac:dyDescent="0.2">
      <c r="A15" s="43">
        <v>5</v>
      </c>
      <c r="B15" s="49">
        <v>45867</v>
      </c>
      <c r="C15" s="31" t="s">
        <v>57</v>
      </c>
      <c r="D15" s="43" t="s">
        <v>13</v>
      </c>
      <c r="E15" s="34">
        <v>8000</v>
      </c>
      <c r="F15" s="43">
        <v>1</v>
      </c>
      <c r="G15" s="33">
        <f t="shared" si="2"/>
        <v>8</v>
      </c>
      <c r="H15" s="34">
        <f t="shared" si="0"/>
        <v>8000</v>
      </c>
      <c r="I15" s="35">
        <v>5000</v>
      </c>
      <c r="J15" s="45">
        <f t="shared" si="1"/>
        <v>3000</v>
      </c>
      <c r="K15" s="43"/>
    </row>
    <row r="16" spans="1:12" s="5" customFormat="1" ht="47.25" customHeight="1" x14ac:dyDescent="0.2">
      <c r="A16" s="50">
        <v>6</v>
      </c>
      <c r="B16" s="51">
        <v>45868</v>
      </c>
      <c r="C16" s="52" t="s">
        <v>58</v>
      </c>
      <c r="D16" s="50" t="s">
        <v>13</v>
      </c>
      <c r="E16" s="53">
        <v>8000</v>
      </c>
      <c r="F16" s="50">
        <v>1</v>
      </c>
      <c r="G16" s="65">
        <f t="shared" si="2"/>
        <v>8</v>
      </c>
      <c r="H16" s="53">
        <f t="shared" si="0"/>
        <v>8000</v>
      </c>
      <c r="I16" s="54">
        <v>10000</v>
      </c>
      <c r="J16" s="55">
        <f t="shared" si="1"/>
        <v>-2000</v>
      </c>
      <c r="K16" s="52"/>
    </row>
    <row r="17" spans="1:12" s="5" customFormat="1" ht="47.25" customHeight="1" x14ac:dyDescent="0.2">
      <c r="A17" s="43">
        <v>7</v>
      </c>
      <c r="B17" s="49">
        <v>45869</v>
      </c>
      <c r="C17" s="31" t="s">
        <v>59</v>
      </c>
      <c r="D17" s="43" t="s">
        <v>13</v>
      </c>
      <c r="E17" s="34">
        <v>8000</v>
      </c>
      <c r="F17" s="43">
        <v>0</v>
      </c>
      <c r="G17" s="33">
        <f t="shared" si="2"/>
        <v>0</v>
      </c>
      <c r="H17" s="34">
        <f t="shared" si="0"/>
        <v>0</v>
      </c>
      <c r="I17" s="35">
        <v>0</v>
      </c>
      <c r="J17" s="45">
        <f t="shared" si="1"/>
        <v>0</v>
      </c>
      <c r="K17" s="43"/>
    </row>
    <row r="18" spans="1:12" s="5" customFormat="1" ht="47.25" customHeight="1" x14ac:dyDescent="0.2">
      <c r="A18" s="50">
        <v>8</v>
      </c>
      <c r="B18" s="51">
        <v>45870</v>
      </c>
      <c r="C18" s="52" t="s">
        <v>53</v>
      </c>
      <c r="D18" s="50" t="s">
        <v>13</v>
      </c>
      <c r="E18" s="53">
        <v>8000</v>
      </c>
      <c r="F18" s="50">
        <v>1</v>
      </c>
      <c r="G18" s="65">
        <f t="shared" si="2"/>
        <v>8</v>
      </c>
      <c r="H18" s="53">
        <f t="shared" si="0"/>
        <v>8000</v>
      </c>
      <c r="I18" s="54">
        <v>5000</v>
      </c>
      <c r="J18" s="55">
        <f t="shared" si="1"/>
        <v>3000</v>
      </c>
      <c r="K18" s="52"/>
    </row>
    <row r="19" spans="1:12" s="5" customFormat="1" ht="47.25" customHeight="1" x14ac:dyDescent="0.2">
      <c r="A19" s="43">
        <v>9</v>
      </c>
      <c r="B19" s="49">
        <v>45871</v>
      </c>
      <c r="C19" s="31" t="s">
        <v>60</v>
      </c>
      <c r="D19" s="43" t="s">
        <v>13</v>
      </c>
      <c r="E19" s="34">
        <v>8000</v>
      </c>
      <c r="F19" s="43">
        <v>1</v>
      </c>
      <c r="G19" s="33">
        <f t="shared" ref="G19" si="3">F19*8</f>
        <v>8</v>
      </c>
      <c r="H19" s="34">
        <f t="shared" ref="H19" si="4">F19*E19</f>
        <v>8000</v>
      </c>
      <c r="I19" s="35">
        <v>5000</v>
      </c>
      <c r="J19" s="45">
        <f t="shared" ref="J19" si="5">H19-I19</f>
        <v>3000</v>
      </c>
      <c r="K19" s="43"/>
    </row>
    <row r="20" spans="1:12" s="5" customFormat="1" ht="47.25" customHeight="1" x14ac:dyDescent="0.2">
      <c r="A20" s="50">
        <v>10</v>
      </c>
      <c r="B20" s="51">
        <v>45872</v>
      </c>
      <c r="C20" s="52" t="s">
        <v>55</v>
      </c>
      <c r="D20" s="50" t="s">
        <v>13</v>
      </c>
      <c r="E20" s="53">
        <v>8000</v>
      </c>
      <c r="F20" s="50">
        <v>1</v>
      </c>
      <c r="G20" s="65">
        <f t="shared" ref="G20:G21" si="6">F20*8</f>
        <v>8</v>
      </c>
      <c r="H20" s="53">
        <f t="shared" ref="H20:H21" si="7">F20*E20</f>
        <v>8000</v>
      </c>
      <c r="I20" s="54">
        <v>5000</v>
      </c>
      <c r="J20" s="55">
        <f t="shared" ref="J20:J21" si="8">H20-I20</f>
        <v>3000</v>
      </c>
      <c r="K20" s="52"/>
    </row>
    <row r="21" spans="1:12" s="5" customFormat="1" ht="47.25" customHeight="1" x14ac:dyDescent="0.2">
      <c r="A21" s="43">
        <v>11</v>
      </c>
      <c r="B21" s="49">
        <v>45873</v>
      </c>
      <c r="C21" s="31" t="s">
        <v>56</v>
      </c>
      <c r="D21" s="43" t="s">
        <v>13</v>
      </c>
      <c r="E21" s="34">
        <v>8000</v>
      </c>
      <c r="F21" s="43">
        <v>1</v>
      </c>
      <c r="G21" s="33">
        <f t="shared" si="6"/>
        <v>8</v>
      </c>
      <c r="H21" s="34">
        <f t="shared" si="7"/>
        <v>8000</v>
      </c>
      <c r="I21" s="35">
        <v>5000</v>
      </c>
      <c r="J21" s="45">
        <f t="shared" si="8"/>
        <v>3000</v>
      </c>
      <c r="K21" s="43"/>
    </row>
    <row r="22" spans="1:12" s="5" customFormat="1" ht="47.25" customHeight="1" x14ac:dyDescent="0.2">
      <c r="A22" s="58">
        <v>12</v>
      </c>
      <c r="B22" s="59">
        <v>45873</v>
      </c>
      <c r="C22" s="60" t="s">
        <v>56</v>
      </c>
      <c r="D22" s="58" t="s">
        <v>13</v>
      </c>
      <c r="E22" s="61">
        <v>8000</v>
      </c>
      <c r="F22" s="58" t="s">
        <v>61</v>
      </c>
      <c r="G22" s="62" t="s">
        <v>61</v>
      </c>
      <c r="H22" s="61">
        <f ca="1">J23</f>
        <v>21000</v>
      </c>
      <c r="I22" s="63">
        <v>21000</v>
      </c>
      <c r="J22" s="64">
        <f ca="1">H22-I22</f>
        <v>0</v>
      </c>
      <c r="K22" s="60" t="s">
        <v>67</v>
      </c>
    </row>
    <row r="23" spans="1:12" ht="36" customHeight="1" x14ac:dyDescent="0.15">
      <c r="A23" s="85" t="s">
        <v>25</v>
      </c>
      <c r="B23" s="86"/>
      <c r="C23" s="86"/>
      <c r="D23" s="86"/>
      <c r="E23" s="87"/>
      <c r="F23" s="28">
        <f>SUM(F11:F21)</f>
        <v>9.5</v>
      </c>
      <c r="G23" s="28">
        <f>SUM(G11:G21)</f>
        <v>76</v>
      </c>
      <c r="H23" s="29">
        <f t="shared" ref="H23:K23" si="9">SUM(H11:H21)</f>
        <v>76000</v>
      </c>
      <c r="I23" s="29">
        <f>SUM(I11:I22)</f>
        <v>76000</v>
      </c>
      <c r="J23" s="29">
        <f ca="1">SUM(J11:J22)</f>
        <v>0</v>
      </c>
      <c r="K23" s="30"/>
    </row>
    <row r="24" spans="1:12" x14ac:dyDescent="0.15">
      <c r="A24" s="42" t="s">
        <v>0</v>
      </c>
    </row>
    <row r="26" spans="1:12" ht="30" customHeight="1" x14ac:dyDescent="0.3">
      <c r="A26" s="88" t="s">
        <v>31</v>
      </c>
      <c r="B26" s="89"/>
      <c r="C26" s="89"/>
      <c r="D26" s="89"/>
      <c r="E26" s="89"/>
      <c r="F26" s="89"/>
      <c r="G26" s="89"/>
      <c r="H26" s="89"/>
      <c r="I26" s="89"/>
      <c r="J26" s="89"/>
      <c r="K26" s="90"/>
    </row>
    <row r="27" spans="1:12" s="14" customFormat="1" ht="36" customHeight="1" x14ac:dyDescent="0.15">
      <c r="A27" s="77" t="s">
        <v>1</v>
      </c>
      <c r="B27" s="78"/>
      <c r="C27" s="13" t="s">
        <v>32</v>
      </c>
      <c r="D27" s="46" t="s">
        <v>2</v>
      </c>
      <c r="E27" s="56">
        <f>I23</f>
        <v>76000</v>
      </c>
      <c r="F27" s="78" t="s">
        <v>37</v>
      </c>
      <c r="G27" s="78"/>
      <c r="H27" s="56">
        <v>21000</v>
      </c>
      <c r="I27" s="78" t="s">
        <v>34</v>
      </c>
      <c r="J27" s="78"/>
      <c r="K27" s="57">
        <f>H23-E27</f>
        <v>0</v>
      </c>
    </row>
    <row r="28" spans="1:12" ht="34.5" customHeight="1" x14ac:dyDescent="0.15">
      <c r="B28" s="12"/>
      <c r="C28" s="12"/>
      <c r="D28" s="18"/>
      <c r="E28" s="19"/>
    </row>
    <row r="29" spans="1:12" x14ac:dyDescent="0.15">
      <c r="B29" s="79" t="s">
        <v>62</v>
      </c>
      <c r="C29" s="80"/>
      <c r="D29" s="17"/>
      <c r="E29" s="79" t="s">
        <v>63</v>
      </c>
      <c r="F29" s="83"/>
      <c r="G29" s="80"/>
      <c r="H29" s="17"/>
      <c r="I29" s="17"/>
      <c r="J29" s="79" t="s">
        <v>64</v>
      </c>
      <c r="K29" s="80"/>
      <c r="L29" s="17"/>
    </row>
    <row r="30" spans="1:12" ht="8.25" customHeight="1" x14ac:dyDescent="0.15">
      <c r="B30" s="81"/>
      <c r="C30" s="82"/>
      <c r="D30" s="17"/>
      <c r="E30" s="81"/>
      <c r="F30" s="84"/>
      <c r="G30" s="82"/>
      <c r="H30" s="17"/>
      <c r="I30" s="17"/>
      <c r="J30" s="81"/>
      <c r="K30" s="82"/>
      <c r="L30" s="17"/>
    </row>
    <row r="31" spans="1:12" ht="15.75" customHeight="1" x14ac:dyDescent="0.2">
      <c r="B31" s="71" t="s">
        <v>44</v>
      </c>
      <c r="C31" s="72"/>
      <c r="D31" s="17"/>
      <c r="E31" s="71" t="s">
        <v>44</v>
      </c>
      <c r="F31" s="73"/>
      <c r="G31" s="72"/>
      <c r="H31" s="17"/>
      <c r="I31" s="17"/>
      <c r="J31" s="71" t="s">
        <v>44</v>
      </c>
      <c r="K31" s="72"/>
      <c r="L31" s="17"/>
    </row>
    <row r="32" spans="1:12" ht="20.25" customHeight="1" x14ac:dyDescent="0.15">
      <c r="B32" s="74" t="s">
        <v>43</v>
      </c>
      <c r="C32" s="75"/>
      <c r="D32" s="17"/>
      <c r="E32" s="74" t="s">
        <v>43</v>
      </c>
      <c r="F32" s="76"/>
      <c r="G32" s="75"/>
      <c r="H32" s="17"/>
      <c r="I32" s="17"/>
      <c r="J32" s="74" t="s">
        <v>43</v>
      </c>
      <c r="K32" s="75"/>
      <c r="L32" s="17"/>
    </row>
    <row r="33" spans="1:12" ht="8.25" customHeight="1" x14ac:dyDescent="0.15">
      <c r="B33" s="66"/>
      <c r="C33" s="67"/>
      <c r="D33" s="17"/>
      <c r="E33" s="66"/>
      <c r="F33" s="68"/>
      <c r="G33" s="67"/>
      <c r="H33" s="17"/>
      <c r="I33" s="17"/>
      <c r="J33" s="66"/>
      <c r="K33" s="67"/>
      <c r="L33" s="17"/>
    </row>
    <row r="34" spans="1:12" s="20" customFormat="1" ht="18" customHeight="1" x14ac:dyDescent="0.15">
      <c r="A34" s="69" t="s">
        <v>22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2" s="21" customFormat="1" ht="18" customHeight="1" x14ac:dyDescent="0.15">
      <c r="A35" s="70" t="s">
        <v>23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</row>
    <row r="36" spans="1:12" x14ac:dyDescent="0.15">
      <c r="A36" s="42" t="s">
        <v>0</v>
      </c>
    </row>
  </sheetData>
  <mergeCells count="26">
    <mergeCell ref="A23:E23"/>
    <mergeCell ref="A26:K26"/>
    <mergeCell ref="A9:K9"/>
    <mergeCell ref="A1:K1"/>
    <mergeCell ref="A2:K2"/>
    <mergeCell ref="A3:K3"/>
    <mergeCell ref="A5:K5"/>
    <mergeCell ref="G7:H7"/>
    <mergeCell ref="I7:K7"/>
    <mergeCell ref="A27:B27"/>
    <mergeCell ref="F27:G27"/>
    <mergeCell ref="I27:J27"/>
    <mergeCell ref="B29:C30"/>
    <mergeCell ref="E29:G30"/>
    <mergeCell ref="J29:K30"/>
    <mergeCell ref="B31:C31"/>
    <mergeCell ref="E31:G31"/>
    <mergeCell ref="J31:K31"/>
    <mergeCell ref="B32:C32"/>
    <mergeCell ref="E32:G32"/>
    <mergeCell ref="J32:K32"/>
    <mergeCell ref="B33:C33"/>
    <mergeCell ref="E33:G33"/>
    <mergeCell ref="J33:K33"/>
    <mergeCell ref="A34:K34"/>
    <mergeCell ref="A35:K35"/>
  </mergeCells>
  <phoneticPr fontId="16" alignment="center"/>
  <pageMargins left="0.7" right="0.7" top="0.75" bottom="0.75" header="0.3" footer="0.3"/>
  <pageSetup scale="0" firstPageNumber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FE11-2091-614B-812B-1446F2D16462}">
  <dimension ref="A1:L33"/>
  <sheetViews>
    <sheetView rightToLeft="1" zoomScaleNormal="60" zoomScaleSheetLayoutView="100" workbookViewId="0">
      <selection activeCell="B10" sqref="B10"/>
    </sheetView>
  </sheetViews>
  <sheetFormatPr defaultRowHeight="14.25" x14ac:dyDescent="0.15"/>
  <cols>
    <col min="1" max="1" width="6.29296875" customWidth="1"/>
    <col min="2" max="2" width="17.52734375" customWidth="1"/>
    <col min="3" max="3" width="13.484375" customWidth="1"/>
    <col min="4" max="4" width="17.52734375" customWidth="1"/>
    <col min="5" max="5" width="12.13671875" customWidth="1"/>
    <col min="6" max="6" width="8.98828125" customWidth="1"/>
    <col min="7" max="7" width="11.796875" customWidth="1"/>
    <col min="8" max="8" width="13.93359375" customWidth="1"/>
    <col min="9" max="9" width="16.1796875" customWidth="1"/>
    <col min="10" max="10" width="13.93359375" customWidth="1"/>
    <col min="11" max="11" width="30.90234375" customWidth="1"/>
  </cols>
  <sheetData>
    <row r="1" spans="1:12" ht="36" customHeight="1" x14ac:dyDescent="0.15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2" s="15" customFormat="1" ht="28.5" customHeight="1" x14ac:dyDescent="0.3">
      <c r="A2" s="93" t="s">
        <v>41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2" ht="24" customHeight="1" x14ac:dyDescent="0.15">
      <c r="A3" s="94" t="s">
        <v>40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2" s="11" customFormat="1" ht="14.25" customHeight="1" x14ac:dyDescent="0.1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2" ht="3.75" customHeight="1" x14ac:dyDescent="0.15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</row>
    <row r="6" spans="1:12" s="8" customFormat="1" ht="15" customHeight="1" x14ac:dyDescent="0.15">
      <c r="I6" s="9"/>
      <c r="J6" s="10"/>
    </row>
    <row r="7" spans="1:12" s="16" customFormat="1" ht="31.5" customHeight="1" x14ac:dyDescent="0.15">
      <c r="A7" s="101" t="s">
        <v>38</v>
      </c>
      <c r="B7" s="102"/>
      <c r="C7" s="102"/>
      <c r="D7" s="102"/>
      <c r="E7" s="26"/>
      <c r="F7" s="26"/>
      <c r="G7" s="97"/>
      <c r="H7" s="97"/>
      <c r="I7" s="97" t="s">
        <v>39</v>
      </c>
      <c r="J7" s="97"/>
      <c r="K7" s="98"/>
      <c r="L7" s="7"/>
    </row>
    <row r="8" spans="1:12" s="4" customFormat="1" ht="24" customHeight="1" x14ac:dyDescent="0.15">
      <c r="E8" s="5"/>
    </row>
    <row r="9" spans="1:12" s="2" customFormat="1" ht="39" customHeight="1" x14ac:dyDescent="0.2">
      <c r="A9" s="91" t="s">
        <v>24</v>
      </c>
      <c r="B9" s="91"/>
      <c r="C9" s="91"/>
      <c r="D9" s="91"/>
      <c r="E9" s="91"/>
      <c r="F9" s="91"/>
      <c r="G9" s="91"/>
      <c r="H9" s="91"/>
      <c r="I9" s="91"/>
      <c r="J9" s="91"/>
      <c r="K9" s="91"/>
    </row>
    <row r="10" spans="1:12" s="6" customFormat="1" ht="47.25" customHeight="1" x14ac:dyDescent="0.2">
      <c r="A10" s="41" t="s">
        <v>3</v>
      </c>
      <c r="B10" s="41" t="s">
        <v>49</v>
      </c>
      <c r="C10" s="41" t="s">
        <v>4</v>
      </c>
      <c r="D10" s="41" t="s">
        <v>5</v>
      </c>
      <c r="E10" s="41" t="s">
        <v>6</v>
      </c>
      <c r="F10" s="41" t="s">
        <v>7</v>
      </c>
      <c r="G10" s="41" t="s">
        <v>8</v>
      </c>
      <c r="H10" s="41" t="s">
        <v>9</v>
      </c>
      <c r="I10" s="41" t="s">
        <v>10</v>
      </c>
      <c r="J10" s="41" t="s">
        <v>27</v>
      </c>
      <c r="K10" s="41" t="s">
        <v>28</v>
      </c>
    </row>
    <row r="11" spans="1:12" s="5" customFormat="1" ht="47.25" customHeight="1" x14ac:dyDescent="0.2">
      <c r="A11" s="99">
        <v>1</v>
      </c>
      <c r="B11" s="99" t="s">
        <v>11</v>
      </c>
      <c r="C11" s="31" t="s">
        <v>12</v>
      </c>
      <c r="D11" s="32" t="s">
        <v>13</v>
      </c>
      <c r="E11" s="99" t="s">
        <v>14</v>
      </c>
      <c r="F11" s="32">
        <v>8.5</v>
      </c>
      <c r="G11" s="33">
        <f>F11*8</f>
        <v>68</v>
      </c>
      <c r="H11" s="34">
        <v>68000</v>
      </c>
      <c r="I11" s="35">
        <v>47000</v>
      </c>
      <c r="J11" s="100">
        <f>H11-I11-I12</f>
        <v>0</v>
      </c>
      <c r="K11" s="32"/>
    </row>
    <row r="12" spans="1:12" s="5" customFormat="1" ht="47.25" customHeight="1" x14ac:dyDescent="0.2">
      <c r="A12" s="99"/>
      <c r="B12" s="99"/>
      <c r="C12" s="36" t="s">
        <v>29</v>
      </c>
      <c r="D12" s="37" t="s">
        <v>13</v>
      </c>
      <c r="E12" s="99"/>
      <c r="F12" s="37">
        <v>0</v>
      </c>
      <c r="G12" s="37">
        <f>F12*8</f>
        <v>0</v>
      </c>
      <c r="H12" s="38">
        <v>0</v>
      </c>
      <c r="I12" s="39">
        <v>21000</v>
      </c>
      <c r="J12" s="100"/>
      <c r="K12" s="31" t="s">
        <v>47</v>
      </c>
    </row>
    <row r="13" spans="1:12" s="3" customFormat="1" ht="47.25" customHeight="1" x14ac:dyDescent="0.2">
      <c r="A13" s="99">
        <v>2</v>
      </c>
      <c r="B13" s="99" t="s">
        <v>15</v>
      </c>
      <c r="C13" s="99" t="s">
        <v>16</v>
      </c>
      <c r="D13" s="31" t="s">
        <v>13</v>
      </c>
      <c r="E13" s="99" t="s">
        <v>17</v>
      </c>
      <c r="F13" s="32">
        <v>8.5</v>
      </c>
      <c r="G13" s="33">
        <f>F13*8</f>
        <v>68</v>
      </c>
      <c r="H13" s="34">
        <v>51000</v>
      </c>
      <c r="I13" s="35">
        <v>40000</v>
      </c>
      <c r="J13" s="100">
        <f>H13-I13-I14</f>
        <v>11000</v>
      </c>
      <c r="K13" s="32"/>
    </row>
    <row r="14" spans="1:12" s="3" customFormat="1" ht="47.25" customHeight="1" x14ac:dyDescent="0.2">
      <c r="A14" s="99"/>
      <c r="B14" s="99"/>
      <c r="C14" s="99"/>
      <c r="D14" s="31" t="s">
        <v>30</v>
      </c>
      <c r="E14" s="99"/>
      <c r="F14" s="32">
        <v>6.5</v>
      </c>
      <c r="G14" s="33">
        <f t="shared" ref="G14:G19" si="0">F14*8</f>
        <v>52</v>
      </c>
      <c r="H14" s="34">
        <v>39000</v>
      </c>
      <c r="I14" s="35">
        <v>0</v>
      </c>
      <c r="J14" s="100"/>
      <c r="K14" s="32"/>
    </row>
    <row r="15" spans="1:12" s="5" customFormat="1" ht="47.25" customHeight="1" x14ac:dyDescent="0.15">
      <c r="A15" s="32">
        <v>3</v>
      </c>
      <c r="B15" s="32" t="s">
        <v>18</v>
      </c>
      <c r="C15" s="32" t="s">
        <v>16</v>
      </c>
      <c r="D15" s="32" t="s">
        <v>13</v>
      </c>
      <c r="E15" s="32" t="s">
        <v>17</v>
      </c>
      <c r="F15" s="32">
        <v>7</v>
      </c>
      <c r="G15" s="33">
        <f t="shared" si="0"/>
        <v>56</v>
      </c>
      <c r="H15" s="34">
        <v>42000</v>
      </c>
      <c r="I15" s="35">
        <v>31000</v>
      </c>
      <c r="J15" s="40">
        <f>H15-I15</f>
        <v>11000</v>
      </c>
      <c r="K15" s="32"/>
    </row>
    <row r="16" spans="1:12" s="5" customFormat="1" ht="47.25" customHeight="1" x14ac:dyDescent="0.15">
      <c r="A16" s="32">
        <v>4</v>
      </c>
      <c r="B16" s="32" t="s">
        <v>19</v>
      </c>
      <c r="C16" s="32" t="s">
        <v>16</v>
      </c>
      <c r="D16" s="32" t="s">
        <v>13</v>
      </c>
      <c r="E16" s="32" t="s">
        <v>17</v>
      </c>
      <c r="F16" s="32">
        <v>8.5</v>
      </c>
      <c r="G16" s="33">
        <f t="shared" si="0"/>
        <v>68</v>
      </c>
      <c r="H16" s="34">
        <v>51000</v>
      </c>
      <c r="I16" s="35">
        <v>39000</v>
      </c>
      <c r="J16" s="40">
        <f t="shared" ref="J16:J17" si="1">H16-I16</f>
        <v>12000</v>
      </c>
      <c r="K16" s="32"/>
    </row>
    <row r="17" spans="1:12" s="5" customFormat="1" ht="47.25" customHeight="1" x14ac:dyDescent="0.15">
      <c r="A17" s="32">
        <v>5</v>
      </c>
      <c r="B17" s="32" t="s">
        <v>20</v>
      </c>
      <c r="C17" s="32" t="s">
        <v>16</v>
      </c>
      <c r="D17" s="32" t="s">
        <v>13</v>
      </c>
      <c r="E17" s="32" t="s">
        <v>17</v>
      </c>
      <c r="F17" s="32">
        <v>9.1999999999999993</v>
      </c>
      <c r="G17" s="33">
        <f t="shared" si="0"/>
        <v>73.599999999999994</v>
      </c>
      <c r="H17" s="34">
        <v>55000</v>
      </c>
      <c r="I17" s="35">
        <v>38000</v>
      </c>
      <c r="J17" s="40">
        <f t="shared" si="1"/>
        <v>17000</v>
      </c>
      <c r="K17" s="32"/>
    </row>
    <row r="18" spans="1:12" s="5" customFormat="1" ht="47.25" customHeight="1" x14ac:dyDescent="0.15">
      <c r="A18" s="99">
        <v>6</v>
      </c>
      <c r="B18" s="99" t="s">
        <v>21</v>
      </c>
      <c r="C18" s="32" t="s">
        <v>16</v>
      </c>
      <c r="D18" s="32" t="s">
        <v>13</v>
      </c>
      <c r="E18" s="99" t="s">
        <v>17</v>
      </c>
      <c r="F18" s="32">
        <v>8</v>
      </c>
      <c r="G18" s="33">
        <f t="shared" si="0"/>
        <v>64</v>
      </c>
      <c r="H18" s="34">
        <v>48000</v>
      </c>
      <c r="I18" s="35">
        <v>38000</v>
      </c>
      <c r="J18" s="100">
        <f>H18-I18-I19</f>
        <v>0</v>
      </c>
      <c r="K18" s="32"/>
    </row>
    <row r="19" spans="1:12" s="5" customFormat="1" ht="47.25" customHeight="1" x14ac:dyDescent="0.2">
      <c r="A19" s="99"/>
      <c r="B19" s="99"/>
      <c r="C19" s="36" t="s">
        <v>29</v>
      </c>
      <c r="D19" s="37" t="s">
        <v>13</v>
      </c>
      <c r="E19" s="99"/>
      <c r="F19" s="37">
        <v>0</v>
      </c>
      <c r="G19" s="37">
        <f t="shared" si="0"/>
        <v>0</v>
      </c>
      <c r="H19" s="38">
        <v>0</v>
      </c>
      <c r="I19" s="39">
        <v>10000</v>
      </c>
      <c r="J19" s="100"/>
      <c r="K19" s="31" t="s">
        <v>48</v>
      </c>
    </row>
    <row r="20" spans="1:12" ht="36" customHeight="1" x14ac:dyDescent="0.15">
      <c r="A20" s="85" t="s">
        <v>25</v>
      </c>
      <c r="B20" s="86"/>
      <c r="C20" s="86"/>
      <c r="D20" s="86"/>
      <c r="E20" s="87"/>
      <c r="F20" s="28">
        <f>SUM(F11:F19)</f>
        <v>56.2</v>
      </c>
      <c r="G20" s="28">
        <f>SUM(G11:G19)</f>
        <v>449.6</v>
      </c>
      <c r="H20" s="29">
        <f t="shared" ref="F20:I20" si="2">SUM(H11:H19)</f>
        <v>354000</v>
      </c>
      <c r="I20" s="29">
        <f t="shared" si="2"/>
        <v>264000</v>
      </c>
      <c r="J20" s="29">
        <f>SUM(J11:J19)</f>
        <v>51000</v>
      </c>
      <c r="K20" s="30"/>
    </row>
    <row r="21" spans="1:12" x14ac:dyDescent="0.15">
      <c r="A21" t="s">
        <v>0</v>
      </c>
    </row>
    <row r="22" spans="1:12" s="1" customFormat="1" x14ac:dyDescent="0.15"/>
    <row r="23" spans="1:12" s="1" customFormat="1" ht="30" customHeight="1" x14ac:dyDescent="0.3">
      <c r="A23" s="88" t="s">
        <v>31</v>
      </c>
      <c r="B23" s="89"/>
      <c r="C23" s="89"/>
      <c r="D23" s="89"/>
      <c r="E23" s="89"/>
      <c r="F23" s="89"/>
      <c r="G23" s="89"/>
      <c r="H23" s="89"/>
      <c r="I23" s="89"/>
      <c r="J23" s="89"/>
      <c r="K23" s="90"/>
    </row>
    <row r="24" spans="1:12" s="14" customFormat="1" ht="36" customHeight="1" x14ac:dyDescent="0.15">
      <c r="A24" s="77" t="s">
        <v>1</v>
      </c>
      <c r="B24" s="78"/>
      <c r="C24" s="13" t="s">
        <v>32</v>
      </c>
      <c r="D24" s="22" t="s">
        <v>2</v>
      </c>
      <c r="E24" s="23" t="s">
        <v>33</v>
      </c>
      <c r="F24" s="78" t="s">
        <v>37</v>
      </c>
      <c r="G24" s="78"/>
      <c r="H24" s="24" t="s">
        <v>36</v>
      </c>
      <c r="I24" s="78" t="s">
        <v>34</v>
      </c>
      <c r="J24" s="78"/>
      <c r="K24" s="25" t="s">
        <v>35</v>
      </c>
    </row>
    <row r="25" spans="1:12" s="1" customFormat="1" ht="34.5" customHeight="1" x14ac:dyDescent="0.15">
      <c r="B25" s="12"/>
      <c r="C25" s="12"/>
      <c r="D25" s="18"/>
      <c r="E25" s="19"/>
    </row>
    <row r="26" spans="1:12" s="1" customFormat="1" x14ac:dyDescent="0.15">
      <c r="B26" s="79" t="s">
        <v>42</v>
      </c>
      <c r="C26" s="80"/>
      <c r="D26" s="17"/>
      <c r="E26" s="79" t="s">
        <v>45</v>
      </c>
      <c r="F26" s="83"/>
      <c r="G26" s="80"/>
      <c r="H26" s="17"/>
      <c r="I26" s="17"/>
      <c r="J26" s="79" t="s">
        <v>46</v>
      </c>
      <c r="K26" s="80"/>
      <c r="L26" s="17"/>
    </row>
    <row r="27" spans="1:12" s="1" customFormat="1" ht="8.25" customHeight="1" x14ac:dyDescent="0.15">
      <c r="B27" s="81"/>
      <c r="C27" s="82"/>
      <c r="D27" s="17"/>
      <c r="E27" s="81"/>
      <c r="F27" s="84"/>
      <c r="G27" s="82"/>
      <c r="H27" s="17"/>
      <c r="I27" s="17"/>
      <c r="J27" s="81"/>
      <c r="K27" s="82"/>
      <c r="L27" s="17"/>
    </row>
    <row r="28" spans="1:12" s="1" customFormat="1" ht="15.75" customHeight="1" x14ac:dyDescent="0.2">
      <c r="B28" s="71" t="s">
        <v>44</v>
      </c>
      <c r="C28" s="72"/>
      <c r="D28" s="17"/>
      <c r="E28" s="71" t="s">
        <v>44</v>
      </c>
      <c r="F28" s="73"/>
      <c r="G28" s="72"/>
      <c r="H28" s="17"/>
      <c r="I28" s="17"/>
      <c r="J28" s="71" t="s">
        <v>44</v>
      </c>
      <c r="K28" s="72"/>
      <c r="L28" s="17"/>
    </row>
    <row r="29" spans="1:12" s="1" customFormat="1" ht="12" customHeight="1" x14ac:dyDescent="0.15">
      <c r="B29" s="74" t="s">
        <v>43</v>
      </c>
      <c r="C29" s="75"/>
      <c r="D29" s="17"/>
      <c r="E29" s="74" t="s">
        <v>43</v>
      </c>
      <c r="F29" s="76"/>
      <c r="G29" s="75"/>
      <c r="H29" s="17"/>
      <c r="I29" s="17"/>
      <c r="J29" s="74" t="s">
        <v>43</v>
      </c>
      <c r="K29" s="75"/>
      <c r="L29" s="17"/>
    </row>
    <row r="30" spans="1:12" s="1" customFormat="1" ht="8.25" customHeight="1" x14ac:dyDescent="0.15">
      <c r="B30" s="66"/>
      <c r="C30" s="67"/>
      <c r="D30" s="17"/>
      <c r="E30" s="66"/>
      <c r="F30" s="68"/>
      <c r="G30" s="67"/>
      <c r="H30" s="17"/>
      <c r="I30" s="17"/>
      <c r="J30" s="66"/>
      <c r="K30" s="67"/>
      <c r="L30" s="17"/>
    </row>
    <row r="31" spans="1:12" s="20" customFormat="1" ht="18" customHeight="1" x14ac:dyDescent="0.15">
      <c r="A31" s="69" t="s">
        <v>22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2" s="21" customFormat="1" ht="18" customHeight="1" x14ac:dyDescent="0.15">
      <c r="A32" s="70" t="s">
        <v>23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</row>
    <row r="33" spans="1:1" x14ac:dyDescent="0.15">
      <c r="A33" t="s">
        <v>0</v>
      </c>
    </row>
  </sheetData>
  <mergeCells count="40">
    <mergeCell ref="B29:C29"/>
    <mergeCell ref="B30:C30"/>
    <mergeCell ref="B26:C27"/>
    <mergeCell ref="J26:K27"/>
    <mergeCell ref="J28:K28"/>
    <mergeCell ref="J29:K29"/>
    <mergeCell ref="J30:K30"/>
    <mergeCell ref="E26:G27"/>
    <mergeCell ref="E28:G28"/>
    <mergeCell ref="E29:G29"/>
    <mergeCell ref="E30:G30"/>
    <mergeCell ref="A2:K2"/>
    <mergeCell ref="F24:G24"/>
    <mergeCell ref="B28:C28"/>
    <mergeCell ref="A24:B24"/>
    <mergeCell ref="I24:J24"/>
    <mergeCell ref="A7:D7"/>
    <mergeCell ref="I7:K7"/>
    <mergeCell ref="G7:H7"/>
    <mergeCell ref="A23:K23"/>
    <mergeCell ref="A5:K5"/>
    <mergeCell ref="A9:K9"/>
    <mergeCell ref="E11:E12"/>
    <mergeCell ref="E18:E19"/>
    <mergeCell ref="A32:K32"/>
    <mergeCell ref="A1:K1"/>
    <mergeCell ref="A3:K3"/>
    <mergeCell ref="A20:E20"/>
    <mergeCell ref="A13:A14"/>
    <mergeCell ref="B13:B14"/>
    <mergeCell ref="C13:C14"/>
    <mergeCell ref="E13:E14"/>
    <mergeCell ref="J13:J14"/>
    <mergeCell ref="B18:B19"/>
    <mergeCell ref="A18:A19"/>
    <mergeCell ref="J18:J19"/>
    <mergeCell ref="A31:K31"/>
    <mergeCell ref="A11:A12"/>
    <mergeCell ref="B11:B12"/>
    <mergeCell ref="J11:J12"/>
  </mergeCells>
  <pageMargins left="0.7" right="0.7" top="0.75" bottom="0.75" header="0.3" footer="0.3"/>
  <pageSetup scale="0" firstPageNumber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تفصيلي للعامل </vt:lpstr>
      <vt:lpstr>تصفية جماعية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 الشيعي</dc:creator>
  <dcterms:created xsi:type="dcterms:W3CDTF">2025-08-11T15:37:08Z</dcterms:created>
</cp:coreProperties>
</file>