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yerodo/Desktop/Classwork/Excel/"/>
    </mc:Choice>
  </mc:AlternateContent>
  <xr:revisionPtr revIDLastSave="0" documentId="13_ncr:1_{7E6A9485-C460-234F-94B8-93E0B4F3EF6C}" xr6:coauthVersionLast="47" xr6:coauthVersionMax="47" xr10:uidLastSave="{00000000-0000-0000-0000-000000000000}"/>
  <bookViews>
    <workbookView xWindow="20" yWindow="500" windowWidth="28800" windowHeight="16080" xr2:uid="{00000000-000D-0000-FFFF-FFFF00000000}"/>
  </bookViews>
  <sheets>
    <sheet name="Kickstarter" sheetId="1" r:id="rId1"/>
    <sheet name="Theater Outcomes by Launch Date" sheetId="8" r:id="rId2"/>
    <sheet name="Outcomes Based on Goals" sheetId="9" r:id="rId3"/>
    <sheet name="Descriptive Statistics" sheetId="4" state="hidden" r:id="rId4"/>
  </sheets>
  <definedNames>
    <definedName name="_xlnm._FilterDatabase" localSheetId="0" hidden="1">Kickstarter!$A$1:$R$4115</definedName>
  </definedNames>
  <calcPr calcId="191029"/>
  <pivotCaches>
    <pivotCache cacheId="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9" l="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13" i="4"/>
  <c r="C12" i="4"/>
  <c r="C14" i="4" s="1"/>
  <c r="C6" i="4"/>
  <c r="C5" i="4"/>
  <c r="C7" i="4" s="1"/>
  <c r="B12" i="4"/>
  <c r="B13" i="4"/>
  <c r="B6" i="4"/>
  <c r="B5" i="4"/>
  <c r="B7" i="4" s="1"/>
  <c r="C11" i="4"/>
  <c r="B11" i="4"/>
  <c r="C4" i="4"/>
  <c r="B4" i="4"/>
  <c r="C10" i="4"/>
  <c r="C9" i="4"/>
  <c r="C3" i="4"/>
  <c r="C2" i="4"/>
  <c r="B10" i="4"/>
  <c r="B3" i="4"/>
  <c r="B9" i="4"/>
  <c r="B2" i="4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9" l="1"/>
  <c r="E12" i="9"/>
  <c r="E11" i="9"/>
  <c r="E8" i="9"/>
  <c r="G8" i="9" s="1"/>
  <c r="E7" i="9"/>
  <c r="E4" i="9"/>
  <c r="H4" i="9" s="1"/>
  <c r="E3" i="9"/>
  <c r="H3" i="9" s="1"/>
  <c r="H13" i="9"/>
  <c r="G13" i="9"/>
  <c r="F13" i="9"/>
  <c r="H12" i="9"/>
  <c r="G12" i="9"/>
  <c r="F12" i="9"/>
  <c r="H11" i="9"/>
  <c r="G11" i="9"/>
  <c r="F11" i="9"/>
  <c r="E10" i="9"/>
  <c r="E9" i="9"/>
  <c r="H8" i="9"/>
  <c r="F8" i="9"/>
  <c r="G7" i="9"/>
  <c r="H7" i="9"/>
  <c r="F7" i="9"/>
  <c r="E6" i="9"/>
  <c r="E5" i="9"/>
  <c r="G3" i="9"/>
  <c r="F3" i="9"/>
  <c r="E2" i="9"/>
  <c r="B14" i="4"/>
  <c r="F4" i="9" l="1"/>
  <c r="G4" i="9"/>
  <c r="H10" i="9"/>
  <c r="G10" i="9"/>
  <c r="F10" i="9"/>
  <c r="G9" i="9"/>
  <c r="H9" i="9"/>
  <c r="F9" i="9"/>
  <c r="H6" i="9"/>
  <c r="G6" i="9"/>
  <c r="F6" i="9"/>
  <c r="H5" i="9"/>
  <c r="G5" i="9"/>
  <c r="F5" i="9"/>
  <c r="G2" i="9"/>
  <c r="H2" i="9"/>
  <c r="F2" i="9"/>
</calcChain>
</file>

<file path=xl/sharedStrings.xml><?xml version="1.0" encoding="utf-8"?>
<sst xmlns="http://schemas.openxmlformats.org/spreadsheetml/2006/main" count="32989" uniqueCount="8414">
  <si>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</si>
  <si>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</si>
  <si>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</si>
  <si>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</si>
  <si>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</si>
  <si>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</si>
  <si>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</si>
  <si>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</si>
  <si>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</si>
  <si>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</si>
  <si>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</si>
  <si>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</si>
  <si>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</si>
  <si>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</si>
  <si>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</si>
  <si>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</si>
  <si>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</si>
  <si>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</si>
  <si>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</si>
  <si>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</si>
  <si>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</si>
  <si>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</si>
  <si>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</si>
  <si>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</si>
  <si>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</si>
  <si>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</si>
  <si>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</si>
  <si>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</si>
  <si>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</si>
  <si>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</si>
  <si>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</si>
  <si>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</si>
  <si>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</si>
  <si>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</si>
  <si>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</si>
  <si>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</si>
  <si>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</si>
  <si>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</si>
  <si>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</si>
  <si>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</si>
  <si>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</si>
  <si>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</si>
  <si>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</si>
  <si>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</si>
  <si>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</si>
  <si>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</si>
  <si>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</si>
  <si>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</si>
  <si>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</si>
  <si>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</si>
  <si>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</si>
  <si>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</si>
  <si>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</si>
  <si>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</si>
  <si>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</si>
  <si>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</si>
  <si>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</si>
  <si>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</si>
  <si>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</si>
  <si>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</si>
  <si>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</si>
  <si>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</si>
  <si>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</si>
  <si>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</si>
  <si>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</si>
  <si>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</si>
  <si>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</si>
  <si>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</si>
  <si>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</si>
  <si>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</si>
  <si>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</si>
  <si>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</si>
  <si>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</si>
  <si>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</si>
  <si>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</si>
  <si>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</si>
  <si>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</si>
  <si>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</si>
  <si>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</si>
  <si>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</si>
  <si>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</si>
  <si>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</si>
  <si>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</si>
  <si>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</si>
  <si>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</si>
  <si>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</si>
  <si>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</si>
  <si>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</si>
  <si>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</si>
  <si>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</si>
  <si>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</si>
  <si>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</si>
  <si>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</si>
  <si>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</si>
  <si>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</si>
  <si>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</si>
  <si>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</si>
  <si>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</si>
  <si>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</si>
  <si>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</si>
  <si>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</si>
  <si>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</si>
  <si>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</si>
  <si>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</si>
  <si>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</si>
  <si>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</si>
  <si>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</si>
  <si>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</si>
  <si>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</si>
  <si>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</si>
  <si>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</si>
  <si>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</si>
  <si>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</si>
  <si>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</si>
  <si>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</si>
  <si>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</si>
  <si>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</si>
  <si>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</si>
  <si>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</si>
  <si>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</si>
  <si>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</si>
  <si>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</si>
  <si>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</si>
  <si>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</si>
  <si>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</si>
  <si>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</si>
  <si>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</si>
  <si>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</si>
  <si>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</si>
  <si>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</si>
  <si>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</si>
  <si>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</si>
  <si>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</si>
  <si>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</si>
  <si>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</si>
  <si>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</si>
  <si>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</si>
  <si>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</si>
  <si>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</si>
  <si>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</si>
  <si>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</si>
  <si>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</si>
  <si>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</si>
  <si>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</si>
  <si>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</si>
  <si>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</si>
  <si>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</si>
  <si>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</si>
  <si>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</si>
  <si>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</si>
  <si>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</si>
  <si>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</si>
  <si>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</si>
  <si>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</si>
  <si>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</si>
  <si>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</si>
  <si>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</si>
  <si>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</si>
  <si>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</si>
  <si>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</si>
  <si>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</si>
  <si>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</si>
  <si>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</si>
  <si>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</si>
  <si>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</si>
  <si>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</si>
  <si>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</si>
  <si>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</si>
  <si>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</si>
  <si>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</si>
  <si>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</si>
  <si>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</si>
  <si>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</si>
  <si>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</si>
  <si>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</si>
  <si>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</si>
  <si>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</si>
  <si>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</si>
  <si>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</si>
  <si>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</si>
  <si>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</si>
  <si>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</si>
  <si>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</si>
  <si>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</si>
  <si>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</si>
  <si>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</si>
  <si>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</si>
  <si>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</si>
  <si>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</si>
  <si>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</si>
  <si>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</si>
  <si>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</si>
  <si>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</si>
  <si>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</si>
  <si>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</si>
  <si>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</si>
  <si>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</si>
  <si>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</si>
  <si>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</si>
  <si>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</si>
  <si>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</si>
  <si>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</si>
  <si>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</si>
  <si>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</si>
  <si>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</si>
  <si>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</si>
  <si>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</si>
  <si>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</si>
  <si>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</si>
  <si>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</si>
  <si>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</si>
  <si>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</si>
  <si>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</si>
  <si>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</si>
  <si>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</si>
  <si>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</si>
  <si>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</si>
  <si>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</si>
  <si>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</si>
  <si>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</si>
  <si>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</si>
  <si>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</si>
  <si>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</si>
  <si>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</si>
  <si>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</si>
  <si>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</si>
  <si>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</si>
  <si>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</si>
  <si>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</si>
  <si>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</si>
  <si>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</si>
  <si>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</si>
  <si>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</si>
  <si>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</si>
  <si>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</si>
  <si>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</si>
  <si>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</si>
  <si>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</si>
  <si>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</si>
  <si>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</si>
  <si>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</si>
  <si>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</si>
  <si>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</si>
  <si>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</si>
  <si>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</si>
  <si>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</si>
  <si>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</si>
  <si>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</si>
  <si>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</si>
  <si>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</si>
  <si>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</si>
  <si>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</si>
  <si>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</si>
  <si>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</si>
  <si>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</si>
  <si>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</si>
  <si>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</si>
  <si>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</si>
  <si>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</si>
  <si>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</si>
  <si>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</si>
  <si>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</si>
  <si>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</si>
  <si>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</si>
  <si>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</si>
  <si>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</si>
  <si>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</si>
  <si>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</si>
  <si>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</si>
  <si>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</si>
  <si>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</si>
  <si>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</si>
  <si>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</si>
  <si>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</si>
  <si>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</si>
  <si>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</si>
  <si>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</si>
  <si>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</si>
  <si>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</si>
  <si>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</si>
  <si>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</si>
  <si>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</si>
  <si>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</si>
  <si>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</si>
  <si>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</si>
  <si>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</si>
  <si>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</si>
  <si>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</si>
  <si>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</si>
  <si>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</si>
  <si>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</si>
  <si>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</si>
  <si>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</si>
  <si>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</si>
  <si>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</si>
  <si>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</si>
  <si>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</si>
  <si>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</si>
  <si>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</si>
  <si>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</si>
  <si>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</si>
  <si>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</si>
  <si>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</si>
  <si>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</si>
  <si>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</si>
  <si>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</si>
  <si>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</si>
  <si>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</si>
  <si>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</si>
  <si>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</si>
  <si>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</si>
  <si>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</si>
  <si>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</si>
  <si>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</si>
  <si>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</si>
  <si>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</si>
  <si>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</si>
  <si>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</si>
  <si>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</si>
  <si>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</si>
  <si>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</si>
  <si>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</si>
  <si>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</si>
  <si>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</si>
  <si>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</si>
  <si>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</si>
  <si>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</si>
  <si>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</si>
  <si>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</si>
  <si>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</si>
  <si>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</si>
  <si>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</si>
  <si>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</si>
  <si>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</si>
  <si>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</si>
  <si>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</si>
  <si>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</si>
  <si>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</si>
  <si>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</si>
  <si>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</si>
  <si>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</si>
  <si>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</si>
  <si>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</si>
  <si>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</si>
  <si>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</si>
  <si>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</si>
  <si>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</si>
  <si>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</si>
  <si>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</si>
  <si>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</si>
  <si>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</si>
  <si>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</si>
  <si>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</si>
  <si>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</si>
  <si>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</si>
  <si>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</si>
  <si>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</si>
  <si>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</si>
  <si>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</si>
  <si>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</si>
  <si>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</si>
  <si>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</si>
  <si>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</si>
  <si>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</si>
  <si>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</si>
  <si>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</si>
  <si>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</si>
  <si>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</si>
  <si>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</si>
  <si>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</si>
  <si>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</si>
  <si>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</si>
  <si>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</si>
  <si>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</si>
  <si>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</si>
  <si>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</si>
  <si>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</si>
  <si>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</si>
  <si>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</si>
  <si>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</si>
  <si>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</si>
  <si>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</si>
  <si>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</si>
  <si>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</si>
  <si>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</si>
  <si>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</si>
  <si>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</si>
  <si>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</si>
  <si>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</si>
  <si>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</si>
  <si>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</si>
  <si>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</si>
  <si>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</si>
  <si>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</si>
  <si>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</si>
  <si>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</si>
  <si>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</si>
  <si>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</si>
  <si>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</si>
  <si>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</si>
  <si>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</si>
  <si>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</si>
  <si>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</si>
  <si>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</si>
  <si>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</si>
  <si>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</si>
  <si>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</si>
  <si>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</si>
  <si>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</si>
  <si>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</si>
  <si>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</si>
  <si>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</si>
  <si>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</si>
  <si>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</si>
  <si>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</si>
  <si>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</si>
  <si>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</si>
  <si>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</si>
  <si>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</si>
  <si>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</si>
  <si>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</si>
  <si>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</si>
  <si>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</si>
  <si>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</si>
  <si>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</si>
  <si>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</si>
  <si>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</si>
  <si>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</si>
  <si>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</si>
  <si>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</si>
  <si>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</si>
  <si>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</si>
  <si>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</si>
  <si>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</si>
  <si>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</si>
  <si>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</si>
  <si>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</si>
  <si>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</si>
  <si>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</si>
  <si>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</si>
  <si>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</si>
  <si>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</si>
  <si>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</si>
  <si>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</si>
  <si>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</si>
  <si>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</si>
  <si>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</si>
  <si>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</si>
  <si>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</si>
  <si>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</si>
  <si>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</si>
  <si>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</si>
  <si>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</si>
  <si>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</si>
  <si>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</si>
  <si>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</si>
  <si>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</si>
  <si>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</si>
  <si>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</si>
  <si>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</si>
  <si>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</si>
  <si>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</si>
  <si>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</si>
  <si>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</si>
  <si>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</si>
  <si>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</si>
  <si>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</si>
  <si>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</si>
  <si>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</si>
  <si>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</si>
  <si>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</si>
  <si>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</si>
  <si>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</si>
  <si>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</si>
  <si>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</si>
  <si>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</si>
  <si>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</si>
  <si>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</si>
  <si>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</si>
  <si>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</si>
  <si>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</si>
  <si>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</si>
  <si>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</si>
  <si>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</si>
  <si>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</si>
  <si>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</si>
  <si>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</si>
  <si>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</si>
  <si>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</si>
  <si>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</si>
  <si>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</si>
  <si>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</si>
  <si>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</si>
  <si>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</si>
  <si>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</si>
  <si>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</si>
  <si>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</si>
  <si>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</si>
  <si>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</si>
  <si>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</si>
  <si>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</si>
  <si>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</si>
  <si>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</si>
  <si>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</si>
  <si>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</si>
  <si>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</si>
  <si>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</si>
  <si>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</si>
  <si>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</si>
  <si>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</si>
  <si>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</si>
  <si>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</si>
  <si>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</si>
  <si>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</si>
  <si>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</si>
  <si>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</si>
  <si>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</si>
  <si>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</si>
  <si>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</si>
  <si>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</si>
  <si>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</si>
  <si>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</si>
  <si>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</si>
  <si>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</si>
  <si>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</si>
  <si>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</si>
  <si>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</si>
  <si>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</si>
  <si>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</si>
  <si>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</si>
  <si>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</si>
  <si>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</si>
  <si>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</si>
  <si>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</si>
  <si>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</si>
  <si>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</si>
  <si>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</si>
  <si>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</si>
  <si>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</si>
  <si>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</si>
  <si>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</si>
  <si>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</si>
  <si>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</si>
  <si>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</si>
  <si>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</si>
  <si>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</si>
  <si>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</si>
  <si>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</si>
  <si>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</si>
  <si>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</si>
  <si>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</si>
  <si>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</si>
  <si>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</si>
  <si>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</si>
  <si>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</si>
  <si>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</si>
  <si>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</si>
  <si>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</si>
  <si>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</si>
  <si>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</si>
  <si>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</si>
  <si>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</si>
  <si>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</si>
  <si>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</si>
  <si>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</si>
  <si>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</si>
  <si>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</si>
  <si>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</si>
  <si>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</si>
  <si>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</si>
  <si>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</si>
  <si>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</si>
  <si>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</si>
  <si>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</si>
  <si>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</si>
  <si>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</si>
  <si>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</si>
  <si>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</si>
  <si>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</si>
  <si>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</si>
  <si>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</si>
  <si>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</si>
  <si>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</si>
  <si>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</si>
  <si>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</si>
  <si>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</si>
  <si>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</si>
  <si>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</si>
  <si>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</si>
  <si>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</si>
  <si>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</si>
  <si>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</si>
  <si>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</si>
  <si>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</si>
  <si>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</si>
  <si>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</si>
  <si>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</si>
  <si>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</si>
  <si>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</si>
  <si>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</si>
  <si>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</si>
  <si>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</si>
  <si>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</si>
  <si>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</si>
  <si>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</si>
  <si>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</si>
  <si>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</si>
  <si>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</si>
  <si>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</si>
  <si>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</si>
  <si>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</si>
  <si>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</si>
  <si>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</si>
  <si>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</si>
  <si>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</si>
  <si>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</si>
  <si>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</si>
  <si>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</si>
  <si>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</si>
  <si>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</si>
  <si>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</si>
  <si>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</si>
  <si>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</si>
  <si>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</si>
  <si>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</si>
  <si>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</si>
  <si>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</si>
  <si>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</si>
  <si>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</si>
  <si>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</si>
  <si>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</si>
  <si>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</si>
  <si>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</si>
  <si>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</si>
  <si>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</si>
  <si>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</si>
  <si>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</si>
  <si>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</si>
  <si>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</si>
  <si>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</si>
  <si>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</si>
  <si>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</si>
  <si>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</si>
  <si>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</si>
  <si>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</si>
  <si>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</si>
  <si>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</si>
  <si>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</si>
  <si>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</si>
  <si>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</si>
  <si>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</si>
  <si>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</si>
  <si>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</si>
  <si>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</si>
  <si>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</si>
  <si>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</si>
  <si>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</si>
  <si>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</si>
  <si>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</si>
  <si>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</si>
  <si>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</si>
  <si>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</si>
  <si>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</si>
  <si>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</si>
  <si>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</si>
  <si>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</si>
  <si>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</si>
  <si>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</si>
  <si>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</si>
  <si>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</si>
  <si>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</si>
  <si>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</si>
  <si>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</si>
  <si>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</si>
  <si>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</si>
  <si>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</si>
  <si>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</si>
  <si>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</si>
  <si>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</si>
  <si>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</si>
  <si>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</si>
  <si>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</si>
  <si>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</si>
  <si>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</si>
  <si>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</si>
  <si>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</si>
  <si>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</si>
  <si>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</si>
  <si>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</si>
  <si>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</si>
  <si>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</si>
  <si>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</si>
  <si>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</si>
  <si>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</si>
  <si>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</si>
  <si>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</si>
  <si>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</si>
  <si>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</si>
  <si>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</si>
  <si>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</si>
  <si>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</si>
  <si>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</si>
  <si>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</si>
  <si>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</si>
  <si>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</si>
  <si>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</si>
  <si>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</si>
  <si>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</si>
  <si>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</si>
  <si>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</si>
  <si>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</si>
  <si>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</si>
  <si>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</si>
  <si>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</si>
  <si>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</si>
  <si>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</si>
  <si>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</si>
  <si>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</si>
  <si>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</si>
  <si>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</si>
  <si>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</si>
  <si>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</si>
  <si>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</si>
  <si>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</si>
  <si>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</si>
  <si>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</si>
  <si>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</si>
  <si>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</si>
  <si>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</si>
  <si>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</si>
  <si>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</si>
  <si>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</si>
  <si>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</si>
  <si>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</si>
  <si>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</si>
  <si>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</si>
  <si>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</si>
  <si>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</si>
  <si>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</si>
  <si>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</si>
  <si>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</si>
  <si>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</si>
  <si>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</si>
  <si>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</si>
  <si>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</si>
  <si>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</si>
  <si>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</si>
  <si>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</si>
  <si>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</si>
  <si>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</si>
  <si>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</si>
  <si>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</si>
  <si>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</si>
  <si>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</si>
  <si>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</si>
  <si>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</si>
  <si>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</si>
  <si>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</si>
  <si>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</si>
  <si>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</si>
  <si>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</si>
  <si>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</si>
  <si>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</si>
  <si>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</si>
  <si>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</si>
  <si>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</si>
  <si>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</si>
  <si>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</si>
  <si>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</si>
  <si>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</si>
  <si>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</si>
  <si>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</si>
  <si>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</si>
  <si>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</si>
  <si>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</si>
  <si>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</si>
  <si>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</si>
  <si>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</si>
  <si>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</si>
  <si>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</si>
  <si>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</si>
  <si>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</si>
  <si>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</si>
  <si>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</si>
  <si>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</si>
  <si>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</si>
  <si>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</si>
  <si>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</si>
  <si>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</si>
  <si>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</si>
  <si>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</si>
  <si>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</si>
  <si>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</si>
  <si>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</si>
  <si>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</si>
  <si>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</si>
  <si>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</si>
  <si>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</si>
  <si>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</si>
  <si>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</si>
  <si>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</si>
  <si>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</si>
  <si>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</si>
  <si>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</si>
  <si>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</si>
  <si>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</si>
  <si>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</si>
  <si>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</si>
  <si>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</si>
  <si>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</si>
  <si>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</si>
  <si>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</si>
  <si>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</si>
  <si>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</si>
  <si>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</si>
  <si>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</si>
  <si>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</si>
  <si>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</si>
  <si>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</si>
  <si>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</si>
  <si>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</si>
  <si>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</si>
  <si>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</si>
  <si>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</si>
  <si>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</si>
  <si>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</si>
  <si>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</si>
  <si>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</si>
  <si>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</si>
  <si>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</si>
  <si>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</si>
  <si>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</si>
  <si>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</si>
  <si>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</si>
  <si>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</si>
  <si>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</si>
  <si>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</si>
  <si>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</si>
  <si>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</si>
  <si>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</si>
  <si>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</si>
  <si>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</si>
  <si>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</si>
  <si>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</si>
  <si>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</si>
  <si>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</si>
  <si>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</si>
  <si>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</si>
  <si>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</si>
  <si>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</si>
  <si>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</si>
  <si>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</si>
  <si>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</si>
  <si>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</si>
  <si>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</si>
  <si>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</si>
  <si>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</si>
  <si>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</si>
  <si>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</si>
  <si>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</si>
  <si>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</si>
  <si>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</si>
  <si>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</si>
  <si>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</si>
  <si>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</si>
  <si>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</si>
  <si>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</si>
  <si>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</si>
  <si>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</si>
  <si>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</si>
  <si>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</si>
  <si>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</si>
  <si>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</si>
  <si>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</si>
  <si>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</si>
  <si>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</si>
  <si>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</si>
  <si>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</si>
  <si>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</si>
  <si>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</si>
  <si>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</si>
  <si>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</si>
  <si>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</si>
  <si>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</si>
  <si>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</si>
  <si>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</si>
  <si>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</si>
  <si>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</si>
  <si>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</si>
  <si>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</si>
  <si>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</si>
  <si>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</si>
  <si>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</si>
  <si>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</si>
  <si>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</si>
  <si>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</si>
  <si>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</si>
  <si>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</si>
  <si>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</si>
  <si>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</si>
  <si>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</si>
  <si>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</si>
  <si>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</si>
  <si>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</si>
  <si>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</si>
  <si>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</si>
  <si>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</si>
  <si>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</si>
  <si>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</si>
  <si>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</si>
  <si>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</si>
  <si>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</si>
  <si>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</si>
  <si>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</si>
  <si>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</si>
  <si>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</si>
  <si>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</si>
  <si>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</si>
  <si>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</si>
  <si>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</si>
  <si>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</si>
  <si>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</si>
  <si>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</si>
  <si>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</si>
  <si>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</si>
  <si>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</si>
  <si>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</si>
  <si>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</si>
  <si>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</si>
  <si>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</si>
  <si>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</si>
  <si>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</si>
  <si>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</si>
  <si>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</si>
  <si>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</si>
  <si>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</si>
  <si>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</si>
  <si>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</si>
  <si>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</si>
  <si>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</si>
  <si>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</si>
  <si>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</si>
  <si>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</si>
  <si>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</si>
  <si>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</si>
  <si>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</si>
  <si>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</si>
  <si>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</si>
  <si>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</si>
  <si>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</si>
  <si>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</si>
  <si>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</si>
  <si>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</si>
  <si>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</si>
  <si>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</si>
  <si>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</si>
  <si>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</si>
  <si>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</si>
  <si>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</si>
  <si>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</si>
  <si>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</si>
  <si>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</si>
  <si>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</si>
  <si>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</si>
  <si>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</si>
  <si>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</si>
  <si>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</si>
  <si>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</si>
  <si>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</si>
  <si>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</si>
  <si>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</si>
  <si>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</si>
  <si>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</si>
  <si>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</si>
  <si>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</si>
  <si>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</si>
  <si>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</si>
  <si>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</si>
  <si>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</si>
  <si>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</si>
  <si>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</si>
  <si>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</si>
  <si>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</si>
  <si>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</si>
  <si>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</si>
  <si>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</si>
  <si>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</si>
  <si>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</si>
  <si>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</si>
  <si>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</si>
  <si>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</si>
  <si>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</si>
  <si>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</si>
  <si>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</si>
  <si>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</si>
  <si>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</si>
  <si>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</si>
  <si>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</si>
  <si>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</si>
  <si>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</si>
  <si>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</si>
  <si>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</si>
  <si>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</si>
  <si>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</si>
  <si>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</si>
  <si>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</si>
  <si>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</si>
  <si>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</si>
  <si>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</si>
  <si>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</si>
  <si>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</si>
  <si>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</si>
  <si>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</si>
  <si>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</si>
  <si>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</si>
  <si>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</si>
  <si>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</si>
  <si>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</si>
  <si>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</si>
  <si>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</si>
  <si>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</si>
  <si>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</si>
  <si>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</si>
  <si>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</si>
  <si>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</si>
  <si>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</si>
  <si>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</si>
  <si>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</si>
  <si>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</si>
  <si>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</si>
  <si>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</si>
  <si>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</si>
  <si>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</si>
  <si>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</si>
  <si>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</si>
  <si>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</si>
  <si>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</si>
  <si>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</si>
  <si>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</si>
  <si>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</si>
  <si>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</si>
  <si>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</si>
  <si>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</si>
  <si>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</si>
  <si>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</si>
  <si>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</si>
  <si>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</si>
  <si>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</si>
  <si>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</si>
  <si>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</si>
  <si>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</si>
  <si>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</si>
  <si>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</si>
  <si>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</si>
  <si>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</si>
  <si>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</si>
  <si>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</si>
  <si>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</si>
  <si>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</si>
  <si>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</si>
  <si>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</si>
  <si>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</si>
  <si>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</si>
  <si>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</si>
  <si>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</si>
  <si>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</si>
  <si>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</si>
  <si>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</si>
  <si>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</si>
  <si>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</si>
  <si>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</si>
  <si>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</si>
  <si>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</si>
  <si>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</si>
  <si>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</si>
  <si>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</si>
  <si>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</si>
  <si>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</si>
  <si>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</si>
  <si>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</si>
  <si>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</si>
  <si>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</si>
  <si>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</si>
  <si>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</si>
  <si>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</si>
  <si>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</si>
  <si>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</si>
  <si>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</si>
  <si>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</si>
  <si>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</si>
  <si>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</si>
  <si>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</si>
  <si>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</si>
  <si>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</si>
  <si>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</si>
  <si>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</si>
  <si>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</si>
  <si>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</si>
  <si>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</si>
  <si>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</si>
  <si>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</si>
  <si>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</si>
  <si>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</si>
  <si>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</si>
  <si>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</si>
  <si>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</si>
  <si>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</si>
  <si>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</si>
  <si>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</si>
  <si>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</si>
  <si>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</si>
  <si>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</si>
  <si>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</si>
  <si>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</si>
  <si>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</si>
  <si>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</si>
  <si>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</si>
  <si>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</si>
  <si>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</si>
  <si>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</si>
  <si>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</si>
  <si>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</si>
  <si>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</si>
  <si>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</si>
  <si>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</si>
  <si>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</si>
  <si>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</si>
  <si>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</si>
  <si>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</si>
  <si>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</si>
  <si>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</si>
  <si>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</si>
  <si>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</si>
  <si>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</si>
  <si>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</si>
  <si>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</si>
  <si>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</si>
  <si>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</si>
  <si>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</si>
  <si>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</si>
  <si>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</si>
  <si>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</si>
  <si>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</si>
  <si>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</si>
  <si>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</si>
  <si>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</si>
  <si>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</si>
  <si>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</si>
  <si>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</si>
  <si>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</si>
  <si>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</si>
  <si>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</si>
  <si>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</si>
  <si>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</si>
  <si>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</si>
  <si>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</si>
  <si>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</si>
  <si>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</si>
  <si>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</si>
  <si>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</si>
  <si>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</si>
  <si>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</si>
  <si>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</si>
  <si>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</si>
  <si>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</si>
  <si>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</si>
  <si>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</si>
  <si>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</si>
  <si>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</si>
  <si>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</si>
  <si>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</si>
  <si>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</si>
  <si>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</si>
  <si>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</si>
  <si>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</si>
  <si>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</si>
  <si>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</si>
  <si>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</si>
  <si>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</si>
  <si>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</si>
  <si>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</si>
  <si>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</si>
  <si>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</si>
  <si>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</si>
  <si>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</si>
  <si>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</si>
  <si>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</si>
  <si>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</si>
  <si>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</si>
  <si>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</si>
  <si>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</si>
  <si>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</si>
  <si>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</si>
  <si>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</si>
  <si>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</si>
  <si>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</si>
  <si>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</si>
  <si>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</si>
  <si>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</si>
  <si>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</si>
  <si>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</si>
  <si>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</si>
  <si>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</si>
  <si>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</si>
  <si>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</si>
  <si>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</si>
  <si>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</si>
  <si>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</si>
  <si>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</si>
  <si>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</si>
  <si>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</si>
  <si>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</si>
  <si>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</si>
  <si>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</si>
  <si>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</si>
  <si>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</si>
  <si>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</si>
  <si>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</si>
  <si>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</si>
  <si>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</si>
  <si>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</si>
  <si>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</si>
  <si>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</si>
  <si>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</si>
  <si>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</si>
  <si>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</si>
  <si>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</si>
  <si>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</si>
  <si>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</si>
  <si>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</si>
  <si>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</si>
  <si>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</si>
  <si>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</si>
  <si>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</si>
  <si>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</si>
  <si>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</si>
  <si>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</si>
  <si>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</si>
  <si>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</si>
  <si>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</si>
  <si>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</si>
  <si>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</si>
  <si>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</si>
  <si>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</si>
  <si>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</si>
  <si>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</si>
  <si>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</si>
  <si>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</si>
  <si>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</si>
  <si>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</si>
  <si>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</si>
  <si>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</si>
  <si>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</si>
  <si>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</si>
  <si>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</si>
  <si>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</si>
  <si>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</si>
  <si>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</si>
  <si>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</si>
  <si>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</si>
  <si>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</si>
  <si>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</si>
  <si>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</si>
  <si>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</si>
  <si>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</si>
  <si>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</si>
  <si>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</si>
  <si>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</si>
  <si>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</si>
  <si>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</si>
  <si>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</si>
  <si>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</si>
  <si>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</si>
  <si>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</si>
  <si>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</si>
  <si>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</si>
  <si>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</si>
  <si>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</si>
  <si>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</si>
  <si>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</si>
  <si>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</si>
  <si>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</si>
  <si>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</si>
  <si>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</si>
  <si>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</si>
  <si>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</si>
  <si>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</si>
  <si>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</si>
  <si>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</si>
  <si>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</si>
  <si>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</si>
  <si>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</si>
  <si>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</si>
  <si>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</si>
  <si>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</si>
  <si>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</si>
  <si>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</si>
  <si>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</si>
  <si>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</si>
  <si>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</si>
  <si>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</si>
  <si>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</si>
  <si>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</si>
  <si>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</si>
  <si>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</si>
  <si>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</si>
  <si>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</si>
  <si>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</si>
  <si>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</si>
  <si>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</si>
  <si>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</si>
  <si>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</si>
  <si>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</si>
  <si>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</si>
  <si>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</si>
  <si>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</si>
  <si>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</si>
  <si>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</si>
  <si>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</si>
  <si>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</si>
  <si>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</si>
  <si>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</si>
  <si>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</si>
  <si>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</si>
  <si>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</si>
  <si>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</si>
  <si>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</si>
  <si>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</si>
  <si>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</si>
  <si>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</si>
  <si>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</si>
  <si>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</si>
  <si>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</si>
  <si>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</si>
  <si>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</si>
  <si>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</si>
  <si>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</si>
  <si>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</si>
  <si>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</si>
  <si>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</si>
  <si>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</si>
  <si>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</si>
  <si>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</si>
  <si>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</si>
  <si>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</si>
  <si>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</si>
  <si>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</si>
  <si>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</si>
  <si>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</si>
  <si>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</si>
  <si>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</si>
  <si>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</si>
  <si>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</si>
  <si>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</si>
  <si>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</si>
  <si>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</si>
  <si>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</si>
  <si>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</si>
  <si>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</si>
  <si>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</si>
  <si>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</si>
  <si>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</si>
  <si>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</si>
  <si>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</si>
  <si>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</si>
  <si>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</si>
  <si>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</si>
  <si>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</si>
  <si>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</si>
  <si>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</si>
  <si>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</si>
  <si>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</si>
  <si>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</si>
  <si>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</si>
  <si>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</si>
  <si>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</si>
  <si>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</si>
  <si>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</si>
  <si>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</si>
  <si>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</si>
  <si>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</si>
  <si>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</si>
  <si>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</si>
  <si>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</si>
  <si>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</si>
  <si>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</si>
  <si>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</si>
  <si>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</si>
  <si>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</si>
  <si>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</si>
  <si>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</si>
  <si>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</si>
  <si>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</si>
  <si>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</si>
  <si>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</si>
  <si>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</si>
  <si>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</si>
  <si>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</si>
  <si>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</si>
  <si>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</si>
  <si>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</si>
  <si>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</si>
  <si>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</si>
  <si>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</si>
  <si>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</si>
  <si>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</si>
  <si>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</si>
  <si>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</si>
  <si>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</si>
  <si>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</si>
  <si>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</si>
  <si>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</si>
  <si>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</si>
  <si>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</si>
  <si>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</si>
  <si>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</si>
  <si>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</si>
  <si>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</si>
  <si>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</si>
  <si>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</si>
  <si>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</si>
  <si>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</si>
  <si>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</si>
  <si>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</si>
  <si>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</si>
  <si>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</si>
  <si>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</si>
  <si>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</si>
  <si>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</si>
  <si>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</si>
  <si>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</si>
  <si>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</si>
  <si>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</si>
  <si>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</si>
  <si>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</si>
  <si>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</si>
  <si>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</si>
  <si>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</si>
  <si>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</si>
  <si>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</si>
  <si>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</si>
  <si>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</si>
  <si>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</si>
  <si>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</si>
  <si>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</si>
  <si>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</si>
  <si>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</si>
  <si>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</si>
  <si>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</si>
  <si>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</si>
  <si>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</si>
  <si>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</si>
  <si>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</si>
  <si>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</si>
  <si>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</si>
  <si>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</si>
  <si>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</si>
  <si>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</si>
  <si>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</si>
  <si>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</si>
  <si>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</si>
  <si>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</si>
  <si>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</si>
  <si>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</si>
  <si>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</si>
  <si>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</si>
  <si>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</si>
  <si>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</si>
  <si>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</si>
  <si>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</si>
  <si>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</si>
  <si>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</si>
  <si>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</si>
  <si>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</si>
  <si>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</si>
  <si>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</si>
  <si>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</si>
  <si>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</si>
  <si>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</si>
  <si>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</si>
  <si>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</si>
  <si>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</si>
  <si>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</si>
  <si>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</si>
  <si>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</si>
  <si>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</si>
  <si>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</si>
  <si>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</si>
  <si>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</si>
  <si>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</si>
  <si>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</si>
  <si>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</si>
  <si>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</si>
  <si>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</si>
  <si>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</si>
  <si>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</si>
  <si>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</si>
  <si>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</si>
  <si>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</si>
  <si>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</si>
  <si>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</si>
  <si>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</si>
  <si>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</si>
  <si>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</si>
  <si>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</si>
  <si>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</si>
  <si>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</si>
  <si>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</si>
  <si>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</si>
  <si>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</si>
  <si>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</si>
  <si>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</si>
  <si>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</si>
  <si>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</si>
  <si>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</si>
  <si>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</si>
  <si>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</si>
  <si>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</si>
  <si>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</si>
  <si>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</si>
  <si>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</si>
  <si>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</si>
  <si>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</si>
  <si>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</si>
  <si>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</si>
  <si>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</si>
  <si>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</si>
  <si>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</si>
  <si>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</si>
  <si>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</si>
  <si>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</si>
  <si>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</si>
  <si>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</si>
  <si>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</si>
  <si>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</si>
  <si>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</si>
  <si>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</si>
  <si>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</si>
  <si>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</si>
  <si>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</si>
  <si>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</si>
  <si>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</si>
  <si>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</si>
  <si>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</si>
  <si>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</si>
  <si>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</si>
  <si>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</si>
  <si>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</si>
  <si>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</si>
  <si>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</si>
  <si>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</si>
  <si>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</si>
  <si>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</si>
  <si>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</si>
  <si>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</si>
  <si>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</si>
  <si>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</si>
  <si>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</si>
  <si>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</si>
  <si>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</si>
  <si>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</si>
  <si>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</si>
  <si>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</si>
  <si>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</si>
  <si>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</si>
  <si>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</si>
  <si>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</si>
  <si>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</si>
  <si>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</si>
  <si>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</si>
  <si>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</si>
  <si>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</si>
  <si>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</si>
  <si>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</si>
  <si>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</si>
  <si>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</si>
  <si>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</si>
  <si>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</si>
  <si>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</si>
  <si>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</si>
  <si>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</si>
  <si>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</si>
  <si>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</si>
  <si>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</si>
  <si>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</si>
  <si>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</si>
  <si>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</si>
  <si>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</si>
  <si>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</si>
  <si>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</si>
  <si>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</si>
  <si>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</si>
  <si>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</si>
  <si>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</si>
  <si>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</si>
  <si>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</si>
  <si>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</si>
  <si>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</si>
  <si>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</si>
  <si>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</si>
  <si>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</si>
  <si>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</si>
  <si>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</si>
  <si>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</si>
  <si>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</si>
  <si>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</si>
  <si>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</si>
  <si>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</si>
  <si>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</si>
  <si>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</si>
  <si>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</si>
  <si>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</si>
  <si>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</si>
  <si>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</si>
  <si>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</si>
  <si>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</si>
  <si>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</si>
  <si>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</si>
  <si>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</si>
  <si>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</si>
  <si>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</si>
  <si>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</si>
  <si>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</si>
  <si>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</si>
  <si>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</si>
  <si>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</si>
  <si>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</si>
  <si>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</si>
  <si>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</si>
  <si>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</si>
  <si>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</si>
  <si>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</si>
  <si>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</si>
  <si>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</si>
  <si>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</si>
  <si>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</si>
  <si>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</si>
  <si>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</si>
  <si>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</si>
  <si>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</si>
  <si>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</si>
  <si>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</si>
  <si>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</si>
  <si>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</si>
  <si>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</si>
  <si>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</si>
  <si>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</si>
  <si>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</si>
  <si>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</si>
  <si>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</si>
  <si>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</si>
  <si>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</si>
  <si>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</si>
  <si>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</si>
  <si>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</si>
  <si>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</si>
  <si>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</si>
  <si>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</si>
  <si>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</si>
  <si>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</si>
  <si>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</si>
  <si>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</si>
  <si>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</si>
  <si>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</si>
  <si>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</si>
  <si>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</si>
  <si>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</si>
  <si>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</si>
  <si>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</si>
  <si>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</si>
  <si>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</si>
  <si>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</si>
  <si>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</si>
  <si>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</si>
  <si>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</si>
  <si>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</si>
  <si>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</si>
  <si>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</si>
  <si>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</si>
  <si>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</si>
  <si>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</si>
  <si>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</si>
  <si>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</si>
  <si>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</si>
  <si>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</si>
  <si>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</si>
  <si>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</si>
  <si>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</si>
  <si>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</si>
  <si>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</si>
  <si>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</si>
  <si>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</si>
  <si>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</si>
  <si>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</si>
  <si>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</si>
  <si>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</si>
  <si>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</si>
  <si>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</si>
  <si>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</si>
  <si>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</si>
  <si>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</si>
  <si>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</si>
  <si>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</si>
  <si>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</si>
  <si>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</si>
  <si>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</si>
  <si>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</si>
  <si>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</si>
  <si>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</si>
  <si>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</si>
  <si>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</si>
  <si>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</si>
  <si>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</si>
  <si>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</si>
  <si>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</si>
  <si>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</si>
  <si>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</si>
  <si>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</si>
  <si>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</si>
  <si>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</si>
  <si>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</si>
  <si>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</si>
  <si>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</si>
  <si>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</si>
  <si>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</si>
  <si>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</si>
  <si>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</si>
  <si>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</si>
  <si>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</si>
  <si>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</si>
  <si>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</si>
  <si>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</si>
  <si>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</si>
  <si>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</si>
  <si>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</si>
  <si>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</si>
  <si>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</si>
  <si>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</si>
  <si>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</si>
  <si>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</si>
  <si>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</si>
  <si>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</si>
  <si>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</si>
  <si>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</si>
  <si>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</si>
  <si>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</si>
  <si>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</si>
  <si>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</si>
  <si>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</si>
  <si>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</si>
  <si>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</si>
  <si>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</si>
  <si>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</si>
  <si>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</si>
  <si>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</si>
  <si>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</si>
  <si>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</si>
  <si>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</si>
  <si>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</si>
  <si>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</si>
  <si>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</si>
  <si>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</si>
  <si>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</si>
  <si>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</si>
  <si>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</si>
  <si>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</si>
  <si>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</si>
  <si>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</si>
  <si>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</si>
  <si>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</si>
  <si>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</si>
  <si>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</si>
  <si>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</si>
  <si>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</si>
  <si>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</si>
  <si>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</si>
  <si>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</si>
  <si>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</si>
  <si>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</si>
  <si>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</si>
  <si>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</si>
  <si>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</si>
  <si>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</si>
  <si>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</si>
  <si>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</si>
  <si>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</si>
  <si>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</si>
  <si>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</si>
  <si>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</si>
  <si>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</si>
  <si>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</si>
  <si>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</si>
  <si>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</si>
  <si>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</si>
  <si>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</si>
  <si>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</si>
  <si>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</si>
  <si>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</si>
  <si>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</si>
  <si>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</si>
  <si>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</si>
  <si>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</si>
  <si>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</si>
  <si>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</si>
  <si>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</si>
  <si>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</si>
  <si>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</si>
  <si>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</si>
  <si>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</si>
  <si>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</si>
  <si>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</si>
  <si>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</si>
  <si>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</si>
  <si>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</si>
  <si>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</si>
  <si>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</si>
  <si>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</si>
  <si>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</si>
  <si>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</si>
  <si>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</si>
  <si>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</si>
  <si>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</si>
  <si>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</si>
  <si>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</si>
  <si>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</si>
  <si>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</si>
  <si>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</si>
  <si>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</si>
  <si>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</si>
  <si>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</si>
  <si>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</si>
  <si>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</si>
  <si>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</si>
  <si>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</si>
  <si>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</si>
  <si>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</si>
  <si>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</si>
  <si>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</si>
  <si>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</si>
  <si>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</si>
  <si>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</si>
  <si>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</si>
  <si>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</si>
  <si>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</si>
  <si>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</si>
  <si>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</si>
  <si>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</si>
  <si>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</si>
  <si>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</si>
  <si>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</si>
  <si>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</si>
  <si>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</si>
  <si>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</si>
  <si>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</si>
  <si>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</si>
  <si>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</si>
  <si>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</si>
  <si>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</si>
  <si>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</si>
  <si>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</si>
  <si>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</si>
  <si>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</si>
  <si>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</si>
  <si>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</si>
  <si>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</si>
  <si>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</si>
  <si>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</si>
  <si>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</si>
  <si>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</si>
  <si>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</si>
  <si>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</si>
  <si>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</si>
  <si>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</si>
  <si>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</si>
  <si>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</si>
  <si>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</si>
  <si>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</si>
  <si>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</si>
  <si>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</si>
  <si>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</si>
  <si>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</si>
  <si>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</si>
  <si>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</si>
  <si>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</si>
  <si>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</si>
  <si>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</si>
  <si>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</si>
  <si>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</si>
  <si>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</si>
  <si>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</si>
  <si>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</si>
  <si>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</si>
  <si>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</si>
  <si>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</si>
  <si>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</si>
  <si>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</si>
  <si>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</si>
  <si>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</si>
  <si>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</si>
  <si>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</si>
  <si>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</si>
  <si>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</si>
  <si>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</si>
  <si>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</si>
  <si>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</si>
  <si>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</si>
  <si>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</si>
  <si>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</si>
  <si>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</si>
  <si>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</si>
  <si>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</si>
  <si>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</si>
  <si>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</si>
  <si>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</si>
  <si>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</si>
  <si>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</si>
  <si>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</si>
  <si>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</si>
  <si>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</si>
  <si>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</si>
  <si>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</si>
  <si>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</si>
  <si>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</si>
  <si>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</si>
  <si>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</si>
  <si>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</si>
  <si>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</si>
  <si>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</si>
  <si>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</si>
  <si>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</si>
  <si>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</si>
  <si>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</si>
  <si>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</si>
  <si>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</si>
  <si>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</si>
  <si>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</si>
  <si>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</si>
  <si>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</si>
  <si>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</si>
  <si>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</si>
  <si>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</si>
  <si>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</si>
  <si>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</si>
  <si>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</si>
  <si>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</si>
  <si>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</si>
  <si>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</si>
  <si>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</si>
  <si>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</si>
  <si>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</si>
  <si>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</si>
  <si>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</si>
  <si>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</si>
  <si>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</si>
  <si>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</si>
  <si>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</si>
  <si>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</si>
  <si>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</si>
  <si>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</si>
  <si>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</si>
  <si>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</si>
  <si>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</si>
  <si>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</si>
  <si>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</si>
  <si>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</si>
  <si>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</si>
  <si>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</si>
  <si>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</si>
  <si>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</si>
  <si>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</si>
  <si>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</si>
  <si>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</si>
  <si>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</si>
  <si>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</si>
  <si>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</si>
  <si>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</si>
  <si>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</si>
  <si>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</si>
  <si>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</si>
  <si>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</si>
  <si>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</si>
  <si>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</si>
  <si>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</si>
  <si>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</si>
  <si>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</si>
  <si>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</si>
  <si>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</si>
  <si>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</si>
  <si>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</si>
  <si>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</si>
  <si>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</si>
  <si>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</si>
  <si>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</si>
  <si>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</si>
  <si>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</si>
  <si>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</si>
  <si>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</si>
  <si>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</si>
  <si>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</si>
  <si>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</si>
  <si>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</si>
  <si>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</si>
  <si>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</si>
  <si>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</si>
  <si>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</si>
  <si>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</si>
  <si>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</si>
  <si>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</si>
  <si>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</si>
  <si>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</si>
  <si>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</si>
  <si>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</si>
  <si>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</si>
  <si>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</si>
  <si>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</si>
  <si>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</si>
  <si>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</si>
  <si>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</si>
  <si>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</si>
  <si>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</si>
  <si>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</si>
  <si>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</si>
  <si>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</si>
  <si>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</si>
  <si>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</si>
  <si>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</si>
  <si>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</si>
  <si>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</si>
  <si>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</si>
  <si>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</si>
  <si>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</si>
  <si>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</si>
  <si>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</si>
  <si>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</si>
  <si>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</si>
  <si>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</si>
  <si>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</si>
  <si>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</si>
  <si>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</si>
  <si>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</si>
  <si>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</si>
  <si>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</si>
  <si>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</si>
  <si>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</si>
  <si>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</si>
  <si>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</si>
  <si>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</si>
  <si>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</si>
  <si>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</si>
  <si>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</si>
  <si>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</si>
  <si>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</si>
  <si>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</si>
  <si>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</si>
  <si>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</si>
  <si>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</si>
  <si>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</si>
  <si>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</si>
  <si>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</si>
  <si>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</si>
  <si>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</si>
  <si>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</si>
  <si>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</si>
  <si>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</si>
  <si>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</si>
  <si>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</si>
  <si>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</si>
  <si>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</si>
  <si>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</si>
  <si>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</si>
  <si>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</si>
  <si>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</si>
  <si>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</si>
  <si>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</si>
  <si>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</si>
  <si>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</si>
  <si>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</si>
  <si>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</si>
  <si>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</si>
  <si>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</si>
  <si>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</si>
  <si>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</si>
  <si>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</si>
  <si>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</si>
  <si>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</si>
  <si>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</si>
  <si>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</si>
  <si>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</si>
  <si>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</si>
  <si>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</si>
  <si>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</si>
  <si>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</si>
  <si>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</si>
  <si>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</si>
  <si>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</si>
  <si>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</si>
  <si>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</si>
  <si>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</si>
  <si>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</si>
  <si>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</si>
  <si>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</si>
  <si>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</si>
  <si>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</si>
  <si>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</si>
  <si>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</si>
  <si>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</si>
  <si>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</si>
  <si>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</si>
  <si>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</si>
  <si>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</si>
  <si>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</si>
  <si>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</si>
  <si>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</si>
  <si>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</si>
  <si>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</si>
  <si>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</si>
  <si>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</si>
  <si>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</si>
  <si>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</si>
  <si>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</si>
  <si>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</si>
  <si>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</si>
  <si>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</si>
  <si>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</si>
  <si>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</si>
  <si>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</si>
  <si>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</si>
  <si>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</si>
  <si>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</si>
  <si>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</si>
  <si>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</si>
  <si>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</si>
  <si>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</si>
  <si>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</si>
  <si>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</si>
  <si>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</si>
  <si>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</si>
  <si>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</si>
  <si>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</si>
  <si>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</si>
  <si>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</si>
  <si>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</si>
  <si>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</si>
  <si>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</si>
  <si>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</si>
  <si>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</si>
  <si>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</si>
  <si>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</si>
  <si>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</si>
  <si>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</si>
  <si>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</si>
  <si>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</si>
  <si>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</si>
  <si>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</si>
  <si>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</si>
  <si>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</si>
  <si>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</si>
  <si>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</si>
  <si>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</si>
  <si>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</si>
  <si>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</si>
  <si>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</si>
  <si>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</si>
  <si>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</si>
  <si>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</si>
  <si>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</si>
  <si>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</si>
  <si>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</si>
  <si>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</si>
  <si>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</si>
  <si>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</si>
  <si>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</si>
  <si>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</si>
  <si>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</si>
  <si>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</si>
  <si>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</si>
  <si>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</si>
  <si>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</si>
  <si>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</si>
  <si>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</si>
  <si>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</si>
  <si>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</si>
  <si>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</si>
  <si>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</si>
  <si>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</si>
  <si>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</si>
  <si>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</si>
  <si>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</si>
  <si>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</si>
  <si>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</si>
  <si>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</si>
  <si>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</si>
  <si>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</si>
  <si>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</si>
  <si>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</si>
  <si>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</si>
  <si>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</si>
  <si>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</si>
  <si>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</si>
  <si>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</si>
  <si>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</si>
  <si>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</si>
  <si>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</si>
  <si>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</si>
  <si>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</si>
  <si>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</si>
  <si>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</si>
  <si>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</si>
  <si>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</si>
  <si>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</si>
  <si>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</si>
  <si>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</si>
  <si>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</si>
  <si>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</si>
  <si>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</si>
  <si>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</si>
  <si>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</si>
  <si>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</si>
  <si>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</si>
  <si>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</si>
  <si>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</si>
  <si>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</si>
  <si>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</si>
  <si>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</si>
  <si>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</si>
  <si>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</si>
  <si>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</si>
  <si>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</si>
  <si>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</si>
  <si>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</si>
  <si>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</si>
  <si>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</si>
  <si>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</si>
  <si>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</si>
  <si>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</si>
  <si>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</si>
  <si>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</si>
  <si>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</si>
  <si>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</si>
  <si>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</si>
  <si>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</si>
  <si>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</si>
  <si>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</si>
  <si>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</si>
  <si>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</si>
  <si>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</si>
  <si>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</si>
  <si>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</si>
  <si>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</si>
  <si>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</si>
  <si>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</si>
  <si>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</si>
  <si>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</si>
  <si>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</si>
  <si>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</si>
  <si>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</si>
  <si>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</si>
  <si>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</si>
  <si>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</si>
  <si>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</si>
  <si>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</si>
  <si>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</si>
  <si>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</si>
  <si>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</si>
  <si>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</si>
  <si>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</si>
  <si>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</si>
  <si>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</si>
  <si>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</si>
  <si>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</si>
  <si>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</si>
  <si>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</si>
  <si>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</si>
  <si>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</si>
  <si>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</si>
  <si>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</si>
  <si>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</si>
  <si>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</si>
  <si>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</si>
  <si>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</si>
  <si>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</si>
  <si>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</si>
  <si>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</si>
  <si>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</si>
  <si>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</si>
  <si>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</si>
  <si>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</si>
  <si>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</si>
  <si>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</si>
  <si>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</si>
  <si>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</si>
  <si>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</si>
  <si>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</si>
  <si>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</si>
  <si>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</si>
  <si>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</si>
  <si>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</si>
  <si>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</si>
  <si>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</si>
  <si>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</si>
  <si>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</si>
  <si>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</si>
  <si>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</si>
  <si>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</si>
  <si>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</si>
  <si>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</si>
  <si>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</si>
  <si>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</si>
  <si>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</si>
  <si>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</si>
  <si>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</si>
  <si>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</si>
  <si>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</si>
  <si>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</si>
  <si>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</si>
  <si>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</si>
  <si>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</si>
  <si>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</si>
  <si>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</si>
  <si>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</si>
  <si>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</si>
  <si>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</si>
  <si>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</si>
  <si>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</si>
  <si>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</si>
  <si>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</si>
  <si>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</si>
  <si>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</si>
  <si>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</si>
  <si>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</si>
  <si>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</si>
  <si>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</si>
  <si>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</si>
  <si>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</si>
  <si>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</si>
  <si>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</si>
  <si>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</si>
  <si>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</si>
  <si>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</si>
  <si>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</si>
  <si>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</si>
  <si>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</si>
  <si>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</si>
  <si>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</si>
  <si>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</si>
  <si>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</si>
  <si>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</si>
  <si>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</si>
  <si>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</si>
  <si>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</si>
  <si>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</si>
  <si>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</si>
  <si>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</si>
  <si>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</si>
  <si>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</si>
  <si>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</si>
  <si>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</si>
  <si>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</si>
  <si>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</si>
  <si>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</si>
  <si>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</si>
  <si>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</si>
  <si>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</si>
  <si>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</si>
  <si>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</si>
  <si>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</si>
  <si>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</si>
  <si>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</si>
  <si>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</si>
  <si>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</si>
  <si>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</si>
  <si>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</si>
  <si>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</si>
  <si>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</si>
  <si>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</si>
  <si>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</si>
  <si>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</si>
  <si>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</si>
  <si>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</si>
  <si>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</si>
  <si>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</si>
  <si>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</si>
  <si>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</si>
  <si>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</si>
  <si>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</si>
  <si>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</si>
  <si>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</si>
  <si>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</si>
  <si>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</si>
  <si>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</si>
  <si>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</si>
  <si>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</si>
  <si>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</si>
  <si>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</si>
  <si>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</si>
  <si>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</si>
  <si>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</si>
  <si>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</si>
  <si>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</si>
  <si>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</si>
  <si>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</si>
  <si>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</si>
  <si>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</si>
  <si>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</si>
  <si>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</si>
  <si>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</si>
  <si>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</si>
  <si>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</si>
  <si>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</si>
  <si>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</si>
  <si>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</si>
  <si>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</si>
  <si>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</si>
  <si>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</si>
  <si>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</si>
  <si>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</si>
  <si>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</si>
  <si>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</si>
  <si>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</si>
  <si>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</si>
  <si>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</si>
  <si>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</si>
  <si>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</si>
  <si>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</si>
  <si>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</si>
  <si>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</si>
  <si>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</si>
  <si>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</si>
  <si>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</si>
  <si>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</si>
  <si>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</si>
  <si>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</si>
  <si>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</si>
  <si>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</si>
  <si>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</si>
  <si>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</si>
  <si>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</si>
  <si>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</si>
  <si>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</si>
  <si>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</si>
  <si>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</si>
  <si>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</si>
  <si>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</si>
  <si>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</si>
  <si>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</si>
  <si>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</si>
  <si>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</si>
  <si>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</si>
  <si>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</si>
  <si>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</si>
  <si>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</si>
  <si>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</si>
  <si>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</si>
  <si>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</si>
  <si>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</si>
  <si>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</si>
  <si>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</si>
  <si>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</si>
  <si>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</si>
  <si>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</si>
  <si>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</si>
  <si>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</si>
  <si>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</si>
  <si>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</si>
  <si>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</si>
  <si>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</si>
  <si>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</si>
  <si>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</si>
  <si>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</si>
  <si>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</si>
  <si>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</si>
  <si>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</si>
  <si>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</si>
  <si>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</si>
  <si>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</si>
  <si>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</si>
  <si>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</si>
  <si>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</si>
  <si>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</si>
  <si>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</si>
  <si>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</si>
  <si>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</si>
  <si>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</si>
  <si>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</si>
  <si>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</si>
  <si>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</si>
  <si>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</si>
  <si>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</si>
  <si>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</si>
  <si>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</si>
  <si>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</si>
  <si>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</si>
  <si>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</si>
  <si>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</si>
  <si>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</si>
  <si>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</si>
  <si>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</si>
  <si>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</si>
  <si>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</si>
  <si>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</si>
  <si>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</si>
  <si>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</si>
  <si>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</si>
  <si>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</si>
  <si>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</si>
  <si>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</si>
  <si>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</si>
  <si>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</si>
  <si>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</si>
  <si>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</si>
  <si>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</si>
  <si>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</si>
  <si>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</si>
  <si>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</si>
  <si>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</si>
  <si>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</si>
  <si>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</si>
  <si>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</si>
  <si>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</si>
  <si>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</si>
  <si>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</si>
  <si>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</si>
  <si>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</si>
  <si>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</si>
  <si>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</si>
  <si>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</si>
  <si>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</si>
  <si>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</si>
  <si>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</si>
  <si>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</si>
  <si>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</si>
  <si>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</si>
  <si>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</si>
  <si>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</si>
  <si>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</si>
  <si>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</si>
  <si>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</si>
  <si>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</si>
  <si>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</si>
  <si>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</si>
  <si>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</si>
  <si>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</si>
  <si>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</si>
  <si>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</si>
  <si>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</si>
  <si>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</si>
  <si>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</si>
  <si>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</si>
  <si>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</si>
  <si>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</si>
  <si>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</si>
  <si>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</si>
  <si>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</si>
  <si>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</si>
  <si>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</si>
  <si>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</si>
  <si>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</si>
  <si>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</si>
  <si>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</si>
  <si>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</si>
  <si>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</si>
  <si>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</si>
  <si>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</si>
  <si>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</si>
  <si>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</si>
  <si>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</si>
  <si>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</si>
  <si>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</si>
  <si>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</si>
  <si>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</si>
  <si>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</si>
  <si>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</si>
  <si>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</si>
  <si>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</si>
  <si>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</si>
  <si>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</si>
  <si>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</si>
  <si>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</si>
  <si>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</si>
  <si>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</si>
  <si>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</si>
  <si>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</si>
  <si>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</si>
  <si>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</si>
  <si>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</si>
  <si>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</si>
  <si>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</si>
  <si>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</si>
  <si>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</si>
  <si>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</si>
  <si>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</si>
  <si>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</si>
  <si>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</si>
  <si>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</si>
  <si>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</si>
  <si>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</si>
  <si>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</si>
  <si>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</si>
  <si>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</si>
  <si>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</si>
  <si>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</si>
  <si>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</si>
  <si>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</si>
  <si>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</si>
  <si>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</si>
  <si>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</si>
  <si>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</si>
  <si>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</si>
  <si>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</si>
  <si>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</si>
  <si>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</si>
  <si>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</si>
  <si>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</si>
  <si>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</si>
  <si>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</si>
  <si>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</si>
  <si>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</si>
  <si>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</si>
  <si>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</si>
  <si>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</si>
  <si>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</si>
  <si>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</si>
  <si>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</si>
  <si>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</si>
  <si>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</si>
  <si>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</si>
  <si>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</si>
  <si>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</si>
  <si>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</si>
  <si>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</si>
  <si>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</si>
  <si>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</si>
  <si>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</si>
  <si>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</si>
  <si>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</si>
  <si>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</si>
  <si>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</si>
  <si>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</si>
  <si>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</si>
  <si>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</si>
  <si>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</si>
  <si>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</si>
  <si>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</si>
  <si>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</si>
  <si>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</si>
  <si>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</si>
  <si>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</si>
  <si>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</si>
  <si>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</si>
  <si>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</si>
  <si>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</si>
  <si>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</si>
  <si>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</si>
  <si>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</si>
  <si>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</si>
  <si>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</si>
  <si>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</si>
  <si>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</si>
  <si>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</si>
  <si>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</si>
  <si>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</si>
  <si>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</si>
  <si>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</si>
  <si>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</si>
  <si>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</si>
  <si>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</si>
  <si>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</si>
  <si>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</si>
  <si>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</si>
  <si>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</si>
  <si>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</si>
  <si>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</si>
  <si>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</si>
  <si>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</si>
  <si>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</si>
  <si>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</si>
  <si>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</si>
  <si>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</si>
  <si>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</si>
  <si>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</si>
  <si>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</si>
  <si>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</si>
  <si>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</si>
  <si>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</si>
  <si>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</si>
  <si>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</si>
  <si>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</si>
  <si>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</si>
  <si>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</si>
  <si>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</si>
  <si>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</si>
  <si>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</si>
  <si>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</si>
  <si>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</si>
  <si>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</si>
  <si>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</si>
  <si>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</si>
  <si>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</si>
  <si>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</si>
  <si>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</si>
  <si>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</si>
  <si>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</si>
  <si>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</si>
  <si>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</si>
  <si>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</si>
  <si>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</si>
  <si>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</si>
  <si>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</si>
  <si>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</si>
  <si>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</si>
  <si>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</si>
  <si>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</si>
  <si>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</si>
  <si>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</si>
  <si>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</si>
  <si>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</si>
  <si>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</si>
  <si>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</si>
  <si>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</si>
  <si>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</si>
  <si>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</si>
  <si>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</si>
  <si>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</si>
  <si>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</si>
  <si>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</si>
  <si>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</si>
  <si>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</si>
  <si>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</si>
  <si>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</si>
  <si>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</si>
  <si>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</si>
  <si>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</si>
  <si>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</si>
  <si>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</si>
  <si>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</si>
  <si>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</si>
  <si>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</si>
  <si>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</si>
  <si>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</si>
  <si>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</si>
  <si>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</si>
  <si>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</si>
  <si>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</si>
  <si>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</si>
  <si>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</si>
  <si>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</si>
  <si>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</si>
  <si>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</si>
  <si>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</si>
  <si>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</si>
  <si>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</si>
  <si>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</si>
  <si>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</si>
  <si>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</si>
  <si>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</si>
  <si>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</si>
  <si>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</si>
  <si>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</si>
  <si>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</si>
  <si>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</si>
  <si>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</si>
  <si>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</si>
  <si>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</si>
  <si>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</si>
  <si>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</si>
  <si>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</si>
  <si>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</si>
  <si>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</si>
  <si>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</si>
  <si>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</si>
  <si>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</si>
  <si>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</si>
  <si>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</si>
  <si>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</si>
  <si>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</si>
  <si>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</si>
  <si>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</si>
  <si>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</si>
  <si>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</si>
  <si>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</si>
  <si>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</si>
  <si>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</si>
  <si>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</si>
  <si>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</si>
  <si>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</si>
  <si>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</si>
  <si>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</si>
  <si>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</si>
  <si>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</si>
  <si>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</si>
  <si>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</si>
  <si>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</si>
  <si>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</si>
  <si>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</si>
  <si>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</si>
  <si>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</si>
  <si>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</si>
  <si>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</si>
  <si>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</si>
  <si>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</si>
  <si>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</si>
  <si>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</si>
  <si>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</si>
  <si>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</si>
  <si>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</si>
  <si>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</si>
  <si>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</si>
  <si>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</si>
  <si>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</si>
  <si>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</si>
  <si>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</si>
  <si>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</si>
  <si>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</si>
  <si>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</si>
  <si>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</si>
  <si>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</si>
  <si>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</si>
  <si>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</si>
  <si>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</si>
  <si>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</si>
  <si>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</si>
  <si>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</si>
  <si>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</si>
  <si>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</si>
  <si>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</si>
  <si>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</si>
  <si>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</si>
  <si>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</si>
  <si>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</si>
  <si>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</si>
  <si>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</si>
  <si>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</si>
  <si>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</si>
  <si>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</si>
  <si>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</si>
  <si>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</si>
  <si>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</si>
  <si>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</si>
  <si>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</si>
  <si>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</si>
  <si>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</si>
  <si>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</si>
  <si>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</si>
  <si>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</si>
  <si>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</si>
  <si>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</si>
  <si>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</si>
  <si>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</si>
  <si>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</si>
  <si>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</si>
  <si>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</si>
  <si>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</si>
  <si>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</si>
  <si>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</si>
  <si>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</si>
  <si>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</si>
  <si>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</si>
  <si>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</si>
  <si>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</si>
  <si>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</si>
  <si>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</si>
  <si>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</si>
  <si>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</si>
  <si>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</si>
  <si>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</si>
  <si>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</si>
  <si>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</si>
  <si>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</si>
  <si>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</si>
  <si>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</si>
  <si>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</si>
  <si>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</si>
  <si>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</si>
  <si>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</si>
  <si>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</si>
  <si>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</si>
  <si>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</si>
  <si>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</si>
  <si>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</si>
  <si>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</si>
  <si>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</si>
  <si>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</si>
  <si>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</si>
  <si>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</si>
  <si>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</si>
  <si>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</si>
  <si>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</si>
  <si>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</si>
  <si>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</si>
  <si>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</si>
  <si>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</si>
  <si>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</si>
  <si>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</si>
  <si>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</si>
  <si>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</si>
  <si>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</si>
  <si>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</si>
  <si>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</si>
  <si>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</si>
  <si>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</si>
  <si>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</si>
  <si>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</si>
  <si>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</si>
  <si>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</si>
  <si>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</si>
  <si>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</si>
  <si>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</si>
  <si>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</si>
  <si>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</si>
  <si>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</si>
  <si>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</si>
  <si>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</si>
  <si>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</si>
  <si>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</si>
  <si>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</si>
  <si>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</si>
  <si>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</si>
  <si>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</si>
  <si>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</si>
  <si>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</si>
  <si>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</si>
  <si>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</si>
  <si>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</si>
  <si>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</si>
  <si>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</si>
  <si>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</si>
  <si>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</si>
  <si>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</si>
  <si>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</si>
  <si>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</si>
  <si>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</si>
  <si>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</si>
  <si>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</si>
  <si>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</si>
  <si>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</si>
  <si>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</si>
  <si>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</si>
  <si>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</si>
  <si>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</si>
  <si>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</si>
  <si>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</si>
  <si>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</si>
  <si>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</si>
  <si>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</si>
  <si>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</si>
  <si>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</si>
  <si>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</si>
  <si>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</si>
  <si>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</si>
  <si>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</si>
  <si>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</si>
  <si>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</si>
  <si>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</si>
  <si>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</si>
  <si>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</si>
  <si>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</si>
  <si>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</si>
  <si>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</si>
  <si>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</si>
  <si>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</si>
  <si>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</si>
  <si>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</si>
  <si>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</si>
  <si>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</si>
  <si>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</si>
  <si>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</si>
  <si>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</si>
  <si>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</si>
  <si>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</si>
  <si>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</si>
  <si>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</si>
  <si>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</si>
  <si>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</si>
  <si>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</si>
  <si>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</si>
  <si>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</si>
  <si>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</si>
  <si>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</si>
  <si>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</si>
  <si>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</si>
  <si>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</si>
  <si>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</si>
  <si>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</si>
  <si>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</si>
  <si>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</si>
  <si>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</si>
  <si>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</si>
  <si>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</si>
  <si>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</si>
  <si>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</si>
  <si>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</si>
  <si>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</si>
  <si>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</si>
  <si>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</si>
  <si>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</si>
  <si>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</si>
  <si>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</si>
  <si>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</si>
  <si>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</si>
  <si>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</si>
  <si>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</si>
  <si>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</si>
  <si>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</si>
  <si>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</si>
  <si>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</si>
  <si>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</si>
  <si>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</si>
  <si>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</si>
  <si>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</si>
  <si>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</si>
  <si>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</si>
  <si>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</si>
  <si>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</si>
  <si>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</si>
  <si>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</si>
  <si>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</si>
  <si>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</si>
  <si>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</si>
  <si>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</si>
  <si>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</si>
  <si>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</si>
  <si>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</si>
  <si>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</si>
  <si>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</si>
  <si>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</si>
  <si>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</si>
  <si>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</si>
  <si>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</si>
  <si>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</si>
  <si>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</si>
  <si>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</si>
  <si>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</si>
  <si>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</si>
  <si>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</si>
  <si>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</si>
  <si>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</si>
  <si>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</si>
  <si>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</si>
  <si>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</si>
  <si>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</si>
  <si>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</si>
  <si>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</si>
  <si>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</si>
  <si>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</si>
  <si>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</si>
  <si>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</si>
  <si>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</si>
  <si>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</si>
  <si>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</si>
  <si>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</si>
  <si>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</si>
  <si>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</si>
  <si>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</si>
  <si>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</si>
  <si>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</si>
  <si>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</si>
  <si>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</si>
  <si>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</si>
  <si>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</si>
  <si>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</si>
  <si>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</si>
  <si>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</si>
  <si>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</si>
  <si>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</si>
  <si>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</si>
  <si>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</si>
  <si>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</si>
  <si>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</si>
  <si>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</si>
  <si>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</si>
  <si>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</si>
  <si>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</si>
  <si>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</si>
  <si>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</si>
  <si>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</si>
  <si>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</si>
  <si>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</si>
  <si>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</si>
  <si>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</si>
  <si>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</si>
  <si>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</si>
  <si>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</si>
  <si>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</si>
  <si>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</si>
  <si>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</si>
  <si>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</si>
  <si>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</si>
  <si>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</si>
  <si>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</si>
  <si>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</si>
  <si>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</si>
  <si>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</si>
  <si>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</si>
  <si>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</si>
  <si>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</si>
  <si>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</si>
  <si>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</si>
  <si>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</si>
  <si>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</si>
  <si>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</si>
  <si>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</si>
  <si>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</si>
  <si>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</si>
  <si>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</si>
  <si>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</si>
  <si>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</si>
  <si>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</si>
  <si>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</si>
  <si>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</si>
  <si>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</si>
  <si>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</si>
  <si>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</si>
  <si>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</si>
  <si>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</si>
  <si>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</si>
  <si>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</si>
  <si>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</si>
  <si>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</si>
  <si>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</si>
  <si>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</si>
  <si>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</si>
  <si>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</si>
  <si>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</si>
  <si>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</si>
  <si>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</si>
  <si>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</si>
  <si>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</si>
  <si>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</si>
  <si>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</si>
  <si>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</si>
  <si>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</si>
  <si>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</si>
  <si>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</si>
  <si>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</si>
  <si>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</si>
  <si>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</si>
  <si>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</si>
  <si>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</si>
  <si>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</si>
  <si>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</si>
  <si>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</si>
  <si>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</si>
  <si>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</si>
  <si>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</si>
  <si>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</si>
  <si>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</si>
  <si>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</si>
  <si>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</si>
  <si>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</si>
  <si>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</si>
  <si>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</si>
  <si>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</si>
  <si>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</si>
  <si>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</si>
  <si>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</si>
  <si>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</si>
  <si>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</si>
  <si>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</si>
  <si>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</si>
  <si>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</si>
  <si>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</si>
  <si>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</si>
  <si>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</si>
  <si>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</si>
  <si>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</si>
  <si>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</si>
  <si>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</si>
  <si>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</si>
  <si>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</si>
  <si>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</si>
  <si>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</si>
  <si>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</si>
  <si>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</si>
  <si>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</si>
  <si>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</si>
  <si>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</si>
  <si>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</si>
  <si>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</si>
  <si>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</si>
  <si>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</si>
  <si>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</si>
  <si>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</si>
  <si>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</si>
  <si>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</si>
  <si>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</si>
  <si>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</si>
  <si>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</si>
  <si>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</si>
  <si>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</si>
  <si>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</si>
  <si>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</si>
  <si>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</si>
  <si>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</si>
  <si>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</si>
  <si>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</si>
  <si>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</si>
  <si>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</si>
  <si>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</si>
  <si>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</si>
  <si>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</si>
  <si>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</si>
  <si>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</si>
  <si>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</si>
  <si>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</si>
  <si>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</si>
  <si>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</si>
  <si>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</si>
  <si>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</si>
  <si>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</si>
  <si>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</si>
  <si>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</si>
  <si>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</si>
  <si>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</si>
  <si>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</si>
  <si>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</si>
  <si>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</si>
  <si>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</si>
  <si>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</si>
  <si>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</si>
  <si>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</si>
  <si>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</si>
  <si>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</si>
  <si>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</si>
  <si>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</si>
  <si>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</si>
  <si>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</si>
  <si>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</si>
  <si>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</si>
  <si>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</si>
  <si>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</si>
  <si>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</si>
  <si>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</si>
  <si>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</si>
  <si>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</si>
  <si>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</si>
  <si>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</si>
  <si>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</si>
  <si>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</si>
  <si>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</si>
  <si>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</si>
  <si>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</si>
  <si>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</si>
  <si>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</si>
  <si>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</si>
  <si>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</si>
  <si>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</si>
  <si>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</si>
  <si>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</si>
  <si>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</si>
  <si>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</si>
  <si>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</si>
  <si>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</si>
  <si>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</si>
  <si>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</si>
  <si>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</si>
  <si>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</si>
  <si>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</si>
  <si>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</si>
  <si>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</si>
  <si>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</si>
  <si>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</si>
  <si>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</si>
  <si>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</si>
  <si>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</si>
  <si>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</si>
  <si>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</si>
  <si>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</si>
  <si>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</si>
  <si>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</si>
  <si>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</si>
  <si>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</si>
  <si>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</si>
  <si>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</si>
  <si>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</si>
  <si>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</si>
  <si>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</si>
  <si>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</si>
  <si>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</si>
  <si>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</si>
  <si>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</si>
  <si>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</si>
  <si>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</si>
  <si>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</si>
  <si>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</si>
  <si>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</si>
  <si>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</si>
  <si>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</si>
  <si>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</si>
  <si>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</si>
  <si>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</si>
  <si>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</si>
  <si>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</si>
  <si>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</si>
  <si>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</si>
  <si>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</si>
  <si>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</si>
  <si>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</si>
  <si>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</si>
  <si>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</si>
  <si>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</si>
  <si>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</si>
  <si>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</si>
  <si>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</si>
  <si>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</si>
  <si>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</si>
  <si>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</si>
  <si>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</si>
  <si>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</si>
  <si>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</si>
  <si>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</si>
  <si>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</si>
  <si>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</si>
  <si>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</si>
  <si>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</si>
  <si>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</si>
  <si>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</si>
  <si>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</si>
  <si>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</si>
  <si>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</si>
  <si>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</si>
  <si>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</si>
  <si>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</si>
  <si>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</si>
  <si>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</si>
  <si>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</si>
  <si>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</si>
  <si>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</si>
  <si>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</si>
  <si>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</si>
  <si>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</si>
  <si>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</si>
  <si>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</si>
  <si>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</si>
  <si>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</si>
  <si>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</si>
  <si>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</si>
  <si>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</si>
  <si>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</si>
  <si>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</si>
  <si>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</si>
  <si>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</si>
  <si>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</si>
  <si>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</si>
  <si>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</si>
  <si>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</si>
  <si>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</si>
  <si>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</si>
  <si>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</si>
  <si>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</si>
  <si>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</si>
  <si>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</si>
  <si>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</si>
  <si>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</si>
  <si>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</si>
  <si>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</si>
  <si>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</si>
  <si>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</si>
  <si>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</si>
  <si>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</si>
  <si>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</si>
  <si>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</si>
  <si>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</si>
  <si>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</si>
  <si>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</si>
  <si>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</si>
  <si>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</si>
  <si>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</si>
  <si>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</si>
  <si>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</si>
  <si>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</si>
  <si>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</si>
  <si>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</si>
  <si>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</si>
  <si>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</si>
  <si>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</si>
  <si>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</si>
  <si>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</si>
  <si>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</si>
  <si>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</si>
  <si>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</si>
  <si>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</si>
  <si>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</si>
  <si>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</si>
  <si>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</si>
  <si>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</si>
  <si>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</si>
  <si>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</si>
  <si>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</si>
  <si>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</si>
  <si>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</si>
  <si>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</si>
  <si>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</si>
  <si>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</si>
  <si>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</si>
  <si>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</si>
  <si>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</si>
  <si>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</si>
  <si>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</si>
  <si>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</si>
  <si>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</si>
  <si>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</si>
  <si>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</si>
  <si>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</si>
  <si>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</si>
  <si>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</si>
  <si>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</si>
  <si>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</si>
  <si>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</si>
  <si>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</si>
  <si>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</si>
  <si>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</si>
  <si>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</si>
  <si>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</si>
  <si>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</si>
  <si>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</si>
  <si>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</si>
  <si>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</si>
  <si>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</si>
  <si>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</si>
  <si>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</si>
  <si>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</si>
  <si>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</si>
  <si>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</si>
  <si>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</si>
  <si>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</si>
  <si>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</si>
  <si>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</si>
  <si>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</si>
  <si>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</si>
  <si>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</si>
  <si>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</si>
  <si>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</si>
  <si>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</si>
  <si>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</si>
  <si>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</si>
  <si>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</si>
  <si>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</si>
  <si>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</si>
  <si>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</si>
  <si>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</si>
  <si>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</si>
  <si>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</si>
  <si>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</si>
  <si>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</si>
  <si>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</si>
  <si>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</si>
  <si>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</si>
  <si>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</si>
  <si>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</si>
  <si>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</si>
  <si>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</si>
  <si>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</si>
  <si>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</si>
  <si>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</si>
  <si>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</si>
  <si>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</si>
  <si>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</si>
  <si>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</si>
  <si>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</si>
  <si>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</si>
  <si>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</si>
  <si>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</si>
  <si>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</si>
  <si>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</si>
  <si>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</si>
  <si>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</si>
  <si>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</si>
  <si>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</si>
  <si>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</si>
  <si>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</si>
  <si>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</si>
  <si>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</si>
  <si>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</si>
  <si>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</si>
  <si>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</si>
  <si>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</si>
  <si>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</si>
  <si>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</si>
  <si>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</si>
  <si>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</si>
  <si>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</si>
  <si>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</si>
  <si>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</si>
  <si>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</si>
  <si>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</si>
  <si>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</si>
  <si>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</si>
  <si>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</si>
  <si>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</si>
  <si>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</si>
  <si>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</si>
  <si>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</si>
  <si>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</si>
  <si>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</si>
  <si>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</si>
  <si>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</si>
  <si>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</si>
  <si>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</si>
  <si>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</si>
  <si>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</si>
  <si>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</si>
  <si>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</si>
  <si>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</si>
  <si>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</si>
  <si>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</si>
  <si>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</si>
  <si>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</si>
  <si>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</si>
  <si>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</si>
  <si>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</si>
  <si>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</si>
  <si>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</si>
  <si>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</si>
  <si>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</si>
  <si>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</si>
  <si>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</si>
  <si>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</si>
  <si>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</si>
  <si>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</si>
  <si>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</si>
  <si>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</si>
  <si>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</si>
  <si>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</si>
  <si>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</si>
  <si>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</si>
  <si>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</si>
  <si>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</si>
  <si>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</si>
  <si>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</si>
  <si>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</si>
  <si>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</si>
  <si>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</si>
  <si>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</si>
  <si>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</si>
  <si>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</si>
  <si>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</si>
  <si>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</si>
  <si>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</si>
  <si>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</si>
  <si>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</si>
  <si>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</si>
  <si>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</si>
  <si>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</si>
  <si>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</si>
  <si>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</si>
  <si>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</si>
  <si>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</si>
  <si>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</si>
  <si>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</si>
  <si>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</si>
  <si>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</si>
  <si>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</si>
  <si>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</si>
  <si>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</si>
  <si>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</si>
  <si>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</si>
  <si>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</si>
  <si>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</si>
  <si>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</si>
  <si>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</si>
  <si>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</si>
  <si>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</si>
  <si>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</si>
  <si>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</si>
  <si>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</si>
  <si>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</si>
  <si>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</si>
  <si>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</si>
  <si>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</si>
  <si>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</si>
  <si>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</si>
  <si>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</si>
  <si>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</si>
  <si>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</si>
  <si>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</si>
  <si>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</si>
  <si>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</si>
  <si>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</si>
  <si>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</si>
  <si>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</si>
  <si>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</si>
  <si>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</si>
  <si>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</si>
  <si>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</si>
  <si>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</si>
  <si>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</si>
  <si>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</si>
  <si>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</si>
  <si>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</si>
  <si>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</si>
  <si>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</si>
  <si>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</si>
  <si>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</si>
  <si>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</si>
  <si>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</si>
  <si>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</si>
  <si>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</si>
  <si>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</si>
  <si>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</si>
  <si>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</si>
  <si>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</si>
  <si>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</si>
  <si>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</si>
  <si>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</si>
  <si>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</si>
  <si>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</si>
  <si>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</si>
  <si>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</si>
  <si>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</si>
  <si>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</si>
  <si>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</si>
  <si>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</si>
  <si>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</si>
  <si>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</si>
  <si>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</si>
  <si>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</si>
  <si>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</si>
  <si>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</si>
  <si>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</si>
  <si>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</si>
  <si>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</si>
  <si>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</si>
  <si>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</si>
  <si>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</si>
  <si>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</si>
  <si>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</si>
  <si>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</si>
  <si>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</si>
  <si>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</si>
  <si>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</si>
  <si>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</si>
  <si>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</si>
  <si>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</si>
  <si>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</si>
  <si>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</si>
  <si>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</si>
  <si>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</si>
  <si>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</si>
  <si>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</si>
  <si>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</si>
  <si>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</si>
  <si>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</si>
  <si>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</si>
  <si>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</si>
  <si>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</si>
  <si>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</si>
  <si>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</si>
  <si>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</si>
  <si>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</si>
  <si>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</si>
  <si>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</si>
  <si>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</si>
  <si>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</si>
  <si>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</si>
  <si>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</si>
  <si>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</si>
  <si>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</si>
  <si>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</si>
  <si>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</si>
  <si>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</si>
  <si>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</si>
  <si>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</si>
  <si>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</si>
  <si>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</si>
  <si>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</si>
  <si>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</si>
  <si>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</si>
  <si>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</si>
  <si>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</si>
  <si>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</si>
  <si>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</si>
  <si>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</si>
  <si>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</si>
  <si>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</si>
  <si>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</si>
  <si>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</si>
  <si>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</si>
  <si>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</si>
  <si>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</si>
  <si>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</si>
  <si>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</si>
  <si>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</si>
  <si>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</si>
  <si>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</si>
  <si>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</si>
  <si>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</si>
  <si>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</si>
  <si>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</si>
  <si>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</si>
  <si>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</si>
  <si>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</si>
  <si>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</si>
  <si>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</si>
  <si>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</si>
  <si>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</si>
  <si>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</si>
  <si>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</si>
  <si>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</si>
  <si>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</si>
  <si>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</si>
  <si>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</si>
  <si>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</si>
  <si>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</si>
  <si>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</si>
  <si>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</si>
  <si>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</si>
  <si>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</si>
  <si>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</si>
  <si>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</si>
  <si>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</si>
  <si>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</si>
  <si>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</si>
  <si>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</si>
  <si>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</si>
  <si>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</si>
  <si>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</si>
  <si>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</si>
  <si>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</si>
  <si>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</si>
  <si>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</si>
  <si>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</si>
  <si>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</si>
  <si>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</si>
  <si>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</si>
  <si>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</si>
  <si>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</si>
  <si>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</si>
  <si>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</si>
  <si>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</si>
  <si>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</si>
  <si>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</si>
  <si>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</si>
  <si>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</si>
  <si>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</si>
  <si>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</si>
  <si>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</si>
  <si>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</si>
  <si>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</si>
  <si>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</si>
  <si>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</si>
  <si>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</si>
  <si>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</si>
  <si>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</si>
  <si>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</si>
  <si>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</si>
  <si>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</si>
  <si>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</si>
  <si>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</si>
  <si>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</si>
  <si>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</si>
  <si>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</si>
  <si>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</si>
  <si>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</si>
  <si>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</si>
  <si>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</si>
  <si>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</si>
  <si>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</si>
  <si>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</si>
  <si>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</si>
  <si>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</si>
  <si>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</si>
  <si>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</si>
  <si>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</si>
  <si>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</si>
  <si>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</si>
  <si>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</si>
  <si>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</si>
  <si>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</si>
  <si>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</si>
  <si>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</si>
  <si>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</si>
  <si>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</si>
  <si>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</si>
  <si>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</si>
  <si>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</si>
  <si>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</si>
  <si>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</si>
  <si>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</si>
  <si>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</si>
  <si>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</si>
  <si>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</si>
  <si>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</si>
  <si>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</si>
  <si>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</si>
  <si>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</si>
  <si>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</si>
  <si>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</si>
  <si>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</si>
  <si>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</si>
  <si>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</si>
  <si>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</si>
  <si>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</si>
  <si>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</si>
  <si>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</si>
  <si>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</si>
  <si>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</si>
  <si>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</si>
  <si>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</si>
  <si>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</si>
  <si>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</si>
  <si>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</si>
  <si>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</si>
  <si>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</si>
  <si>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</si>
  <si>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</si>
  <si>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</si>
  <si>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</si>
  <si>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</si>
  <si>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</si>
  <si>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</si>
  <si>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</si>
  <si>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</si>
  <si>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</si>
  <si>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</si>
  <si>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</si>
  <si>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</si>
  <si>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</si>
  <si>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</si>
  <si>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</si>
  <si>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</si>
  <si>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</si>
  <si>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</si>
  <si>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</si>
  <si>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</si>
  <si>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</si>
  <si>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</si>
  <si>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</si>
  <si>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</si>
  <si>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</si>
  <si>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</si>
  <si>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</si>
  <si>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</si>
  <si>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</si>
  <si>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</si>
  <si>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</si>
  <si>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</si>
  <si>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</si>
  <si>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</si>
  <si>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</si>
  <si>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</si>
  <si>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</si>
  <si>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</si>
  <si>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</si>
  <si>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</si>
  <si>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</si>
  <si>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</si>
  <si>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</si>
  <si>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</si>
  <si>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</si>
  <si>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</si>
  <si>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</si>
  <si>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</si>
  <si>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</si>
  <si>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</si>
  <si>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</si>
  <si>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</si>
  <si>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</si>
  <si>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</si>
  <si>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</si>
  <si>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</si>
  <si>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</si>
  <si>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</si>
  <si>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</si>
  <si>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</si>
  <si>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</si>
  <si>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</si>
  <si>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</si>
  <si>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</si>
  <si>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</si>
  <si>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</si>
  <si>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</si>
  <si>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</si>
  <si>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</si>
  <si>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</si>
  <si>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</si>
  <si>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</si>
  <si>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</si>
  <si>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</si>
  <si>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</si>
  <si>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</si>
  <si>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</si>
  <si>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</si>
  <si>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</si>
  <si>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</si>
  <si>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</si>
  <si>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</si>
  <si>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</si>
  <si>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</si>
  <si>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</si>
  <si>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</si>
  <si>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</si>
  <si>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</si>
  <si>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</si>
  <si>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</si>
  <si>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</si>
  <si>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</si>
  <si>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</si>
  <si>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</si>
  <si>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</si>
  <si>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</si>
  <si>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</si>
  <si>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</si>
  <si>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</si>
  <si>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</si>
  <si>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</si>
  <si>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</si>
  <si>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</si>
  <si>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</si>
  <si>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</si>
  <si>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</si>
  <si>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</si>
  <si>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</si>
  <si>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</si>
  <si>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</si>
  <si>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</si>
  <si>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</si>
  <si>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</si>
  <si>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</si>
  <si>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</si>
  <si>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</si>
  <si>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</si>
  <si>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</si>
  <si>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</si>
  <si>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</si>
  <si>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</si>
  <si>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</si>
  <si>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</si>
  <si>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</si>
  <si>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</si>
  <si>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</si>
  <si>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</si>
  <si>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</si>
  <si>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</si>
  <si>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</si>
  <si>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</si>
  <si>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</si>
  <si>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</si>
  <si>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</si>
  <si>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</si>
  <si>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</si>
  <si>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</si>
  <si>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</si>
  <si>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</si>
  <si>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</si>
  <si>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</si>
  <si>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</si>
  <si>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</si>
  <si>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</si>
  <si>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</si>
  <si>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</si>
  <si>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</si>
  <si>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</si>
  <si>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</si>
  <si>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</si>
  <si>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</si>
  <si>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</si>
  <si>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</si>
  <si>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</si>
  <si>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</si>
  <si>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</si>
  <si>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</si>
  <si>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</si>
  <si>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</si>
  <si>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</si>
  <si>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</si>
  <si>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</si>
  <si>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</si>
  <si>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</si>
  <si>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</si>
  <si>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</si>
  <si>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</si>
  <si>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</si>
  <si>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</si>
  <si>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</si>
  <si>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</si>
  <si>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</si>
  <si>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</si>
  <si>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</si>
  <si>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</si>
  <si>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</si>
  <si>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</si>
  <si>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</si>
  <si>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</si>
  <si>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</si>
  <si>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</si>
  <si>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</si>
  <si>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</si>
  <si>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</si>
  <si>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</si>
  <si>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</si>
  <si>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</si>
  <si>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</si>
  <si>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</si>
  <si>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</si>
  <si>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</si>
  <si>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</si>
  <si>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</si>
  <si>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</si>
  <si>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</si>
  <si>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</si>
  <si>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</si>
  <si>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</si>
  <si>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</si>
  <si>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</si>
  <si>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</si>
  <si>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</si>
  <si>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</si>
  <si>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</si>
  <si>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</si>
  <si>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</si>
  <si>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</si>
  <si>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</si>
  <si>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</si>
  <si>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</si>
  <si>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</si>
  <si>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</si>
  <si>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</si>
  <si>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</si>
  <si>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</si>
  <si>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</si>
  <si>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</si>
  <si>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</si>
  <si>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</si>
  <si>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</si>
  <si>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</si>
  <si>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</si>
  <si>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</si>
  <si>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</si>
  <si>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</si>
  <si>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</si>
  <si>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</si>
  <si>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</si>
  <si>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</si>
  <si>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</si>
  <si>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</si>
  <si>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</si>
  <si>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</si>
  <si>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</si>
  <si>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</si>
  <si>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</si>
  <si>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</si>
  <si>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</si>
  <si>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</si>
  <si>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</si>
  <si>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</si>
  <si>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</si>
  <si>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</si>
  <si>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</si>
  <si>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</si>
  <si>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</si>
  <si>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</si>
  <si>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</si>
  <si>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</si>
  <si>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</si>
  <si>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</si>
  <si>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</si>
  <si>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</si>
  <si>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</si>
  <si>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</si>
  <si>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</si>
  <si>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</si>
  <si>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</si>
  <si>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</si>
  <si>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</si>
  <si>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</si>
  <si>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</si>
  <si>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</si>
  <si>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</si>
  <si>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</si>
  <si>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</si>
  <si>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</si>
  <si>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</si>
  <si>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</si>
  <si>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</si>
  <si>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</si>
  <si>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</si>
  <si>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</si>
  <si>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</si>
  <si>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</si>
  <si>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</si>
  <si>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</si>
  <si>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</si>
  <si>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</si>
  <si>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</si>
  <si>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</si>
  <si>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</si>
  <si>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</si>
  <si>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</si>
  <si>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</si>
  <si>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</si>
  <si>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</si>
  <si>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</si>
  <si>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</si>
  <si>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</si>
  <si>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</si>
  <si>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</si>
  <si>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</si>
  <si>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</si>
  <si>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</si>
  <si>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</si>
  <si>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</si>
  <si>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</si>
  <si>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</si>
  <si>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</si>
  <si>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</si>
  <si>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</si>
  <si>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</si>
  <si>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</si>
  <si>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</si>
  <si>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</si>
  <si>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</si>
  <si>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</si>
  <si>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</si>
  <si>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</si>
  <si>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</si>
  <si>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</si>
  <si>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</si>
  <si>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</si>
  <si>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</si>
  <si>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</si>
  <si>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</si>
  <si>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</si>
  <si>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</si>
  <si>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</si>
  <si>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</si>
  <si>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</si>
  <si>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</si>
  <si>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</si>
  <si>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</si>
  <si>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</si>
  <si>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</si>
  <si>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</si>
  <si>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</si>
  <si>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</si>
  <si>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</si>
  <si>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</si>
  <si>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</si>
  <si>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</si>
  <si>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</si>
  <si>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</si>
  <si>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</si>
  <si>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</si>
  <si>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</si>
  <si>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</si>
  <si>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</si>
  <si>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</si>
  <si>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</si>
  <si>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</si>
  <si>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</si>
  <si>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</si>
  <si>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</si>
  <si>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</si>
  <si>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</si>
  <si>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</si>
  <si>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</si>
  <si>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</si>
  <si>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</si>
  <si>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</si>
  <si>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</si>
  <si>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</si>
  <si>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</si>
  <si>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</si>
  <si>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</si>
  <si>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</si>
  <si>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</si>
  <si>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</si>
  <si>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</si>
  <si>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</si>
  <si>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</si>
  <si>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</si>
  <si>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</si>
  <si>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</si>
  <si>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</si>
  <si>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</si>
  <si>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</si>
  <si>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</si>
  <si>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</si>
  <si>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</si>
  <si>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</si>
  <si>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</si>
  <si>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</si>
  <si>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</si>
  <si>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</si>
  <si>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</si>
  <si>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</si>
  <si>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</si>
  <si>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</si>
  <si>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</si>
  <si>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</si>
  <si>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</si>
  <si>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</si>
  <si>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</si>
  <si>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</si>
  <si>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</si>
  <si>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</si>
  <si>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</si>
  <si>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</si>
  <si>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</si>
  <si>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</si>
  <si>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</si>
  <si>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</si>
  <si>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</si>
  <si>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</si>
  <si>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</si>
  <si>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</si>
  <si>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</si>
  <si>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</si>
  <si>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</si>
  <si>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</si>
  <si>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</si>
  <si>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</si>
  <si>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</si>
  <si>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</si>
  <si>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</si>
  <si>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</si>
  <si>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</si>
  <si>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</si>
  <si>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</si>
  <si>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</si>
  <si>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</si>
  <si>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</si>
  <si>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</si>
  <si>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</si>
  <si>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</si>
  <si>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</si>
  <si>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</si>
  <si>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</si>
  <si>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</si>
  <si>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</si>
  <si>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</si>
  <si>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</si>
  <si>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</si>
  <si>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</si>
  <si>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</si>
  <si>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</si>
  <si>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</si>
  <si>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</si>
  <si>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</si>
  <si>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</si>
  <si>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</si>
  <si>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</si>
  <si>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</si>
  <si>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</si>
  <si>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</si>
  <si>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</si>
  <si>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</si>
  <si>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</si>
  <si>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</si>
  <si>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</si>
  <si>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</si>
  <si>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</si>
  <si>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</si>
  <si>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</si>
  <si>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</si>
  <si>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</si>
  <si>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</si>
  <si>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</si>
  <si>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</si>
  <si>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</si>
  <si>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</si>
  <si>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</si>
  <si>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</si>
  <si>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</si>
  <si>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</si>
  <si>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</si>
  <si>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</si>
  <si>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</si>
  <si>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</si>
  <si>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</si>
  <si>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</si>
  <si>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</si>
  <si>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</si>
  <si>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</si>
  <si>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</si>
  <si>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</si>
  <si>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</si>
  <si>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</si>
  <si>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</si>
  <si>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</si>
  <si>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</si>
  <si>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</si>
  <si>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</si>
  <si>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</si>
  <si>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</si>
  <si>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</si>
  <si>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</si>
  <si>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</si>
  <si>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</si>
  <si>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</si>
  <si>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</si>
  <si>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</si>
  <si>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</si>
  <si>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</si>
  <si>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</si>
  <si>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</si>
  <si>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</si>
  <si>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</si>
  <si>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</si>
  <si>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</si>
  <si>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</si>
  <si>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</si>
  <si>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</si>
  <si>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</si>
  <si>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</si>
  <si>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</si>
  <si>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</si>
  <si>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</si>
  <si>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</si>
  <si>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</si>
  <si>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</si>
  <si>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</si>
  <si>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</si>
  <si>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</si>
  <si>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</si>
  <si>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</si>
  <si>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</si>
  <si>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</si>
  <si>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</si>
  <si>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</si>
  <si>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</si>
  <si>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</si>
  <si>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</si>
  <si>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</si>
  <si>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</si>
  <si>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</si>
  <si>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</si>
  <si>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</si>
  <si>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</si>
  <si>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</si>
  <si>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</si>
  <si>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</si>
  <si>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</si>
  <si>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</si>
  <si>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</si>
  <si>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</si>
  <si>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</si>
  <si>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</si>
  <si>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</si>
  <si>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</si>
  <si>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</si>
  <si>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</si>
  <si>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</si>
  <si>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</si>
  <si>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</si>
  <si>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</si>
  <si>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</si>
  <si>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</si>
  <si>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</si>
  <si>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</si>
  <si>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</si>
  <si>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</si>
  <si>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</si>
  <si>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</si>
  <si>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</si>
  <si>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</si>
  <si>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</si>
  <si>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</si>
  <si>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</si>
  <si>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</si>
  <si>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</si>
  <si>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</si>
  <si>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</si>
  <si>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</si>
  <si>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</si>
  <si>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</si>
  <si>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</si>
  <si>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</si>
  <si>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</si>
  <si>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</si>
  <si>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</si>
  <si>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</si>
  <si>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</si>
  <si>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</si>
  <si>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</si>
  <si>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</si>
  <si>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</si>
  <si>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</si>
  <si>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</si>
  <si>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</si>
  <si>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</si>
  <si>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</si>
  <si>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</si>
  <si>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</si>
  <si>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</si>
  <si>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</si>
  <si>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</si>
  <si>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</si>
  <si>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</si>
  <si>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</si>
  <si>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</si>
  <si>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</si>
  <si>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</si>
  <si>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</si>
  <si>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</si>
  <si>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</si>
  <si>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</si>
  <si>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</si>
  <si>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</si>
  <si>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</si>
  <si>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</si>
  <si>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</si>
  <si>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</si>
  <si>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</si>
  <si>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</si>
  <si>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</si>
  <si>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</si>
  <si>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</si>
  <si>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</si>
  <si>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</si>
  <si>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</si>
  <si>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</si>
  <si>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</si>
  <si>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</si>
  <si>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</si>
  <si>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</si>
  <si>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</si>
  <si>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</si>
  <si>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</si>
  <si>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</si>
  <si>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</si>
  <si>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</si>
  <si>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</si>
  <si>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</si>
  <si>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</si>
  <si>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</si>
  <si>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</si>
  <si>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</si>
  <si>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</si>
  <si>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</si>
  <si>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</si>
  <si>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</si>
  <si>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</si>
  <si>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</si>
  <si>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</si>
  <si>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</si>
  <si>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</si>
  <si>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</si>
  <si>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</si>
  <si>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</si>
  <si>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</si>
  <si>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</si>
  <si>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</si>
  <si>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</si>
  <si>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</si>
  <si>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</si>
  <si>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</si>
  <si>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</si>
  <si>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</si>
  <si>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</si>
  <si>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</si>
  <si>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</si>
  <si>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</si>
  <si>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</si>
  <si>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</si>
  <si>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</si>
  <si>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</si>
  <si>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</si>
  <si>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</si>
  <si>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</si>
  <si>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</si>
  <si>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</si>
  <si>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</si>
  <si>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</si>
  <si>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</si>
  <si>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</si>
  <si>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</si>
  <si>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</si>
  <si>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</si>
  <si>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</si>
  <si>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</si>
  <si>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</si>
  <si>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</si>
  <si>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</si>
  <si>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</si>
  <si>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</si>
  <si>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</si>
  <si>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</si>
  <si>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</si>
  <si>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</si>
  <si>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</si>
  <si>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</si>
  <si>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</si>
  <si>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</si>
  <si>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</si>
  <si>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</si>
  <si>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</si>
  <si>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</si>
  <si>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</si>
  <si>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</si>
  <si>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</si>
  <si>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</si>
  <si>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</si>
  <si>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</si>
  <si>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</si>
  <si>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</si>
  <si>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</si>
  <si>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</si>
  <si>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</si>
  <si>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</si>
  <si>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</si>
  <si>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</si>
  <si>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</si>
  <si>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</si>
  <si>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</si>
  <si>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</si>
  <si>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</si>
  <si>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</si>
  <si>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</si>
  <si>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</si>
  <si>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</si>
  <si>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</si>
  <si>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</si>
  <si>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</si>
  <si>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</si>
  <si>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</si>
  <si>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</si>
  <si>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</si>
  <si>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</si>
  <si>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</si>
  <si>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</si>
  <si>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</si>
  <si>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</si>
  <si>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</si>
  <si>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</si>
  <si>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</si>
  <si>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</si>
  <si>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</si>
  <si>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</si>
  <si>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</si>
  <si>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</si>
  <si>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</si>
  <si>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</si>
  <si>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</si>
  <si>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</si>
  <si>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</si>
  <si>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</si>
  <si>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</si>
  <si>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</si>
  <si>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</si>
  <si>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</si>
  <si>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</si>
  <si>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</si>
  <si>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</si>
  <si>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</si>
  <si>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</si>
  <si>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</si>
  <si>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</si>
  <si>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</si>
  <si>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</si>
  <si>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</si>
  <si>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</si>
  <si>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</si>
  <si>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</si>
  <si>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</si>
  <si>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</si>
  <si>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</si>
  <si>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</si>
  <si>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</si>
  <si>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</si>
  <si>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</si>
  <si>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</si>
  <si>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</si>
  <si>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</si>
  <si>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</si>
  <si>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</si>
  <si>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</si>
  <si>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</si>
  <si>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</si>
  <si>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</si>
  <si>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</si>
  <si>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</si>
  <si>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</si>
  <si>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</si>
  <si>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</si>
  <si>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</si>
  <si>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</si>
  <si>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</si>
  <si>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</si>
  <si>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</si>
  <si>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</si>
  <si>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</si>
  <si>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</si>
  <si>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</si>
  <si>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</si>
  <si>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</si>
  <si>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</si>
  <si>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</si>
  <si>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</si>
  <si>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</si>
  <si>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</si>
  <si>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</si>
  <si>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</si>
  <si>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</si>
  <si>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</si>
  <si>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</si>
  <si>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</si>
  <si>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</si>
  <si>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</si>
  <si>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</si>
  <si>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</si>
  <si>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</si>
  <si>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</si>
  <si>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</si>
  <si>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</si>
  <si>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</si>
  <si>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</si>
  <si>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</si>
  <si>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</si>
  <si>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</si>
  <si>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</si>
  <si>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</si>
  <si>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</si>
  <si>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</si>
  <si>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</si>
  <si>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</si>
  <si>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</si>
  <si>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</si>
  <si>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</si>
  <si>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</si>
  <si>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</si>
  <si>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</si>
  <si>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</si>
  <si>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</si>
  <si>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</si>
  <si>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</si>
  <si>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</si>
  <si>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</si>
  <si>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</si>
  <si>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</si>
  <si>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</si>
  <si>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</si>
  <si>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</si>
  <si>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</si>
  <si>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</si>
  <si>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</si>
  <si>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</si>
  <si>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</si>
  <si>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</si>
  <si>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</si>
  <si>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</si>
  <si>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</si>
  <si>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</si>
  <si>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</si>
  <si>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</si>
  <si>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</si>
  <si>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</si>
  <si>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</si>
  <si>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</si>
  <si>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</si>
  <si>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</si>
  <si>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</si>
  <si>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</si>
  <si>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</si>
  <si>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</si>
  <si>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</si>
  <si>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</si>
  <si>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</si>
  <si>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</si>
  <si>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</si>
  <si>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</si>
  <si>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</si>
  <si>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</si>
  <si>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</si>
  <si>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</si>
  <si>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</si>
  <si>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</si>
  <si>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</si>
  <si>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</si>
  <si>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</si>
  <si>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</si>
  <si>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</si>
  <si>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</si>
  <si>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</si>
  <si>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</si>
  <si>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</si>
  <si>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</si>
  <si>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</si>
  <si>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</si>
  <si>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</si>
  <si>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</si>
  <si>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</si>
  <si>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</si>
  <si>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</si>
  <si>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</si>
  <si>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</si>
  <si>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</si>
  <si>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</si>
  <si>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</si>
  <si>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</si>
  <si>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</si>
  <si>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</si>
  <si>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</si>
  <si>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</si>
  <si>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</si>
  <si>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</si>
  <si>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</si>
  <si>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</si>
  <si>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</si>
  <si>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</si>
  <si>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</si>
  <si>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</si>
  <si>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</si>
  <si>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</si>
  <si>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</si>
  <si>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</si>
  <si>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</si>
  <si>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</si>
  <si>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</si>
  <si>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</si>
  <si>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</si>
  <si>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</si>
  <si>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</si>
  <si>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</si>
  <si>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</si>
  <si>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</si>
  <si>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</si>
  <si>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</si>
  <si>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</si>
  <si>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</si>
  <si>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</si>
  <si>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</si>
  <si>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</si>
  <si>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</si>
  <si>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</si>
  <si>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</si>
  <si>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</si>
  <si>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</si>
  <si>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</si>
  <si>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</si>
  <si>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</si>
  <si>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</si>
  <si>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</si>
  <si>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</si>
  <si>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</si>
  <si>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</si>
  <si>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</si>
  <si>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</si>
  <si>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</si>
  <si>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</si>
  <si>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</si>
  <si>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</si>
  <si>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</si>
  <si>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</si>
  <si>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</si>
  <si>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</si>
  <si>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</si>
  <si>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</si>
  <si>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</si>
  <si>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</si>
  <si>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</si>
  <si>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</si>
  <si>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</si>
  <si>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</si>
  <si>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</si>
  <si>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</si>
  <si>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</si>
  <si>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</si>
  <si>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</si>
  <si>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</si>
  <si>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</si>
  <si>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</si>
  <si>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</si>
  <si>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</si>
  <si>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</si>
  <si>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</si>
  <si>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</si>
  <si>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</si>
  <si>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</si>
  <si>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</si>
  <si>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</si>
  <si>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</si>
  <si>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</si>
  <si>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</si>
  <si>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</si>
  <si>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</si>
  <si>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</si>
  <si>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</si>
  <si>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</si>
  <si>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</si>
  <si>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</si>
  <si>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</si>
  <si>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</si>
  <si>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</si>
  <si>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</si>
  <si>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</si>
  <si>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</si>
  <si>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</si>
  <si>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</si>
  <si>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</si>
  <si>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</si>
  <si>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</si>
  <si>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</si>
  <si>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</si>
  <si>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</si>
  <si>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</si>
  <si>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</si>
  <si>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</si>
  <si>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</si>
  <si>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</si>
  <si>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</si>
  <si>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</si>
  <si>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</si>
  <si>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</si>
  <si>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</si>
  <si>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</si>
  <si>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</si>
  <si>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</si>
  <si>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</si>
  <si>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</si>
  <si>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</si>
  <si>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</si>
  <si>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</si>
  <si>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</si>
  <si>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</si>
  <si>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</si>
  <si>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</si>
  <si>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</si>
  <si>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</si>
  <si>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</si>
  <si>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</si>
  <si>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</si>
  <si>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</si>
  <si>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</si>
  <si>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</si>
  <si>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</si>
  <si>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</si>
  <si>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</si>
  <si>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</si>
  <si>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</si>
  <si>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</si>
  <si>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</si>
  <si>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</si>
  <si>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</si>
  <si>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</si>
  <si>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</si>
  <si>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</si>
  <si>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</si>
  <si>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</si>
  <si>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</si>
  <si>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</si>
  <si>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</si>
  <si>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</si>
  <si>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</si>
  <si>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</si>
  <si>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</si>
  <si>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</si>
  <si>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</si>
  <si>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</si>
  <si>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</si>
  <si>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</si>
  <si>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</si>
  <si>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</si>
  <si>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</si>
  <si>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</si>
  <si>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</si>
  <si>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</si>
  <si>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</si>
  <si>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</si>
  <si>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</si>
  <si>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</si>
  <si>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</si>
  <si>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</si>
  <si>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</si>
  <si>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</si>
  <si>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</si>
  <si>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</si>
  <si>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</si>
  <si>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</si>
  <si>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</si>
  <si>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</si>
  <si>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</si>
  <si>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</si>
  <si>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</si>
  <si>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</si>
  <si>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</si>
  <si>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</si>
  <si>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</si>
  <si>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</si>
  <si>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</si>
  <si>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</si>
  <si>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</si>
  <si>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</si>
  <si>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</si>
  <si>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</si>
  <si>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</si>
  <si>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</si>
  <si>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</si>
  <si>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</si>
  <si>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</si>
  <si>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</si>
  <si>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</si>
  <si>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</si>
  <si>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</si>
  <si>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</si>
  <si>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</si>
  <si>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</si>
  <si>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</si>
  <si>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</si>
  <si>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</si>
  <si>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</si>
  <si>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</si>
  <si>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</si>
  <si>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</si>
  <si>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</si>
  <si>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</si>
  <si>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</si>
  <si>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</si>
  <si>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</si>
  <si>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</si>
  <si>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</si>
  <si>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</si>
  <si>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</si>
  <si>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</si>
  <si>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</si>
  <si>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</si>
  <si>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</si>
  <si>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</si>
  <si>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</si>
  <si>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</si>
  <si>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</si>
  <si>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</si>
  <si>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</si>
  <si>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</si>
  <si>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</si>
  <si>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</si>
  <si>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</si>
  <si>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</si>
  <si>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</si>
  <si>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</si>
  <si>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</si>
  <si>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</si>
  <si>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</si>
  <si>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</si>
  <si>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</si>
  <si>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</si>
  <si>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</si>
  <si>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</si>
  <si>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</si>
  <si>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</si>
  <si>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</si>
  <si>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</si>
  <si>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</si>
  <si>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</si>
  <si>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</si>
  <si>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</si>
  <si>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</si>
  <si>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</si>
  <si>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</si>
  <si>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</si>
  <si>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</si>
  <si>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</si>
  <si>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</si>
  <si>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</si>
  <si>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</si>
  <si>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</si>
  <si>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</si>
  <si>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</si>
  <si>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</si>
  <si>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</si>
  <si>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</si>
  <si>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</si>
  <si>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</si>
  <si>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</si>
  <si>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</si>
  <si>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</si>
  <si>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</si>
  <si>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</si>
  <si>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</si>
  <si>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</si>
  <si>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</si>
  <si>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</si>
  <si>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</si>
  <si>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</si>
  <si>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</si>
  <si>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</si>
  <si>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</si>
  <si>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</si>
  <si>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</si>
  <si>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</si>
  <si>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</si>
  <si>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</si>
  <si>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</si>
  <si>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</si>
  <si>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</si>
  <si>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</si>
  <si>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</si>
  <si>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</si>
  <si>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</si>
  <si>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</si>
  <si>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</si>
  <si>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</si>
  <si>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</si>
  <si>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</si>
  <si>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</si>
  <si>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</si>
  <si>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</si>
  <si>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</si>
  <si>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</si>
  <si>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</si>
  <si>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</si>
  <si>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</si>
  <si>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</si>
  <si>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</si>
  <si>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</si>
  <si>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</si>
  <si>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</si>
  <si>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</si>
  <si>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</si>
  <si>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</si>
  <si>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</si>
  <si>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</si>
  <si>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</si>
  <si>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</si>
  <si>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</si>
  <si>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</si>
  <si>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</si>
  <si>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</si>
  <si>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</si>
  <si>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</si>
  <si>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</si>
  <si>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</si>
  <si>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</si>
  <si>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</si>
  <si>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</si>
  <si>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</si>
  <si>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</si>
  <si>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</si>
  <si>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</si>
  <si>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</si>
  <si>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</si>
  <si>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</si>
  <si>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</si>
  <si>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</si>
  <si>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</si>
  <si>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</si>
  <si>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</si>
  <si>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</si>
  <si>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</si>
  <si>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</si>
  <si>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</si>
  <si>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</si>
  <si>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</si>
  <si>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</si>
  <si>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</si>
  <si>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</si>
  <si>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</si>
  <si>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</si>
  <si>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</si>
  <si>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</si>
  <si>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</si>
  <si>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</si>
  <si>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</si>
  <si>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</si>
  <si>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</si>
  <si>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</si>
  <si>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</si>
  <si>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</si>
  <si>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</si>
  <si>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</si>
  <si>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</si>
  <si>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</si>
  <si>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</si>
  <si>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</si>
  <si>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</si>
  <si>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</si>
  <si>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</si>
  <si>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</si>
  <si>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</si>
  <si>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</si>
  <si>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</si>
  <si>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</si>
  <si>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</si>
  <si>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</si>
  <si>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</si>
  <si>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</si>
  <si>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</si>
  <si>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</si>
  <si>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</si>
  <si>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</si>
  <si>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</si>
  <si>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</si>
  <si>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</si>
  <si>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</si>
  <si>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</si>
  <si>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</si>
  <si>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</si>
  <si>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</si>
  <si>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</si>
  <si>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</si>
  <si>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</si>
  <si>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</si>
  <si>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</si>
  <si>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</si>
  <si>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</si>
  <si>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</si>
  <si>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</si>
  <si>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</si>
  <si>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</si>
  <si>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</si>
  <si>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</si>
  <si>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</si>
  <si>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</si>
  <si>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</si>
  <si>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</si>
  <si>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</si>
  <si>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</si>
  <si>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</si>
  <si>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</si>
  <si>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</si>
  <si>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</si>
  <si>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</si>
  <si>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</si>
  <si>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</si>
  <si>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</si>
  <si>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</si>
  <si>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</si>
  <si>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</si>
  <si>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</si>
  <si>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</si>
  <si>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</si>
  <si>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</si>
  <si>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</si>
  <si>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</si>
  <si>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</si>
  <si>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</si>
  <si>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</si>
  <si>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</si>
  <si>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</si>
  <si>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</si>
  <si>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</si>
  <si>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</si>
  <si>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</si>
  <si>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</si>
  <si>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</si>
  <si>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</si>
  <si>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</si>
  <si>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</si>
  <si>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</si>
  <si>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</si>
  <si>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</si>
  <si>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</si>
  <si>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</si>
  <si>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</si>
  <si>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</si>
  <si>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</si>
  <si>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</si>
  <si>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</si>
  <si>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</si>
  <si>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</si>
  <si>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</si>
  <si>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</si>
  <si>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</si>
  <si>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</si>
  <si>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</si>
  <si>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</si>
  <si>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</si>
  <si>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</si>
  <si>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</si>
  <si>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</si>
  <si>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</si>
  <si>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</si>
  <si>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</si>
  <si>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</si>
  <si>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</si>
  <si>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</si>
  <si>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</si>
  <si>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</si>
  <si>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</si>
  <si>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</si>
  <si>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</si>
  <si>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</si>
  <si>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</si>
  <si>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</si>
  <si>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</si>
  <si>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</si>
  <si>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</si>
  <si>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</si>
  <si>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</si>
  <si>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</si>
  <si>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</si>
  <si>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</si>
  <si>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</si>
  <si>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</si>
  <si>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</si>
  <si>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</si>
  <si>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</si>
  <si>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</si>
  <si>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</si>
  <si>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</si>
  <si>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</si>
  <si>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</si>
  <si>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</si>
  <si>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</si>
  <si>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</si>
  <si>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</si>
  <si>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</si>
  <si>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</si>
  <si>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</si>
  <si>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</si>
  <si>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</si>
  <si>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</si>
  <si>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</si>
  <si>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</si>
  <si>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</si>
  <si>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</si>
  <si>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</si>
  <si>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</si>
  <si>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</si>
  <si>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</si>
  <si>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</si>
  <si>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</si>
  <si>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</si>
  <si>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</si>
  <si>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</si>
  <si>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</si>
  <si>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</si>
  <si>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</si>
  <si>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</si>
  <si>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</si>
  <si>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</si>
  <si>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</si>
  <si>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</si>
  <si>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</si>
  <si>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</si>
  <si>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</si>
  <si>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</si>
  <si>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</si>
  <si>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</si>
  <si>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</si>
  <si>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</si>
  <si>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</si>
  <si>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</si>
  <si>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</si>
  <si>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</si>
  <si>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</si>
  <si>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</si>
  <si>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</si>
  <si>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</si>
  <si>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</si>
  <si>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</si>
  <si>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</si>
  <si>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</si>
  <si>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</si>
  <si>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</si>
  <si>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</si>
  <si>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</si>
  <si>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</si>
  <si>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</si>
  <si>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</si>
  <si>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</si>
  <si>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</si>
  <si>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</si>
  <si>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</si>
  <si>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</si>
  <si>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</si>
  <si>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</si>
  <si>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</si>
  <si>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</si>
  <si>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</si>
  <si>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</si>
  <si>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</si>
  <si>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</si>
  <si>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</si>
  <si>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</si>
  <si>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</si>
  <si>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</si>
  <si>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</si>
  <si>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</si>
  <si>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</si>
  <si>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</si>
  <si>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</si>
  <si>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</si>
  <si>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</si>
  <si>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</si>
  <si>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</si>
  <si>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</si>
  <si>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</si>
  <si>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</si>
  <si>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</si>
  <si>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</si>
  <si>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</si>
  <si>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</si>
  <si>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</si>
  <si>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</si>
  <si>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</si>
  <si>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</si>
  <si>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</si>
  <si>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</si>
  <si>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</si>
  <si>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</si>
  <si>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</si>
  <si>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</si>
  <si>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</si>
  <si>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</si>
  <si>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</si>
  <si>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</si>
  <si>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</si>
  <si>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</si>
  <si>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</si>
  <si>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</si>
  <si>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</si>
  <si>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</si>
  <si>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</si>
  <si>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</si>
  <si>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</si>
  <si>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</si>
  <si>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</si>
  <si>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</si>
  <si>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</si>
  <si>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</si>
  <si>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</si>
  <si>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</si>
  <si>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</si>
  <si>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</si>
  <si>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</si>
  <si>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</si>
  <si>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</si>
  <si>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</si>
  <si>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</si>
  <si>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</si>
  <si>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</si>
  <si>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</si>
  <si>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</si>
  <si>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</si>
  <si>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</si>
  <si>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</si>
  <si>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</si>
  <si>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</si>
  <si>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</si>
  <si>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</si>
  <si>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</si>
  <si>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</si>
  <si>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</si>
  <si>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</si>
  <si>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</si>
  <si>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</si>
  <si>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</si>
  <si>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</si>
  <si>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</si>
  <si>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</si>
  <si>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</si>
  <si>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</si>
  <si>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</si>
  <si>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</si>
  <si>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</si>
  <si>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</si>
  <si>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</si>
  <si>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</si>
  <si>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</si>
  <si>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</si>
  <si>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</si>
  <si>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</si>
  <si>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</si>
  <si>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</si>
  <si>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</si>
  <si>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</si>
  <si>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</si>
  <si>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</si>
  <si>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</si>
  <si>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</si>
  <si>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</si>
  <si>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</si>
  <si>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</si>
  <si>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</si>
  <si>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</si>
  <si>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</si>
  <si>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</si>
  <si>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</si>
  <si>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</si>
  <si>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</si>
  <si>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</si>
  <si>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</si>
  <si>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</si>
  <si>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</si>
  <si>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</si>
  <si>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</si>
  <si>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</si>
  <si>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</si>
  <si>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</si>
  <si>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</si>
  <si>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</si>
  <si>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</si>
  <si>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</si>
  <si>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</si>
  <si>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</si>
  <si>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</si>
  <si>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</si>
  <si>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</si>
  <si>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</si>
  <si>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</si>
  <si>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</si>
  <si>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</si>
  <si>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</si>
  <si>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</si>
  <si>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</si>
  <si>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</si>
  <si>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</si>
  <si>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</si>
  <si>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</si>
  <si>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</si>
  <si>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</si>
  <si>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</si>
  <si>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</si>
  <si>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</si>
  <si>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</si>
  <si>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</si>
  <si>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</si>
  <si>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</si>
  <si>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</si>
  <si>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</si>
  <si>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</si>
  <si>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</si>
  <si>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</si>
  <si>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</si>
  <si>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</si>
  <si>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</si>
  <si>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</si>
  <si>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</si>
  <si>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</si>
  <si>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</si>
  <si>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</si>
  <si>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</si>
  <si>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</si>
  <si>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</si>
  <si>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</si>
  <si>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</si>
  <si>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</si>
  <si>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</si>
  <si>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</si>
  <si>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</si>
  <si>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</si>
  <si>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</si>
  <si>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</si>
  <si>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</si>
  <si>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</si>
  <si>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</si>
  <si>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</si>
  <si>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</si>
  <si>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</si>
  <si>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</si>
  <si>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</si>
  <si>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</si>
  <si>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</si>
  <si>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</si>
  <si>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</si>
  <si>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</si>
  <si>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</si>
  <si>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</si>
  <si>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</si>
  <si>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</si>
  <si>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</si>
  <si>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</si>
  <si>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</si>
  <si>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</si>
  <si>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</si>
  <si>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</si>
  <si>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</si>
  <si>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</si>
  <si>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</si>
  <si>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</si>
  <si>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</si>
  <si>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</si>
  <si>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</si>
  <si>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</si>
  <si>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</si>
  <si>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</si>
  <si>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</si>
  <si>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</si>
  <si>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</si>
  <si>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</si>
  <si>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</si>
  <si>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</si>
  <si>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</si>
  <si>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</si>
  <si>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</si>
  <si>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</si>
  <si>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</si>
  <si>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</si>
  <si>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</si>
  <si>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</si>
  <si>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</si>
  <si>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</si>
  <si>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</si>
  <si>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</si>
  <si>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</si>
  <si>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</si>
  <si>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</si>
  <si>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</si>
  <si>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</si>
  <si>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</si>
  <si>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</si>
  <si>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</si>
  <si>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</si>
  <si>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</si>
  <si>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</si>
  <si>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</si>
  <si>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</si>
  <si>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</si>
  <si>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</si>
  <si>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</si>
  <si>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</si>
  <si>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</si>
  <si>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</si>
  <si>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</si>
  <si>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</si>
  <si>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</si>
  <si>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</si>
  <si>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</si>
  <si>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</si>
  <si>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</si>
  <si>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</si>
  <si>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</si>
  <si>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</si>
  <si>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</si>
  <si>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</si>
  <si>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</si>
  <si>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</si>
  <si>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</si>
  <si>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</si>
  <si>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</si>
  <si>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</si>
  <si>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</si>
  <si>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</si>
  <si>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</si>
  <si>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</si>
  <si>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</si>
  <si>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</si>
  <si>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</si>
  <si>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</si>
  <si>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</si>
  <si>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</si>
  <si>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</si>
  <si>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</si>
  <si>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</si>
  <si>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</si>
  <si>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</si>
  <si>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</si>
  <si>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</si>
  <si>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</si>
  <si>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</si>
  <si>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</si>
  <si>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</si>
  <si>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</si>
  <si>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</si>
  <si>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</si>
  <si>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</si>
  <si>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</si>
  <si>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</si>
  <si>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</si>
  <si>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</si>
  <si>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</si>
  <si>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</si>
  <si>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</si>
  <si>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</si>
  <si>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</si>
  <si>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</si>
  <si>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</si>
  <si>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</si>
  <si>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</si>
  <si>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</si>
  <si>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</si>
  <si>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</si>
  <si>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</si>
  <si>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</si>
  <si>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</si>
  <si>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</si>
  <si>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</si>
  <si>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</si>
  <si>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</si>
  <si>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</si>
  <si>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</si>
  <si>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</si>
  <si>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</si>
  <si>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</si>
  <si>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</si>
  <si>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</si>
  <si>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</si>
  <si>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</si>
  <si>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</si>
  <si>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</si>
  <si>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</si>
  <si>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</si>
  <si>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</si>
  <si>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</si>
  <si>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</si>
  <si>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</si>
  <si>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</si>
  <si>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</si>
  <si>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</si>
  <si>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</si>
  <si>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</si>
  <si>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</si>
  <si>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</si>
  <si>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</si>
  <si>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</si>
  <si>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</si>
  <si>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</si>
  <si>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</si>
  <si>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</si>
  <si>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</si>
  <si>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</si>
  <si>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</si>
  <si>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</si>
  <si>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</si>
  <si>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</si>
  <si>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</si>
  <si>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</si>
  <si>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</si>
  <si>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</si>
  <si>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</si>
  <si>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</si>
  <si>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</si>
  <si>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</si>
  <si>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</si>
  <si>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</si>
  <si>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</si>
  <si>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</si>
  <si>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</si>
  <si>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</si>
  <si>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</si>
  <si>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</si>
  <si>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</si>
  <si>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</si>
  <si>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</si>
  <si>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</si>
  <si>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</si>
  <si>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</si>
  <si>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</si>
  <si>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</si>
  <si>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</si>
  <si>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</si>
  <si>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</si>
  <si>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</si>
  <si>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</si>
  <si>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</si>
  <si>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</si>
  <si>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</si>
  <si>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</si>
  <si>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</si>
  <si>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</si>
  <si>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</si>
  <si>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</si>
  <si>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</si>
  <si>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</si>
  <si>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</si>
  <si>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</si>
  <si>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</si>
  <si>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</si>
  <si>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</si>
  <si>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</si>
  <si>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</si>
  <si>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</si>
  <si>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</si>
  <si>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</si>
  <si>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</si>
  <si>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</si>
  <si>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</si>
  <si>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</si>
  <si>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</si>
  <si>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</si>
  <si>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</si>
  <si>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</si>
  <si>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</si>
  <si>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</si>
  <si>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</si>
  <si>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</si>
  <si>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</si>
  <si>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</si>
  <si>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</si>
  <si>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</si>
  <si>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</si>
  <si>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</si>
  <si>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</si>
  <si>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</si>
  <si>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</si>
  <si>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</si>
  <si>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</si>
  <si>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</si>
  <si>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</si>
  <si>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</si>
  <si>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</si>
  <si>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</si>
  <si>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</si>
  <si>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</si>
  <si>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</si>
  <si>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</si>
  <si>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</si>
  <si>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</si>
  <si>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</si>
  <si>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</si>
  <si>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</si>
  <si>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</si>
  <si>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</si>
  <si>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</si>
  <si>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</si>
  <si>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</si>
  <si>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</si>
  <si>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</si>
  <si>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</si>
  <si>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</si>
  <si>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</si>
  <si>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</si>
  <si>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</si>
  <si>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</si>
  <si>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</si>
  <si>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</si>
  <si>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</si>
  <si>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</si>
  <si>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</si>
  <si>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</si>
  <si>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</si>
  <si>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</si>
  <si>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</si>
  <si>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</si>
  <si>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</si>
  <si>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</si>
  <si>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</si>
  <si>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</si>
  <si>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</si>
  <si>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</si>
  <si>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</si>
  <si>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</si>
  <si>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</si>
  <si>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</si>
  <si>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</si>
  <si>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</si>
  <si>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</si>
  <si>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</si>
  <si>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</si>
  <si>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</si>
  <si>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</si>
  <si>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</si>
  <si>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</si>
  <si>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</si>
  <si>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</si>
  <si>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</si>
  <si>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</si>
  <si>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</si>
  <si>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</si>
  <si>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</si>
  <si>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</si>
  <si>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</si>
  <si>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</si>
  <si>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</si>
  <si>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</si>
  <si>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</si>
  <si>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</si>
  <si>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</si>
  <si>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</si>
  <si>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</si>
  <si>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</si>
  <si>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</si>
  <si>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</si>
  <si>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</si>
  <si>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</si>
  <si>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</si>
  <si>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</si>
  <si>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</si>
  <si>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</si>
  <si>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</si>
  <si>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</si>
  <si>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</si>
  <si>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</si>
  <si>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</si>
  <si>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</si>
  <si>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</si>
  <si>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</si>
  <si>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</si>
  <si>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</si>
  <si>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</si>
  <si>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</si>
  <si>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</si>
  <si>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</si>
  <si>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</si>
  <si>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</si>
  <si>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</si>
  <si>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</si>
  <si>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</si>
  <si>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</si>
  <si>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</si>
  <si>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</si>
  <si>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</si>
  <si>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</si>
  <si>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</si>
  <si>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</si>
  <si>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</si>
  <si>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</si>
  <si>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</si>
  <si>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</si>
  <si>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</si>
  <si>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</si>
  <si>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</si>
  <si>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</si>
  <si>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</si>
  <si>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</si>
  <si>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</si>
  <si>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</si>
  <si>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</si>
  <si>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</si>
  <si>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</si>
  <si>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</si>
  <si>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</si>
  <si>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</si>
  <si>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</si>
  <si>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</si>
  <si>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</si>
  <si>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</si>
  <si>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</si>
  <si>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</si>
  <si>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</si>
  <si>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</si>
  <si>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</si>
  <si>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</si>
  <si>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</si>
  <si>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</si>
  <si>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</si>
  <si>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</si>
  <si>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</si>
  <si>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</si>
  <si>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</si>
  <si>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</si>
  <si>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</si>
  <si>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</si>
  <si>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</si>
  <si>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</si>
  <si>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</si>
  <si>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</si>
  <si>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</si>
  <si>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</si>
  <si>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</si>
  <si>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</si>
  <si>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</si>
  <si>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</si>
  <si>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</si>
  <si>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</si>
  <si>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</si>
  <si>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</si>
  <si>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</si>
  <si>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</si>
  <si>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</si>
  <si>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</si>
  <si>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</si>
  <si>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</si>
  <si>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</si>
  <si>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</si>
  <si>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</si>
  <si>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</si>
  <si>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</si>
  <si>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</si>
  <si>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</si>
  <si>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</si>
  <si>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</si>
  <si>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</si>
  <si>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</si>
  <si>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</si>
  <si>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</si>
  <si>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</si>
  <si>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</si>
  <si>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</si>
  <si>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</si>
  <si>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</si>
  <si>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</si>
  <si>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</si>
  <si>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</si>
  <si>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</si>
  <si>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</si>
  <si>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</si>
  <si>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</si>
  <si>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</si>
  <si>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</si>
  <si>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</si>
  <si>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</si>
  <si>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</si>
  <si>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</si>
  <si>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</si>
  <si>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</si>
  <si>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</si>
  <si>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</si>
  <si>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</si>
  <si>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</si>
  <si>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</si>
  <si>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</si>
  <si>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</si>
  <si>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</si>
  <si>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</si>
  <si>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</si>
  <si>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</si>
  <si>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</si>
  <si>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</si>
  <si>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</si>
  <si>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</si>
  <si>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</si>
  <si>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</si>
  <si>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</si>
  <si>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</si>
  <si>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</si>
  <si>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</si>
  <si>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</si>
  <si>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</si>
  <si>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</si>
  <si>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</si>
  <si>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</si>
  <si>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</si>
  <si>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</si>
  <si>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</si>
  <si>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</si>
  <si>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</si>
  <si>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</si>
  <si>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</si>
  <si>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</si>
  <si>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</si>
  <si>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</si>
  <si>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</si>
  <si>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</si>
  <si>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</si>
  <si>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</si>
  <si>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</si>
  <si>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</si>
  <si>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</si>
  <si>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</si>
  <si>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</si>
  <si>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</si>
  <si>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</si>
  <si>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</si>
  <si>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</si>
  <si>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</si>
  <si>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</si>
  <si>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</si>
  <si>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</si>
  <si>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</si>
  <si>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</si>
  <si>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</si>
  <si>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</si>
  <si>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</si>
  <si>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</si>
  <si>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</si>
  <si>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</si>
  <si>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</si>
  <si>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</si>
  <si>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</si>
  <si>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</si>
  <si>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</si>
  <si>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</si>
  <si>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</si>
  <si>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</si>
  <si>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</si>
  <si>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</si>
  <si>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</si>
  <si>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</si>
  <si>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</si>
  <si>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</si>
  <si>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</si>
  <si>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</si>
  <si>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</si>
  <si>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</si>
  <si>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</si>
  <si>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</si>
  <si>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</si>
  <si>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</si>
  <si>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</si>
  <si>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</si>
  <si>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</si>
  <si>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</si>
  <si>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</si>
  <si>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</si>
  <si>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</si>
  <si>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</si>
  <si>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</si>
  <si>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</si>
  <si>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</si>
  <si>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</si>
  <si>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</si>
  <si>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</si>
  <si>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</si>
  <si>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</si>
  <si>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</si>
  <si>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</si>
  <si>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</si>
  <si>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</si>
  <si>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</si>
  <si>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</si>
  <si>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</si>
  <si>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</si>
  <si>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</si>
  <si>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</si>
  <si>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</si>
  <si>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</si>
  <si>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</si>
  <si>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</si>
  <si>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</si>
  <si>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</si>
  <si>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</si>
  <si>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</si>
  <si>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</si>
  <si>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</si>
  <si>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</si>
  <si>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</si>
  <si>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</si>
  <si>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</si>
  <si>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</si>
  <si>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</si>
  <si>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</si>
  <si>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</si>
  <si>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</si>
  <si>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</si>
  <si>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</si>
  <si>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</si>
  <si>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</si>
  <si>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</si>
  <si>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</si>
  <si>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</si>
  <si>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</si>
  <si>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</si>
  <si>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</si>
  <si>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</si>
  <si>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</si>
  <si>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</si>
  <si>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</si>
  <si>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</si>
  <si>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</si>
  <si>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</si>
  <si>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</si>
  <si>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</si>
  <si>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</si>
  <si>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</si>
  <si>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</si>
  <si>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</si>
  <si>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</si>
  <si>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</si>
  <si>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</si>
  <si>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</si>
  <si>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</si>
  <si>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</si>
  <si>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</si>
  <si>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</si>
  <si>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</si>
  <si>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</si>
  <si>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</si>
  <si>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</si>
  <si>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</si>
  <si>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</si>
  <si>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</si>
  <si>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</si>
  <si>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</si>
  <si>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</si>
  <si>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</si>
  <si>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</si>
  <si>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</si>
  <si>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</si>
  <si>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</si>
  <si>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</si>
  <si>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</si>
  <si>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</si>
  <si>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</si>
  <si>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</si>
  <si>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</si>
  <si>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</si>
  <si>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</si>
  <si>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</si>
  <si>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</si>
  <si>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</si>
  <si>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</si>
  <si>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</si>
  <si>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</si>
  <si>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</si>
  <si>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</si>
  <si>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</si>
  <si>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</si>
  <si>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</si>
  <si>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</si>
  <si>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</si>
  <si>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</si>
  <si>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</si>
  <si>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</si>
  <si>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</si>
  <si>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</si>
  <si>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</si>
  <si>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</si>
  <si>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</si>
  <si>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</si>
  <si>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</si>
  <si>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</si>
  <si>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</si>
  <si>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</si>
  <si>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</si>
  <si>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</si>
  <si>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</si>
  <si>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</si>
  <si>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</si>
  <si>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</si>
  <si>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</si>
  <si>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</si>
  <si>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</si>
  <si>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</si>
  <si>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</si>
  <si>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</si>
  <si>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</si>
  <si>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</si>
  <si>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</si>
  <si>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</si>
  <si>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</si>
  <si>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</si>
  <si>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</si>
  <si>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</si>
  <si>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</si>
  <si>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</si>
  <si>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</si>
  <si>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</si>
  <si>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</si>
  <si>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</si>
  <si>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</si>
  <si>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</si>
  <si>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</si>
  <si>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</si>
  <si>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</si>
  <si>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</si>
  <si>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</si>
  <si>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</si>
  <si>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</si>
  <si>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</si>
  <si>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</si>
  <si>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</si>
  <si>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</si>
  <si>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</si>
  <si>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</si>
  <si>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</si>
  <si>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</si>
  <si>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</si>
  <si>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</si>
  <si>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</si>
  <si>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</si>
  <si>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</si>
  <si>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</si>
  <si>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</si>
  <si>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</si>
  <si>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</si>
  <si>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</si>
  <si>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</si>
  <si>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</si>
  <si>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</si>
  <si>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</si>
  <si>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</si>
  <si>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</si>
  <si>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</si>
  <si>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</si>
  <si>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</si>
  <si>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</si>
  <si>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</si>
  <si>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</si>
  <si>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</si>
  <si>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</si>
  <si>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</si>
  <si>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</si>
  <si>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</si>
  <si>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</si>
  <si>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</si>
  <si>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</si>
  <si>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</si>
  <si>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</si>
  <si>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</si>
  <si>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</si>
  <si>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</si>
  <si>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</si>
  <si>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</si>
  <si>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</si>
  <si>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</si>
  <si>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</si>
  <si>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</si>
  <si>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</si>
  <si>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</si>
  <si>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</si>
  <si>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</si>
  <si>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</si>
  <si>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</si>
  <si>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</si>
  <si>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</si>
  <si>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</si>
  <si>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</si>
  <si>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</si>
  <si>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</si>
  <si>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</si>
  <si>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</si>
  <si>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</si>
  <si>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</si>
  <si>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</si>
  <si>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</si>
  <si>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</si>
  <si>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</si>
  <si>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</si>
  <si>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</si>
  <si>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</si>
  <si>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</si>
  <si>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</si>
  <si>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</si>
  <si>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</si>
  <si>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</si>
  <si>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</si>
  <si>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</si>
  <si>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</si>
  <si>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</si>
  <si>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</si>
  <si>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</si>
  <si>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</si>
  <si>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</si>
  <si>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</si>
  <si>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</si>
  <si>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</si>
  <si>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</si>
  <si>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</si>
  <si>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</si>
  <si>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</si>
  <si>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</si>
  <si>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</si>
  <si>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</si>
  <si>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</si>
  <si>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</si>
  <si>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</si>
  <si>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</si>
  <si>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</si>
  <si>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</si>
  <si>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</si>
  <si>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</si>
  <si>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</si>
  <si>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</si>
  <si>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</si>
  <si>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</si>
  <si>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</si>
  <si>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</si>
  <si>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</si>
  <si>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</si>
  <si>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</si>
  <si>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</si>
  <si>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</si>
  <si>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</si>
  <si>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</si>
  <si>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</si>
  <si>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</si>
  <si>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</si>
  <si>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</si>
  <si>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</si>
  <si>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</si>
  <si>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</si>
  <si>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</si>
  <si>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</si>
  <si>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</si>
  <si>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</si>
  <si>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</si>
  <si>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</si>
  <si>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</si>
  <si>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</si>
  <si>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</si>
  <si>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</si>
  <si>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</si>
  <si>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</si>
  <si>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</si>
  <si>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</si>
  <si>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</si>
  <si>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</si>
  <si>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</si>
  <si>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</si>
  <si>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</si>
  <si>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</si>
  <si>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</si>
  <si>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</si>
  <si>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</si>
  <si>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</si>
  <si>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</si>
  <si>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</si>
  <si>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</si>
  <si>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</si>
  <si>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</si>
  <si>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</si>
  <si>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</si>
  <si>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</si>
  <si>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</si>
  <si>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</si>
  <si>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</si>
  <si>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</si>
  <si>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</si>
  <si>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</si>
  <si>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</si>
  <si>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</si>
  <si>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</si>
  <si>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</si>
  <si>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</si>
  <si>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</si>
  <si>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</si>
  <si>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</si>
  <si>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</si>
  <si>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</si>
  <si>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</si>
  <si>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</si>
  <si>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</si>
  <si>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</si>
  <si>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</si>
  <si>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</si>
  <si>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</si>
  <si>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</si>
  <si>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</si>
  <si>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</si>
  <si>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</si>
  <si>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</si>
  <si>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</si>
  <si>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</si>
  <si>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</si>
  <si>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</si>
  <si>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</si>
  <si>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</si>
  <si>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</si>
  <si>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</si>
  <si>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</si>
  <si>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</si>
  <si>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</si>
  <si>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</si>
  <si>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</si>
  <si>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</si>
  <si>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</si>
  <si>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</si>
  <si>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</si>
  <si>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</si>
  <si>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</si>
  <si>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</si>
  <si>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</si>
  <si>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</si>
  <si>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</si>
  <si>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</si>
  <si>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</si>
  <si>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</si>
  <si>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</si>
  <si>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</si>
  <si>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</si>
  <si>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</si>
  <si>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</si>
  <si>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</si>
  <si>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</si>
  <si>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</si>
  <si>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</si>
  <si>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</si>
  <si>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</si>
  <si>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</si>
  <si>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</si>
  <si>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</si>
  <si>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</si>
  <si>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</si>
  <si>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</si>
  <si>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</si>
  <si>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</si>
  <si>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</si>
  <si>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</si>
  <si>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</si>
  <si>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</si>
  <si>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</si>
  <si>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</si>
  <si>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</si>
  <si>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</si>
  <si>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</si>
  <si>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</si>
  <si>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</si>
  <si>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</si>
  <si>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</si>
  <si>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</si>
  <si>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</si>
  <si>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</si>
  <si>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</si>
  <si>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</si>
  <si>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</si>
  <si>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</si>
  <si>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</si>
  <si>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</si>
  <si>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</si>
  <si>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</si>
  <si>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</si>
  <si>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</si>
  <si>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</si>
  <si>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</si>
  <si>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</si>
  <si>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</si>
  <si>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</si>
  <si>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</si>
  <si>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</si>
  <si>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</si>
  <si>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</si>
  <si>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</si>
  <si>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</si>
  <si>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</si>
  <si>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</si>
  <si>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</si>
  <si>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</si>
  <si>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</si>
  <si>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</si>
  <si>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</si>
  <si>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</si>
  <si>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</si>
  <si>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</si>
  <si>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</si>
  <si>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</si>
  <si>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</si>
  <si>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</si>
  <si>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</si>
  <si>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</si>
  <si>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</si>
  <si>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</si>
  <si>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</si>
  <si>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</si>
  <si>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</si>
  <si>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</si>
  <si>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</si>
  <si>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</si>
  <si>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</si>
  <si>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</si>
  <si>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</si>
  <si>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</si>
  <si>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</si>
  <si>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</si>
  <si>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</si>
  <si>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</si>
  <si>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</si>
  <si>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</si>
  <si>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</si>
  <si>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</si>
  <si>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</si>
  <si>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</si>
  <si>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</si>
  <si>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</si>
  <si>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</si>
  <si>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</si>
  <si>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</si>
  <si>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</si>
  <si>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</si>
  <si>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</si>
  <si>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</si>
  <si>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</si>
  <si>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</si>
  <si>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</si>
  <si>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</si>
  <si>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</si>
  <si>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</si>
  <si>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</si>
  <si>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</si>
  <si>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</si>
  <si>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</si>
  <si>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</si>
  <si>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</si>
  <si>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</si>
  <si>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</si>
  <si>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</si>
  <si>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</si>
  <si>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</si>
  <si>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</si>
  <si>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</si>
  <si>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</si>
  <si>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</si>
  <si>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</si>
  <si>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</si>
  <si>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</si>
  <si>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</si>
  <si>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</si>
  <si>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</si>
  <si>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</si>
  <si>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</si>
  <si>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</si>
  <si>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</si>
  <si>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</si>
  <si>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</si>
  <si>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</si>
  <si>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</si>
  <si>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</si>
  <si>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</si>
  <si>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</si>
  <si>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</si>
  <si>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</si>
  <si>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</si>
  <si>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</si>
  <si>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</si>
  <si>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</si>
  <si>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</si>
  <si>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</si>
  <si>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</si>
  <si>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</si>
  <si>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</si>
  <si>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</si>
  <si>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</si>
  <si>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</si>
  <si>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</si>
  <si>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</si>
  <si>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</si>
  <si>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</si>
  <si>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</si>
  <si>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</si>
  <si>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</si>
  <si>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</si>
  <si>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</si>
  <si>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</si>
  <si>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</si>
  <si>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</si>
  <si>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</si>
  <si>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</si>
  <si>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</si>
  <si>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</si>
  <si>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</si>
  <si>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</si>
  <si>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</si>
  <si>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</si>
  <si>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</si>
  <si>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</si>
  <si>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</si>
  <si>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</si>
  <si>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</si>
  <si>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</si>
  <si>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</si>
  <si>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</si>
  <si>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</si>
  <si>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</si>
  <si>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</si>
  <si>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</si>
  <si>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</si>
  <si>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</si>
  <si>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</si>
  <si>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</si>
  <si>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</si>
  <si>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</si>
  <si>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</si>
  <si>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</si>
  <si>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</si>
  <si>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</si>
  <si>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</si>
  <si>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</si>
  <si>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</si>
  <si>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</si>
  <si>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</si>
  <si>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</si>
  <si>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</si>
  <si>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</si>
  <si>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</si>
  <si>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</si>
  <si>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</si>
  <si>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</si>
  <si>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</si>
  <si>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</si>
  <si>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</si>
  <si>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</si>
  <si>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</si>
  <si>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</si>
  <si>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</si>
  <si>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</si>
  <si>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</si>
  <si>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</si>
  <si>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</si>
  <si>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</si>
  <si>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</si>
  <si>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</si>
  <si>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</si>
  <si>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</si>
  <si>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</si>
  <si>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</si>
  <si>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</si>
  <si>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</si>
  <si>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</si>
  <si>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</si>
  <si>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</si>
  <si>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</si>
  <si>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</si>
  <si>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</si>
  <si>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</si>
  <si>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</si>
  <si>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</si>
  <si>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</si>
  <si>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</si>
  <si>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</si>
  <si>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</si>
  <si>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</si>
  <si>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</si>
  <si>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</si>
  <si>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</si>
  <si>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</si>
  <si>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</si>
  <si>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</si>
  <si>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</si>
  <si>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</si>
  <si>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</si>
  <si>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</si>
  <si>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</si>
  <si>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</si>
  <si>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</si>
  <si>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</si>
  <si>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</si>
  <si>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</si>
  <si>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</si>
  <si>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</si>
  <si>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</si>
  <si>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</si>
  <si>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</si>
  <si>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</si>
  <si>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</si>
  <si>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</si>
  <si>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</si>
  <si>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</si>
  <si>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</si>
  <si>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</si>
  <si>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</si>
  <si>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</si>
  <si>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</si>
  <si>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</si>
  <si>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</si>
  <si>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</si>
  <si>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</si>
  <si>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</si>
  <si>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</si>
  <si>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</si>
  <si>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</si>
  <si>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</si>
  <si>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</si>
  <si>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</si>
  <si>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</si>
  <si>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</si>
  <si>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</si>
  <si>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</si>
  <si>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</si>
  <si>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</si>
  <si>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</si>
  <si>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</si>
  <si>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</si>
  <si>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</si>
  <si>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</si>
  <si>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</si>
  <si>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</si>
  <si>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</si>
  <si>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</si>
  <si>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</si>
  <si>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</si>
  <si>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</si>
  <si>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</si>
  <si>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</si>
  <si>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</si>
  <si>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</si>
  <si>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</si>
  <si>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</si>
  <si>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</si>
  <si>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</si>
  <si>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</si>
  <si>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</si>
  <si>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</si>
  <si>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</si>
  <si>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</si>
  <si>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</si>
  <si>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</si>
  <si>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</si>
  <si>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</si>
  <si>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</si>
  <si>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</si>
  <si>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</si>
  <si>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</si>
  <si>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</si>
  <si>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</si>
  <si>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</si>
  <si>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</si>
  <si>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</si>
  <si>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</si>
  <si>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</si>
  <si>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</si>
  <si>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</si>
  <si>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</si>
  <si>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</si>
  <si>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</si>
  <si>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</si>
  <si>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</si>
  <si>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</si>
  <si>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</si>
  <si>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</si>
  <si>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</si>
  <si>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</si>
  <si>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</si>
  <si>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</si>
  <si>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</si>
  <si>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</si>
  <si>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</si>
  <si>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</si>
  <si>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</si>
  <si>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</si>
  <si>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</si>
  <si>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</si>
  <si>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</si>
  <si>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</si>
  <si>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</si>
  <si>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</si>
  <si>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</si>
  <si>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</si>
  <si>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</si>
  <si>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</si>
  <si>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</si>
  <si>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</si>
  <si>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</si>
  <si>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</si>
  <si>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</si>
  <si>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</si>
  <si>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</si>
  <si>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</si>
  <si>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</si>
  <si>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</si>
  <si>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</si>
  <si>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</si>
  <si>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</si>
  <si>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</si>
  <si>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</si>
  <si>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</si>
  <si>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</si>
  <si>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</si>
  <si>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</si>
  <si>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</si>
  <si>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</si>
  <si>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</si>
  <si>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</si>
  <si>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</si>
  <si>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</si>
  <si>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</si>
  <si>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</si>
  <si>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</si>
  <si>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</si>
  <si>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</si>
  <si>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</si>
  <si>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</si>
  <si>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</si>
  <si>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</si>
  <si>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</si>
  <si>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</si>
  <si>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</si>
  <si>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</si>
  <si>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</si>
  <si>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</si>
  <si>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</si>
  <si>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</si>
  <si>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</si>
  <si>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</si>
  <si>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</si>
  <si>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</si>
  <si>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</si>
  <si>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</si>
  <si>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</si>
  <si>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</si>
  <si>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</si>
  <si>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</si>
  <si>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</si>
  <si>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</si>
  <si>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</si>
  <si>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</si>
  <si>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</si>
  <si>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</si>
  <si>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</si>
  <si>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</si>
  <si>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</si>
  <si>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</si>
  <si>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</si>
  <si>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</si>
  <si>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</si>
  <si>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</si>
  <si>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</si>
  <si>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</si>
  <si>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</si>
  <si>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</si>
  <si>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</si>
  <si>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</si>
  <si>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</si>
  <si>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</si>
  <si>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</si>
  <si>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</si>
  <si>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</si>
  <si>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</si>
  <si>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</si>
  <si>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</si>
  <si>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</si>
  <si>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</si>
  <si>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</si>
  <si>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</si>
  <si>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</si>
  <si>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</si>
  <si>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</si>
  <si>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</si>
  <si>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</si>
  <si>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</si>
  <si>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</si>
  <si>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</si>
  <si>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</si>
  <si>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</si>
  <si>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</si>
  <si>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</si>
  <si>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</si>
  <si>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</si>
  <si>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</si>
  <si>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</si>
  <si>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</si>
  <si>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</si>
  <si>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</si>
  <si>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</si>
  <si>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</si>
  <si>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</si>
  <si>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</si>
  <si>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</si>
  <si>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</si>
  <si>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</si>
  <si>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</si>
  <si>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</si>
  <si>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</si>
  <si>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</si>
  <si>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</si>
  <si>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</si>
  <si>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</si>
  <si>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</si>
  <si>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</si>
  <si>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</si>
  <si>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</si>
  <si>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</si>
  <si>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</si>
  <si>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</si>
  <si>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</si>
  <si>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</si>
  <si>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</si>
  <si>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</si>
  <si>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</si>
  <si>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</si>
  <si>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</si>
  <si>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</si>
  <si>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</si>
  <si>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</si>
  <si>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</si>
  <si>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</si>
  <si>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</si>
  <si>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</si>
  <si>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</si>
  <si>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</si>
  <si>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</si>
  <si>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</si>
  <si>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</si>
  <si>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</si>
  <si>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</si>
  <si>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</si>
  <si>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</si>
  <si>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</si>
  <si>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</si>
  <si>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</si>
  <si>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</si>
  <si>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</si>
  <si>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</si>
  <si>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</si>
  <si>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</si>
  <si>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</si>
  <si>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</si>
  <si>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</si>
  <si>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</si>
  <si>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</si>
  <si>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</si>
  <si>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</si>
  <si>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</si>
  <si>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</si>
  <si>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</si>
  <si>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</si>
  <si>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</si>
  <si>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</si>
  <si>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</si>
  <si>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</si>
  <si>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</si>
  <si>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</si>
  <si>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</si>
  <si>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</si>
  <si>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</si>
  <si>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</si>
  <si>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</si>
  <si>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</si>
  <si>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</si>
  <si>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</si>
  <si>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</si>
  <si>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</si>
  <si>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</si>
  <si>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</si>
  <si>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</si>
  <si>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</si>
  <si>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</si>
  <si>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</si>
  <si>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</si>
  <si>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</si>
  <si>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</si>
  <si>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</si>
  <si>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</si>
  <si>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</si>
  <si>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</si>
  <si>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</si>
  <si>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</si>
  <si>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</si>
  <si>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</si>
  <si>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</si>
  <si>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</si>
  <si>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</si>
  <si>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</si>
  <si>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</si>
  <si>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</si>
  <si>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</si>
  <si>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</si>
  <si>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</si>
  <si>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</si>
  <si>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</si>
  <si>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</si>
  <si>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</si>
  <si>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</si>
  <si>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</si>
  <si>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</si>
  <si>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</si>
  <si>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</si>
  <si>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</si>
  <si>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</si>
  <si>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</si>
  <si>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</si>
  <si>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</si>
  <si>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</si>
  <si>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</si>
  <si>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</si>
  <si>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</si>
  <si>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</si>
  <si>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</si>
  <si>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</si>
  <si>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</si>
  <si>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</si>
  <si>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</si>
  <si>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</si>
  <si>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</si>
  <si>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</si>
  <si>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</si>
  <si>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</si>
  <si>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</si>
  <si>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</si>
  <si>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</si>
  <si>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</si>
  <si>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</si>
  <si>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</si>
  <si>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</si>
  <si>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</si>
  <si>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</si>
  <si>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</si>
  <si>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</si>
  <si>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</si>
  <si>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</si>
  <si>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</si>
  <si>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</si>
  <si>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</si>
  <si>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</si>
  <si>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</si>
  <si>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</si>
  <si>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</si>
  <si>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</si>
  <si>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</si>
  <si>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</si>
  <si>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</si>
  <si>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</si>
  <si>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</si>
  <si>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</si>
  <si>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</si>
  <si>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</si>
  <si>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</si>
  <si>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</si>
  <si>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</si>
  <si>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</si>
  <si>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</si>
  <si>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</si>
  <si>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</si>
  <si>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</si>
  <si>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</si>
  <si>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</si>
  <si>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</si>
  <si>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</si>
  <si>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</si>
  <si>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</si>
  <si>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</si>
  <si>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</si>
  <si>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</si>
  <si>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</si>
  <si>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</si>
  <si>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</si>
  <si>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</si>
  <si>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</si>
  <si>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</si>
  <si>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</si>
  <si>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</si>
  <si>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</si>
  <si>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</si>
  <si>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</si>
  <si>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</si>
  <si>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</si>
  <si>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</si>
  <si>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</si>
  <si>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</si>
  <si>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</si>
  <si>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</si>
  <si>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</si>
  <si>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</si>
  <si>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</si>
  <si>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</si>
  <si>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</si>
  <si>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</si>
  <si>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</si>
  <si>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</si>
  <si>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</si>
  <si>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</si>
  <si>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</si>
  <si>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</si>
  <si>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</si>
  <si>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</si>
  <si>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</si>
  <si>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</si>
  <si>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</si>
  <si>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</si>
  <si>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</si>
  <si>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</si>
  <si>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</si>
  <si>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</si>
  <si>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</si>
  <si>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</si>
  <si>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</si>
  <si>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</si>
  <si>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</si>
  <si>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</si>
  <si>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</si>
  <si>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</si>
  <si>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</si>
  <si>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</si>
  <si>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</si>
  <si>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</si>
  <si>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</si>
  <si>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</si>
  <si>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</si>
  <si>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</si>
  <si>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</si>
  <si>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</si>
  <si>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</si>
  <si>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</si>
  <si>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</si>
  <si>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</si>
  <si>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</si>
  <si>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</si>
  <si>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</si>
  <si>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</si>
  <si>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</si>
  <si>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</si>
  <si>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</si>
  <si>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</si>
  <si>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</si>
  <si>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</si>
  <si>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</si>
  <si>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</si>
  <si>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</si>
  <si>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</si>
  <si>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</si>
  <si>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</si>
  <si>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</si>
  <si>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</si>
  <si>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</si>
  <si>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</si>
  <si>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</si>
  <si>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</si>
  <si>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</si>
  <si>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</si>
  <si>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</si>
  <si>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</si>
  <si>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</si>
  <si>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</si>
  <si>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</si>
  <si>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</si>
  <si>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</si>
  <si>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</si>
  <si>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</si>
  <si>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</si>
  <si>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</si>
  <si>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</si>
  <si>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</si>
  <si>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</si>
  <si>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</si>
  <si>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</si>
  <si>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</si>
  <si>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</si>
  <si>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</si>
  <si>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</si>
  <si>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</si>
  <si>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</si>
  <si>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</si>
  <si>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</si>
  <si>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</si>
  <si>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</si>
  <si>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</si>
  <si>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</si>
  <si>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</si>
  <si>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</si>
  <si>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</si>
  <si>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</si>
  <si>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</si>
  <si>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</si>
  <si>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</si>
  <si>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</si>
  <si>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</si>
  <si>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</si>
  <si>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</si>
  <si>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</si>
  <si>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</si>
  <si>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</si>
  <si>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</si>
  <si>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</si>
  <si>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</si>
  <si>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</si>
  <si>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</si>
  <si>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</si>
  <si>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</si>
  <si>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</si>
  <si>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</si>
  <si>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</si>
  <si>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</si>
  <si>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</si>
  <si>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</si>
  <si>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</si>
  <si>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</si>
  <si>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</si>
  <si>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</si>
  <si>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</si>
  <si>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</si>
  <si>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</si>
  <si>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</si>
  <si>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</si>
  <si>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</si>
  <si>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</si>
  <si>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</si>
  <si>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</si>
  <si>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</si>
  <si>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</si>
  <si>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</si>
  <si>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</si>
  <si>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</si>
  <si>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</si>
  <si>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</si>
  <si>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</si>
  <si>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</si>
  <si>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</si>
  <si>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</si>
  <si>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</si>
  <si>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</si>
  <si>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</si>
  <si>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</si>
  <si>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</si>
  <si>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</si>
  <si>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</si>
  <si>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</si>
  <si>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</si>
  <si>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</si>
  <si>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</si>
  <si>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</si>
  <si>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</si>
  <si>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</si>
  <si>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</si>
  <si>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</si>
  <si>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</si>
  <si>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</si>
  <si>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</si>
  <si>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</si>
  <si>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</si>
  <si>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</si>
  <si>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</si>
  <si>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</si>
  <si>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</si>
  <si>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</si>
  <si>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</si>
  <si>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</si>
  <si>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</si>
  <si>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</si>
  <si>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</si>
  <si>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</si>
  <si>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</si>
  <si>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</si>
  <si>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</si>
  <si>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</si>
  <si>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</si>
  <si>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</si>
  <si>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</si>
  <si>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</si>
  <si>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</si>
  <si>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</si>
  <si>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</si>
  <si>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</si>
  <si>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</si>
  <si>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</si>
  <si>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</si>
  <si>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</si>
  <si>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</si>
  <si>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</si>
  <si>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</si>
  <si>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</si>
  <si>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</si>
  <si>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</si>
  <si>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</si>
  <si>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</si>
  <si>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</si>
  <si>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</si>
  <si>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</si>
  <si>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</si>
  <si>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</si>
  <si>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</si>
  <si>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</si>
  <si>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</si>
  <si>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</si>
  <si>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</si>
  <si>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</si>
  <si>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</si>
  <si>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</si>
  <si>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</si>
  <si>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</si>
  <si>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</si>
  <si>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</si>
  <si>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</si>
  <si>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</si>
  <si>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</si>
  <si>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</si>
  <si>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</si>
  <si>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</si>
  <si>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</si>
  <si>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</si>
  <si>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</si>
  <si>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</si>
  <si>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</si>
  <si>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</si>
  <si>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</si>
  <si>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</si>
  <si>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</si>
  <si>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</si>
  <si>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</si>
  <si>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</si>
  <si>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</si>
  <si>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</si>
  <si>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</si>
  <si>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</si>
  <si>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</si>
  <si>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</si>
  <si>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</si>
  <si>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</si>
  <si>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</si>
  <si>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</si>
  <si>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</si>
  <si>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</si>
  <si>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</si>
  <si>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</si>
  <si>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</si>
  <si>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</si>
  <si>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</si>
  <si>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</si>
  <si>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</si>
  <si>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</si>
  <si>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</si>
  <si>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</si>
  <si>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</si>
  <si>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</si>
  <si>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</si>
  <si>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</si>
  <si>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</si>
  <si>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</si>
  <si>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</si>
  <si>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</si>
  <si>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</si>
  <si>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</si>
  <si>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</si>
  <si>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</si>
  <si>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</si>
  <si>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</si>
  <si>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</si>
  <si>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</si>
  <si>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</si>
  <si>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</si>
  <si>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</si>
  <si>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</si>
  <si>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</si>
  <si>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</si>
  <si>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</si>
  <si>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</si>
  <si>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</si>
  <si>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</si>
  <si>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</si>
  <si>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</si>
  <si>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</si>
  <si>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</si>
  <si>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</si>
  <si>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</si>
  <si>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</si>
  <si>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</si>
  <si>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</si>
  <si>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</si>
  <si>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</si>
  <si>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</si>
  <si>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</si>
  <si>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</si>
  <si>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</si>
  <si>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</si>
  <si>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</si>
  <si>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</si>
  <si>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</si>
  <si>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</si>
  <si>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</si>
  <si>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</si>
  <si>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</si>
  <si>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</si>
  <si>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</si>
  <si>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</si>
  <si>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</si>
  <si>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</si>
  <si>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</si>
  <si>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</si>
  <si>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</si>
  <si>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</si>
  <si>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</si>
  <si>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</si>
  <si>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</si>
  <si>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</si>
  <si>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</si>
  <si>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</si>
  <si>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</si>
  <si>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</si>
  <si>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</si>
  <si>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</si>
  <si>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</si>
  <si>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</si>
  <si>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</si>
  <si>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</si>
  <si>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</si>
  <si>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</si>
  <si>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</si>
  <si>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</si>
  <si>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</si>
  <si>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</si>
  <si>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</si>
  <si>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</si>
  <si>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</si>
  <si>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</si>
  <si>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</si>
  <si>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</si>
  <si>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</si>
  <si>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</si>
  <si>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</si>
  <si>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</si>
  <si>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</si>
  <si>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</si>
  <si>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</si>
  <si>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</si>
  <si>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</si>
  <si>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</si>
  <si>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</si>
  <si>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</si>
  <si>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</si>
  <si>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</si>
  <si>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</si>
  <si>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</si>
  <si>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</si>
  <si>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</si>
  <si>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</si>
  <si>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</si>
  <si>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</si>
  <si>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</si>
  <si>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</si>
  <si>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</si>
  <si>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</si>
  <si>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</si>
  <si>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</si>
  <si>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</si>
  <si>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</si>
  <si>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</si>
  <si>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</si>
  <si>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</si>
  <si>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</si>
  <si>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</si>
  <si>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</si>
  <si>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</si>
  <si>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</si>
  <si>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</si>
  <si>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</si>
  <si>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</si>
  <si>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</si>
  <si>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</si>
  <si>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</si>
  <si>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</si>
  <si>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</si>
  <si>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</si>
  <si>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</si>
  <si>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</si>
  <si>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</si>
  <si>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</si>
  <si>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</si>
  <si>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</si>
  <si>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</si>
  <si>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</si>
  <si>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</si>
  <si>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</si>
  <si>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</si>
  <si>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</si>
  <si>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</si>
  <si>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</si>
  <si>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</si>
  <si>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</si>
  <si>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</si>
  <si>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</si>
  <si>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</si>
  <si>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</si>
  <si>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</si>
  <si>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</si>
  <si>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</si>
  <si>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</si>
  <si>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</si>
  <si>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</si>
  <si>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</si>
  <si>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</si>
  <si>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</si>
  <si>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</si>
  <si>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</si>
  <si>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</si>
  <si>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</si>
  <si>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</si>
  <si>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</si>
  <si>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</si>
  <si>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</si>
  <si>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</si>
  <si>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</si>
  <si>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</si>
  <si>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</si>
  <si>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</si>
  <si>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</si>
  <si>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</si>
  <si>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</si>
  <si>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</si>
  <si>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</si>
  <si>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</si>
  <si>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</si>
  <si>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</si>
  <si>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</si>
  <si>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</si>
  <si>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</si>
  <si>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</si>
  <si>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</si>
  <si>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</si>
  <si>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</si>
  <si>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</si>
  <si>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</si>
  <si>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</si>
  <si>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</si>
  <si>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</si>
  <si>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</si>
  <si>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</si>
  <si>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</si>
  <si>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</si>
  <si>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</si>
  <si>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</si>
  <si>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</si>
  <si>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</si>
  <si>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</si>
  <si>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</si>
  <si>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</si>
  <si>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</si>
  <si>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</si>
  <si>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</si>
  <si>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</si>
  <si>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</si>
  <si>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</si>
  <si>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</si>
  <si>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</si>
  <si>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</si>
  <si>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</si>
  <si>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</si>
  <si>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</si>
  <si>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</si>
  <si>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</si>
  <si>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</si>
  <si>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</si>
  <si>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</si>
  <si>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</si>
  <si>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</si>
  <si>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</si>
  <si>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</si>
  <si>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</si>
  <si>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</si>
  <si>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</si>
  <si>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</si>
  <si>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</si>
  <si>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</si>
  <si>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</si>
  <si>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</si>
  <si>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</si>
  <si>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</si>
  <si>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</si>
  <si>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</si>
  <si>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</si>
  <si>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</si>
  <si>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</si>
  <si>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</si>
  <si>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</si>
  <si>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</si>
  <si>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</si>
  <si>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</si>
  <si>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</si>
  <si>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</si>
  <si>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</si>
  <si>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</si>
  <si>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</si>
  <si>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</si>
  <si>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</si>
  <si>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</si>
  <si>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</si>
  <si>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</si>
  <si>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</si>
  <si>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</si>
  <si>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</si>
  <si>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</si>
  <si>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</si>
  <si>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</si>
  <si>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</si>
  <si>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</si>
  <si>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</si>
  <si>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</si>
  <si>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</si>
  <si>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</si>
  <si>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</si>
  <si>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</si>
  <si>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</si>
  <si>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</si>
  <si>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</si>
  <si>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</si>
  <si>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</si>
  <si>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</si>
  <si>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</si>
  <si>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</si>
  <si>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</si>
  <si>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</si>
  <si>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</si>
  <si>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</si>
  <si>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</si>
  <si>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</si>
  <si>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</si>
  <si>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</si>
  <si>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</si>
  <si>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</si>
  <si>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</si>
  <si>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</si>
  <si>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</si>
  <si>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</si>
  <si>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</si>
  <si>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</si>
  <si>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</si>
  <si>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</si>
  <si>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</si>
  <si>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</si>
  <si>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</si>
  <si>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</si>
  <si>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</si>
  <si>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</si>
  <si>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</si>
  <si>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</si>
  <si>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</si>
  <si>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</si>
  <si>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</si>
  <si>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</si>
  <si>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</si>
  <si>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</si>
  <si>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</si>
  <si>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</si>
  <si>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</si>
  <si>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</si>
  <si>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</si>
  <si>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</si>
  <si>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</si>
  <si>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</si>
  <si>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</si>
  <si>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</si>
  <si>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</si>
  <si>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</si>
  <si>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</si>
  <si>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</si>
  <si>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</si>
  <si>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</si>
  <si>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</si>
  <si>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</si>
  <si>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</si>
  <si>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</si>
  <si>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</si>
  <si>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</si>
  <si>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</si>
  <si>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</si>
  <si>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</si>
  <si>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</si>
  <si>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</si>
  <si>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</si>
  <si>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</si>
  <si>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</si>
  <si>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</si>
  <si>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</si>
  <si>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</si>
  <si>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</si>
  <si>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</si>
  <si>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</si>
  <si>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</si>
  <si>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</si>
  <si>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</si>
  <si>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</si>
  <si>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</si>
  <si>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</si>
  <si>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</si>
  <si>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</si>
  <si>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</si>
  <si>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</si>
  <si>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</si>
  <si>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</si>
  <si>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</si>
  <si>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</si>
  <si>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</si>
  <si>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</si>
  <si>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</si>
  <si>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</si>
  <si>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</si>
  <si>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</si>
  <si>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</si>
  <si>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</si>
  <si>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</si>
  <si>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</si>
  <si>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</si>
  <si>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</si>
  <si>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</si>
  <si>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</si>
  <si>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</si>
  <si>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</si>
  <si>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</si>
  <si>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</si>
  <si>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</si>
  <si>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</si>
  <si>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</si>
  <si>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</si>
  <si>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</si>
  <si>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</si>
  <si>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</si>
  <si>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</si>
  <si>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</si>
  <si>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</si>
  <si>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</si>
  <si>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</si>
  <si>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</si>
  <si>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</si>
  <si>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</si>
  <si>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</si>
  <si>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</si>
  <si>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</si>
  <si>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</si>
  <si>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</si>
  <si>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</si>
  <si>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</si>
  <si>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</si>
  <si>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</si>
  <si>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</si>
  <si>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</si>
  <si>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</si>
  <si>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</si>
  <si>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</si>
  <si>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</si>
  <si>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</si>
  <si>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</si>
  <si>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</si>
  <si>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</si>
  <si>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</si>
  <si>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</si>
  <si>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</si>
  <si>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</si>
  <si>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</si>
  <si>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</si>
  <si>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</si>
  <si>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</si>
  <si>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</si>
  <si>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</si>
  <si>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</si>
  <si>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</si>
  <si>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</si>
  <si>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</si>
  <si>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</si>
  <si>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</si>
  <si>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</si>
  <si>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</si>
  <si>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</si>
  <si>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</si>
  <si>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</si>
  <si>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</si>
  <si>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</si>
  <si>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</si>
  <si>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</si>
  <si>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</si>
  <si>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</si>
  <si>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</si>
  <si>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</si>
  <si>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</si>
  <si>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</si>
  <si>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</si>
  <si>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</si>
  <si>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</si>
  <si>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</si>
  <si>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</si>
  <si>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</si>
  <si>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</si>
  <si>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</si>
  <si>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</si>
  <si>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</si>
  <si>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</si>
  <si>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</si>
  <si>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</si>
  <si>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</si>
  <si>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</si>
  <si>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</si>
  <si>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</si>
  <si>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</si>
  <si>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</si>
  <si>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</si>
  <si>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</si>
  <si>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</si>
  <si>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</si>
  <si>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</si>
  <si>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</si>
  <si>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</si>
  <si>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</si>
  <si>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</si>
  <si>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</si>
  <si>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</si>
  <si>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</si>
  <si>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</si>
  <si>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</si>
  <si>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</si>
  <si>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</si>
  <si>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</si>
  <si>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</si>
  <si>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</si>
  <si>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</si>
  <si>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</si>
  <si>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</si>
  <si>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</si>
  <si>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</si>
  <si>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</si>
  <si>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</si>
  <si>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</si>
  <si>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</si>
  <si>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</si>
  <si>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</si>
  <si>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</si>
  <si>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</si>
  <si>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</si>
  <si>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</si>
  <si>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</si>
  <si>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</si>
  <si>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</si>
  <si>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</si>
  <si>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</si>
  <si>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</si>
  <si>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</si>
  <si>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</si>
  <si>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</si>
  <si>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</si>
  <si>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</si>
  <si>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</si>
  <si>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</si>
  <si>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</si>
  <si>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</si>
  <si>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</si>
  <si>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</si>
  <si>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</si>
  <si>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</si>
  <si>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</si>
  <si>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</si>
  <si>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</si>
  <si>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</si>
  <si>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</si>
  <si>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</si>
  <si>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</si>
  <si>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</si>
  <si>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</si>
  <si>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</si>
  <si>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</si>
  <si>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</si>
  <si>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</si>
  <si>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</si>
  <si>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</si>
  <si>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</si>
  <si>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</si>
  <si>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</si>
  <si>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</si>
  <si>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</si>
  <si>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</si>
  <si>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</si>
  <si>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</si>
  <si>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</si>
  <si>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</si>
  <si>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</si>
  <si>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</si>
  <si>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</si>
  <si>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</si>
  <si>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</si>
  <si>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</si>
  <si>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</si>
  <si>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</si>
  <si>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</si>
  <si>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</si>
  <si>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</si>
  <si>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</si>
  <si>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</si>
  <si>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</si>
  <si>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</si>
  <si>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</si>
  <si>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</si>
  <si>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</si>
  <si>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</si>
  <si>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</si>
  <si>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</si>
  <si>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</si>
  <si>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</si>
  <si>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</si>
  <si>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</si>
  <si>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</si>
  <si>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</si>
  <si>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</si>
  <si>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</si>
  <si>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</si>
  <si>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</si>
  <si>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</si>
  <si>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</si>
  <si>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</si>
  <si>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</si>
  <si>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</si>
  <si>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</si>
  <si>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</si>
  <si>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</si>
  <si>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</si>
  <si>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</si>
  <si>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</si>
  <si>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</si>
  <si>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</si>
  <si>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</si>
  <si>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</si>
  <si>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</si>
  <si>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</si>
  <si>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</si>
  <si>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</si>
  <si>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</si>
  <si>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</si>
  <si>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</si>
  <si>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</si>
  <si>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</si>
  <si>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</si>
  <si>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</si>
  <si>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</si>
  <si>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</si>
  <si>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</si>
  <si>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</si>
  <si>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</si>
  <si>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</si>
  <si>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</si>
  <si>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</si>
  <si>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</si>
  <si>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</si>
  <si>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</si>
  <si>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</si>
  <si>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</si>
  <si>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</si>
  <si>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</si>
  <si>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</si>
  <si>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</si>
  <si>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</si>
  <si>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</si>
  <si>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</si>
  <si>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</si>
  <si>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</si>
  <si>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</si>
  <si>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</si>
  <si>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</si>
  <si>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</si>
  <si>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</si>
  <si>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</si>
  <si>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</si>
  <si>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</si>
  <si>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</si>
  <si>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</si>
  <si>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</si>
  <si>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</si>
  <si>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</si>
  <si>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</si>
  <si>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</si>
  <si>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</si>
  <si>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</si>
  <si>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</si>
  <si>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</si>
  <si>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</si>
  <si>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</si>
  <si>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</si>
  <si>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</si>
  <si>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</si>
  <si>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</si>
  <si>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</si>
  <si>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</si>
  <si>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</si>
  <si>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</si>
  <si>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</si>
  <si>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</si>
  <si>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</si>
  <si>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</si>
  <si>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</si>
  <si>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</si>
  <si>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</si>
  <si>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</si>
  <si>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</si>
  <si>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</si>
  <si>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</si>
  <si>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</si>
  <si>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</si>
  <si>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</si>
  <si>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</si>
  <si>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</si>
  <si>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</si>
  <si>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</si>
  <si>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</si>
  <si>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</si>
  <si>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</si>
  <si>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</si>
  <si>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</si>
  <si>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</si>
  <si>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</si>
  <si>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</si>
  <si>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</si>
  <si>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</si>
  <si>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</si>
  <si>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</si>
  <si>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</si>
  <si>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</si>
  <si>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</si>
  <si>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</si>
  <si>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</si>
  <si>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</si>
  <si>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</si>
  <si>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</si>
  <si>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</si>
  <si>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</si>
  <si>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</si>
  <si>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</si>
  <si>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</si>
  <si>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</si>
  <si>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</si>
  <si>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</si>
  <si>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</si>
  <si>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</si>
  <si>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</si>
  <si>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</si>
  <si>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</si>
  <si>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</si>
  <si>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</si>
  <si>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</si>
  <si>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</si>
  <si>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</si>
  <si>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</si>
  <si>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</si>
  <si>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</si>
  <si>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</si>
  <si>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</si>
  <si>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</si>
  <si>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</si>
  <si>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</si>
  <si>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</si>
  <si>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</si>
  <si>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</si>
  <si>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</si>
  <si>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</si>
  <si>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</si>
  <si>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</si>
  <si>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</si>
  <si>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</si>
  <si>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</si>
  <si>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</si>
  <si>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</si>
  <si>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</si>
  <si>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</si>
  <si>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</si>
  <si>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</si>
  <si>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</si>
  <si>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</si>
  <si>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</si>
  <si>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</si>
  <si>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</si>
  <si>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</si>
  <si>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</si>
  <si>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</si>
  <si>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</si>
  <si>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</si>
  <si>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</si>
  <si>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</si>
  <si>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</si>
  <si>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</si>
  <si>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</si>
  <si>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</si>
  <si>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</si>
  <si>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</si>
  <si>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</si>
  <si>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</si>
  <si>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</si>
  <si>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</si>
  <si>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</si>
  <si>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</si>
  <si>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</si>
  <si>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</si>
  <si>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</si>
  <si>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</si>
  <si>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</si>
  <si>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</si>
  <si>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</si>
  <si>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</si>
  <si>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</si>
  <si>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</si>
  <si>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</si>
  <si>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</si>
  <si>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</si>
  <si>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</si>
  <si>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</si>
  <si>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</si>
  <si>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</si>
  <si>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</si>
  <si>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</si>
  <si>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</si>
  <si>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</si>
  <si>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</si>
  <si>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</si>
  <si>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</si>
  <si>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</si>
  <si>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</si>
  <si>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</si>
  <si>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</si>
  <si>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</si>
  <si>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</si>
  <si>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</si>
  <si>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</si>
  <si>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</si>
  <si>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</si>
  <si>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</si>
  <si>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</si>
  <si>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</si>
  <si>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</si>
  <si>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</si>
  <si>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</si>
  <si>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</si>
  <si>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</si>
  <si>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</si>
  <si>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</si>
  <si>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</si>
  <si>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</si>
  <si>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</si>
  <si>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</si>
  <si>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</si>
  <si>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</si>
  <si>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</si>
  <si>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</si>
  <si>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</si>
  <si>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</si>
  <si>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</si>
  <si>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</si>
  <si>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</si>
  <si>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</si>
  <si>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</si>
  <si>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</si>
  <si>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</si>
  <si>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</si>
  <si>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</si>
  <si>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</si>
  <si>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</si>
  <si>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</si>
  <si>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</si>
  <si>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</si>
  <si>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</si>
  <si>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</si>
  <si>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</si>
  <si>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</si>
  <si>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</si>
  <si>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</si>
  <si>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</si>
  <si>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</si>
  <si>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</si>
  <si>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</si>
  <si>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</si>
  <si>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</si>
  <si>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</si>
  <si>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</si>
  <si>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</si>
  <si>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</si>
  <si>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</si>
  <si>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</si>
  <si>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</si>
  <si>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</si>
  <si>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</si>
  <si>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</si>
  <si>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</si>
  <si>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</si>
  <si>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</si>
  <si>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</si>
  <si>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</si>
  <si>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</si>
  <si>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</si>
  <si>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</si>
  <si>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</si>
  <si>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</si>
  <si>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</si>
  <si>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</si>
  <si>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</si>
  <si>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</si>
  <si>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</si>
  <si>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</si>
  <si>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</si>
  <si>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</si>
  <si>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</si>
  <si>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</si>
  <si>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</si>
  <si>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</si>
  <si>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</si>
  <si>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</si>
  <si>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</si>
  <si>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</si>
  <si>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</si>
  <si>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</si>
  <si>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</si>
  <si>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</si>
  <si>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</si>
  <si>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</si>
  <si>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</si>
  <si>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</si>
  <si>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</si>
  <si>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</si>
  <si>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</si>
  <si>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</si>
  <si>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</si>
  <si>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</si>
  <si>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</si>
  <si>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</si>
  <si>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</si>
  <si>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</si>
  <si>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</si>
  <si>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</si>
  <si>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</si>
  <si>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</si>
  <si>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</si>
  <si>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</si>
  <si>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</si>
  <si>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</si>
  <si>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</si>
  <si>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</si>
  <si>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</si>
  <si>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</si>
  <si>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</si>
  <si>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</si>
  <si>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</si>
  <si>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</si>
  <si>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</si>
  <si>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</si>
  <si>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</si>
  <si>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</si>
  <si>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</si>
  <si>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</si>
  <si>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</si>
  <si>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</si>
  <si>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</si>
  <si>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</si>
  <si>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</si>
  <si>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</si>
  <si>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</si>
  <si>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</si>
  <si>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</si>
  <si>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</si>
  <si>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</si>
  <si>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</si>
  <si>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</si>
  <si>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</si>
  <si>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</si>
  <si>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</si>
  <si>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</si>
  <si>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</si>
  <si>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</si>
  <si>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</si>
  <si>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</si>
  <si>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</si>
  <si>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</si>
  <si>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</si>
  <si>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</si>
  <si>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</si>
  <si>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</si>
  <si>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</si>
  <si>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</si>
  <si>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</si>
  <si>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</si>
  <si>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</si>
  <si>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</si>
  <si>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</si>
  <si>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</si>
  <si>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</si>
  <si>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</si>
  <si>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</si>
  <si>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</si>
  <si>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</si>
  <si>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</si>
  <si>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</si>
  <si>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</si>
  <si>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</si>
  <si>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</si>
  <si>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</si>
  <si>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</si>
  <si>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</si>
  <si>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</si>
  <si>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</si>
  <si>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</si>
  <si>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</si>
  <si>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</si>
  <si>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</si>
  <si>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</si>
  <si>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</si>
  <si>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</si>
  <si>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</si>
  <si>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</si>
  <si>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</si>
  <si>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</si>
  <si>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</si>
  <si>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</si>
  <si>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</si>
  <si>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</si>
  <si>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</si>
  <si>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</si>
  <si>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</si>
  <si>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</si>
  <si>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</si>
  <si>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</si>
  <si>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</si>
  <si>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</si>
  <si>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</si>
  <si>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</si>
  <si>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</si>
  <si>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</si>
  <si>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</si>
  <si>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</si>
  <si>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</si>
  <si>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</si>
  <si>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</si>
  <si>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</si>
  <si>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</si>
  <si>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</si>
  <si>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</si>
  <si>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</si>
  <si>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</si>
  <si>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</si>
  <si>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</si>
  <si>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</si>
  <si>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</si>
  <si>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</si>
  <si>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</si>
  <si>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</si>
  <si>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</si>
  <si>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</si>
  <si>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</si>
  <si>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</si>
  <si>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</si>
  <si>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</si>
  <si>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</si>
  <si>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</si>
  <si>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</si>
  <si>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</si>
  <si>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</si>
  <si>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</si>
  <si>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</si>
  <si>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</si>
  <si>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</si>
  <si>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</si>
  <si>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</si>
  <si>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</si>
  <si>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</si>
  <si>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</si>
  <si>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</si>
  <si>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</si>
  <si>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</si>
  <si>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</si>
  <si>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</si>
  <si>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</si>
  <si>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</si>
  <si>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</si>
  <si>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</si>
  <si>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</si>
  <si>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</si>
  <si>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</si>
  <si>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</si>
  <si>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</si>
  <si>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</si>
  <si>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</si>
  <si>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</si>
  <si>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</si>
  <si>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</si>
  <si>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</si>
  <si>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</si>
  <si>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</si>
  <si>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</si>
  <si>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</si>
  <si>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</si>
  <si>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</si>
  <si>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</si>
  <si>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</si>
  <si>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</si>
  <si>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</si>
  <si>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</si>
  <si>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</si>
  <si>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</si>
  <si>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</si>
  <si>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</si>
  <si>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</si>
  <si>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</si>
  <si>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</si>
  <si>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</si>
  <si>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</si>
  <si>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</si>
  <si>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</si>
  <si>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</si>
  <si>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</si>
  <si>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</si>
  <si>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</si>
  <si>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</si>
  <si>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</si>
  <si>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</si>
  <si>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</si>
  <si>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</si>
  <si>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</si>
  <si>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</si>
  <si>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</si>
  <si>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</si>
  <si>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</si>
  <si>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</si>
  <si>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</si>
  <si>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</si>
  <si>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</si>
  <si>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</si>
  <si>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</si>
  <si>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</si>
  <si>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</si>
  <si>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</si>
  <si>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</si>
  <si>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</si>
  <si>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</si>
  <si>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</si>
  <si>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</si>
  <si>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</si>
  <si>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</si>
  <si>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</si>
  <si>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</si>
  <si>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</si>
  <si>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</si>
  <si>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</si>
  <si>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</si>
  <si>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</si>
  <si>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</si>
  <si>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</si>
  <si>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</si>
  <si>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</si>
  <si>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</si>
  <si>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</si>
  <si>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</si>
  <si>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</si>
  <si>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</si>
  <si>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</si>
  <si>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f</t>
  </si>
  <si>
    <t>Successful</t>
  </si>
  <si>
    <t>Failed</t>
  </si>
  <si>
    <t>Mean Goal</t>
  </si>
  <si>
    <t>Median Goal</t>
  </si>
  <si>
    <t>Mean Pledged</t>
  </si>
  <si>
    <t>Median Pledged</t>
  </si>
  <si>
    <t>Upper Quartile of Goal</t>
  </si>
  <si>
    <t>Standard Deviation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</si>
  <si>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</si>
  <si>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</si>
  <si>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</si>
  <si>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</si>
  <si>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</si>
  <si>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</si>
  <si>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Date Create Conversions</t>
  </si>
  <si>
    <t>Year</t>
  </si>
  <si>
    <t>Row Labels</t>
  </si>
  <si>
    <t>Grand Total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</si>
  <si>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</si>
  <si>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</si>
  <si>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</si>
  <si>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</si>
  <si>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</si>
  <si>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</si>
  <si>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</si>
  <si>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</si>
  <si>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</si>
  <si>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</si>
  <si>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</si>
  <si>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</si>
  <si>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</si>
  <si>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</si>
  <si>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</si>
  <si>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</si>
  <si>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</si>
  <si>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</si>
  <si>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</si>
  <si>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</si>
  <si>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</si>
  <si>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</si>
  <si>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</si>
  <si>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</si>
  <si>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</si>
  <si>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</si>
  <si>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</si>
  <si>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</si>
  <si>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</si>
  <si>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35000 to 39999</t>
  </si>
  <si>
    <t>40000 to 44999</t>
  </si>
  <si>
    <t>45000 to 49999</t>
  </si>
  <si>
    <t>50000 or More</t>
  </si>
  <si>
    <t>25000 to 29999</t>
  </si>
  <si>
    <t>30000 to 34999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</si>
</sst>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right" vertical="center"/>
    </xf>
    <xf numFmtId="0" fontId="0" fillId="0" borderId="0" xfId="0" pivotButton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4"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565100042381383E-2"/>
          <c:y val="8.2802105877116242E-2"/>
          <c:w val="0.80477738618366756"/>
          <c:h val="0.8527140028549061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612-624D-93C4-A8840813FB1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612-624D-93C4-A8840813FB1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12-624D-93C4-A8840813F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866623"/>
        <c:axId val="2075434655"/>
      </c:lineChart>
      <c:catAx>
        <c:axId val="207586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434655"/>
        <c:crosses val="autoZero"/>
        <c:auto val="1"/>
        <c:lblAlgn val="ctr"/>
        <c:lblOffset val="100"/>
        <c:noMultiLvlLbl val="0"/>
      </c:catAx>
      <c:valAx>
        <c:axId val="207543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586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600"/>
              <a:t>Outcomes Based on Goal</a:t>
            </a:r>
          </a:p>
        </c:rich>
      </c:tx>
      <c:layout>
        <c:manualLayout>
          <c:xMode val="edge"/>
          <c:yMode val="edge"/>
          <c:x val="0.36253049604497384"/>
          <c:y val="3.926701570680628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88760169346648E-2"/>
          <c:y val="0.14124131542380733"/>
          <c:w val="0.8735383820729502"/>
          <c:h val="0.68867409407593694"/>
        </c:manualLayout>
      </c:layout>
      <c:lineChart>
        <c:grouping val="standard"/>
        <c:varyColors val="0"/>
        <c:ser>
          <c:idx val="13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3ED-AE46-AB6D-9DCC83AEC6B6}"/>
            </c:ext>
          </c:extLst>
        </c:ser>
        <c:ser>
          <c:idx val="0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3ED-AE46-AB6D-9DCC83AEC6B6}"/>
            </c:ext>
          </c:extLst>
        </c:ser>
        <c:ser>
          <c:idx val="1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3ED-AE46-AB6D-9DCC83AEC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0076144"/>
        <c:axId val="1933778959"/>
      </c:lineChart>
      <c:catAx>
        <c:axId val="28007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778959"/>
        <c:crosses val="autoZero"/>
        <c:auto val="1"/>
        <c:lblAlgn val="ctr"/>
        <c:lblOffset val="100"/>
        <c:noMultiLvlLbl val="0"/>
      </c:catAx>
      <c:valAx>
        <c:axId val="193377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07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138188676072246"/>
          <c:y val="0.86699189924557862"/>
          <c:w val="0.48424199835432469"/>
          <c:h val="0.125029372964505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2</xdr:row>
      <xdr:rowOff>76200</xdr:rowOff>
    </xdr:from>
    <xdr:to>
      <xdr:col>16</xdr:col>
      <xdr:colOff>330200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BF759-24AF-75CB-CC7A-86A8BACBD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0</xdr:row>
      <xdr:rowOff>165100</xdr:rowOff>
    </xdr:from>
    <xdr:to>
      <xdr:col>16</xdr:col>
      <xdr:colOff>457200</xdr:colOff>
      <xdr:row>29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7106C2E-627C-137D-C9B3-69DB163A9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30.971713541665" createdVersion="8" refreshedVersion="8" minRefreshableVersion="3" recordCount="4115" xr:uid="{644EBBAD-C5FD-9F40-BBF9-BA8D1DEC29A3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 Conversions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x v="1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x v="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x v="4"/>
  </r>
  <r>
    <m/>
    <m/>
    <m/>
    <m/>
    <m/>
    <x v="4"/>
    <m/>
    <m/>
    <m/>
    <x v="4114"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3DEF2-9993-4E43-9A7A-90703255D501}" name="PivotTable2" cacheId="9" applyNumberFormats="0" applyBorderFormats="0" applyFontFormats="0" applyPatternFormats="0" applyAlignmentFormats="0" applyWidthHeightFormats="1" dataCaption="Values" updatedVersion="8" minRefreshableVersion="3" showDrill="0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1">
        <item x="8"/>
        <item x="7"/>
        <item x="6"/>
        <item x="3"/>
        <item x="0"/>
        <item x="2"/>
        <item x="4"/>
        <item x="1"/>
        <item x="5"/>
        <item h="1"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formats count="20"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8" type="button" dataOnly="0" labelOnly="1" outline="0" axis="axisRow" fieldPosition="0"/>
    </format>
    <format dxfId="1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3">
            <x v="1"/>
            <x v="3"/>
            <x v="4"/>
          </reference>
        </references>
      </pivotArea>
    </format>
    <format dxfId="14">
      <pivotArea dataOnly="0" labelOnly="1" grandCol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18" type="button" dataOnly="0" labelOnly="1" outline="0" axis="axisRow" fieldPosition="0"/>
    </format>
    <format dxfId="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3">
            <x v="1"/>
            <x v="3"/>
            <x v="4"/>
          </reference>
        </references>
      </pivotArea>
    </format>
    <format dxfId="4">
      <pivotArea dataOnly="0" labelOnly="1" grandCol="1" outline="0" fieldPosition="0"/>
    </format>
  </formats>
  <chartFormats count="8">
    <chartFormat chart="0" format="5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Q3" sqref="Q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21.1640625" bestFit="1" customWidth="1"/>
    <col min="18" max="18" width="14.5" bestFit="1" customWidth="1"/>
    <col min="19" max="19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8375</v>
      </c>
      <c r="T1" s="1" t="s">
        <v>8376</v>
      </c>
    </row>
    <row r="2" spans="1:20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>
        <f>YEAR(S2)</f>
        <v>2013</v>
      </c>
    </row>
    <row r="3" spans="1:20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>
        <f t="shared" ref="T3:T66" si="3">YEAR(S3)</f>
        <v>2016</v>
      </c>
    </row>
    <row r="4" spans="1:20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>
        <f t="shared" si="3"/>
        <v>2013</v>
      </c>
    </row>
    <row r="5" spans="1:20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>
        <f t="shared" si="3"/>
        <v>2014</v>
      </c>
    </row>
    <row r="6" spans="1:20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>
        <f t="shared" si="3"/>
        <v>2016</v>
      </c>
    </row>
    <row r="7" spans="1:20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>
        <f t="shared" si="3"/>
        <v>2016</v>
      </c>
    </row>
    <row r="8" spans="1:20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>
        <f t="shared" si="3"/>
        <v>2013</v>
      </c>
    </row>
    <row r="9" spans="1:20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>
        <f t="shared" si="3"/>
        <v>2012</v>
      </c>
    </row>
    <row r="10" spans="1:20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>
        <f t="shared" si="3"/>
        <v>2016</v>
      </c>
    </row>
    <row r="11" spans="1:20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>
        <f t="shared" si="3"/>
        <v>2013</v>
      </c>
    </row>
    <row r="12" spans="1:20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>
        <f t="shared" si="3"/>
        <v>2016</v>
      </c>
    </row>
    <row r="13" spans="1:20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>
        <f t="shared" si="3"/>
        <v>2015</v>
      </c>
    </row>
    <row r="14" spans="1:20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>
        <f t="shared" si="3"/>
        <v>2016</v>
      </c>
    </row>
    <row r="15" spans="1:20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>
        <f t="shared" si="3"/>
        <v>2016</v>
      </c>
    </row>
    <row r="16" spans="1:20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>
        <f t="shared" si="3"/>
        <v>2015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>
        <f t="shared" si="3"/>
        <v>2016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>
        <f t="shared" si="3"/>
        <v>2014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>
        <f t="shared" si="3"/>
        <v>2014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>
        <f t="shared" si="3"/>
        <v>2016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>
        <f t="shared" si="3"/>
        <v>2015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>
        <f t="shared" si="3"/>
        <v>2015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>
        <f t="shared" si="3"/>
        <v>2015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>
        <f t="shared" si="3"/>
        <v>2016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>
        <f t="shared" si="3"/>
        <v>2016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>
        <f t="shared" si="3"/>
        <v>2015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>
        <f t="shared" si="3"/>
        <v>2015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>
        <f t="shared" si="3"/>
        <v>2014</v>
      </c>
    </row>
    <row r="29" spans="1:20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>
        <f t="shared" si="3"/>
        <v>2017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>
        <f t="shared" si="3"/>
        <v>2015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>
        <f t="shared" si="3"/>
        <v>2015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>
        <f t="shared" si="3"/>
        <v>2014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>
        <f t="shared" si="3"/>
        <v>2016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>
        <f t="shared" si="3"/>
        <v>2014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>
        <f t="shared" si="3"/>
        <v>2016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>
        <f t="shared" si="3"/>
        <v>2016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>
        <f t="shared" si="3"/>
        <v>2016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>
        <f t="shared" si="3"/>
        <v>2015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>
        <f t="shared" si="3"/>
        <v>2012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>
        <f t="shared" si="3"/>
        <v>2016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>
        <f t="shared" si="3"/>
        <v>2016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>
        <f t="shared" si="3"/>
        <v>2014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>
        <f t="shared" si="3"/>
        <v>2017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>
        <f t="shared" si="3"/>
        <v>2015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>
        <f t="shared" si="3"/>
        <v>2013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>
        <f t="shared" si="3"/>
        <v>2012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>
        <f t="shared" si="3"/>
        <v>2015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>
        <f t="shared" si="3"/>
        <v>2015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>
        <f t="shared" si="3"/>
        <v>2015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>
        <f t="shared" si="3"/>
        <v>2015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>
        <f t="shared" si="3"/>
        <v>2016</v>
      </c>
    </row>
    <row r="52" spans="1:20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>
        <f t="shared" si="3"/>
        <v>2016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>
        <f t="shared" si="3"/>
        <v>2015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>
        <f t="shared" si="3"/>
        <v>2017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>
        <f t="shared" si="3"/>
        <v>2016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>
        <f t="shared" si="3"/>
        <v>2014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>
        <f t="shared" si="3"/>
        <v>2012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>
        <f t="shared" si="3"/>
        <v>2013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>
        <f t="shared" si="3"/>
        <v>2016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>
        <f t="shared" si="3"/>
        <v>2013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>
        <f t="shared" si="3"/>
        <v>2016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>
        <f t="shared" si="3"/>
        <v>2014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>
        <f t="shared" si="3"/>
        <v>2014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>
        <f t="shared" si="3"/>
        <v>2015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>
        <f t="shared" si="3"/>
        <v>2014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>
        <f t="shared" si="3"/>
        <v>2014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ROUND(E67/L67,2)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>
        <f t="shared" ref="T67:T130" si="7">YEAR(S67)</f>
        <v>2016</v>
      </c>
    </row>
    <row r="68" spans="1:20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>
        <f t="shared" si="7"/>
        <v>2016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>
        <f t="shared" si="7"/>
        <v>2016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>
        <f t="shared" si="7"/>
        <v>2015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>
        <f t="shared" si="7"/>
        <v>2016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>
        <f t="shared" si="7"/>
        <v>2012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>
        <f t="shared" si="7"/>
        <v>2012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>
        <f t="shared" si="7"/>
        <v>2016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>
        <f t="shared" si="7"/>
        <v>2016</v>
      </c>
    </row>
    <row r="76" spans="1:20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>
        <f t="shared" si="7"/>
        <v>2013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>
        <f t="shared" si="7"/>
        <v>2012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>
        <f t="shared" si="7"/>
        <v>2016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>
        <f t="shared" si="7"/>
        <v>2015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>
        <f t="shared" si="7"/>
        <v>2014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>
        <f t="shared" si="7"/>
        <v>2016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>
        <f t="shared" si="7"/>
        <v>2014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>
        <f t="shared" si="7"/>
        <v>2015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>
        <f t="shared" si="7"/>
        <v>2015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>
        <f t="shared" si="7"/>
        <v>2013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>
        <f t="shared" si="7"/>
        <v>2014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>
        <f t="shared" si="7"/>
        <v>2015</v>
      </c>
    </row>
    <row r="88" spans="1:20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>
        <f t="shared" si="7"/>
        <v>2016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>
        <f t="shared" si="7"/>
        <v>2011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>
        <f t="shared" si="7"/>
        <v>2016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>
        <f t="shared" si="7"/>
        <v>2015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>
        <f t="shared" si="7"/>
        <v>2013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>
        <f t="shared" si="7"/>
        <v>2014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>
        <f t="shared" si="7"/>
        <v>2013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>
        <f t="shared" si="7"/>
        <v>2015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>
        <f t="shared" si="7"/>
        <v>2011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>
        <f t="shared" si="7"/>
        <v>2016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>
        <f t="shared" si="7"/>
        <v>2014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>
        <f t="shared" si="7"/>
        <v>2014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>
        <f t="shared" si="7"/>
        <v>2015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>
        <f t="shared" si="7"/>
        <v>2016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>
        <f t="shared" si="7"/>
        <v>2013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>
        <f t="shared" si="7"/>
        <v>2013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>
        <f t="shared" si="7"/>
        <v>2016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>
        <f t="shared" si="7"/>
        <v>2015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>
        <f t="shared" si="7"/>
        <v>2015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>
        <f t="shared" si="7"/>
        <v>2013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>
        <f t="shared" si="7"/>
        <v>2011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>
        <f t="shared" si="7"/>
        <v>2014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>
        <f t="shared" si="7"/>
        <v>2016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>
        <f t="shared" si="7"/>
        <v>2013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>
        <f t="shared" si="7"/>
        <v>2014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>
        <f t="shared" si="7"/>
        <v>2012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>
        <f t="shared" si="7"/>
        <v>2014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>
        <f t="shared" si="7"/>
        <v>2013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>
        <f t="shared" si="7"/>
        <v>2016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>
        <f t="shared" si="7"/>
        <v>2014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>
        <f t="shared" si="7"/>
        <v>2015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>
        <f t="shared" si="7"/>
        <v>2013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>
        <f t="shared" si="7"/>
        <v>2016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>
        <f t="shared" si="7"/>
        <v>2013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>
        <f t="shared" si="7"/>
        <v>2015</v>
      </c>
    </row>
    <row r="123" spans="1:20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>
        <f t="shared" si="7"/>
        <v>2017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>
        <f t="shared" si="7"/>
        <v>2016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>
        <f t="shared" si="7"/>
        <v>2015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>
        <f t="shared" si="7"/>
        <v>2015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>
        <f t="shared" si="7"/>
        <v>2014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>
        <f t="shared" si="7"/>
        <v>2015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>
        <f t="shared" si="7"/>
        <v>2014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>
        <f t="shared" si="7"/>
        <v>2015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ROUND(E131/L131,2)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>
        <f t="shared" ref="T131:T194" si="11">YEAR(S131)</f>
        <v>2014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>
        <f t="shared" si="11"/>
        <v>2013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>
        <f t="shared" si="11"/>
        <v>2014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>
        <f t="shared" si="11"/>
        <v>2013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>
        <f t="shared" si="11"/>
        <v>2017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>
        <f t="shared" si="11"/>
        <v>2015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>
        <f t="shared" si="11"/>
        <v>2011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>
        <f t="shared" si="11"/>
        <v>2015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>
        <f t="shared" si="11"/>
        <v>2016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>
        <f t="shared" si="11"/>
        <v>2013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>
        <f t="shared" si="11"/>
        <v>2016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>
        <f t="shared" si="11"/>
        <v>2014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>
        <f t="shared" si="11"/>
        <v>2013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>
        <f t="shared" si="11"/>
        <v>2016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>
        <f t="shared" si="11"/>
        <v>2015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>
        <f t="shared" si="11"/>
        <v>2014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>
        <f t="shared" si="11"/>
        <v>2015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>
        <f t="shared" si="11"/>
        <v>2016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>
        <f t="shared" si="11"/>
        <v>2016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>
        <f t="shared" si="11"/>
        <v>2015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>
        <f t="shared" si="11"/>
        <v>2014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>
        <f t="shared" si="11"/>
        <v>2015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>
        <f t="shared" si="11"/>
        <v>2016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>
        <f t="shared" si="11"/>
        <v>2011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>
        <f t="shared" si="11"/>
        <v>2012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>
        <f t="shared" si="11"/>
        <v>2016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>
        <f t="shared" si="11"/>
        <v>2014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>
        <f t="shared" si="11"/>
        <v>2015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>
        <f t="shared" si="11"/>
        <v>2016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>
        <f t="shared" si="11"/>
        <v>2015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>
        <f t="shared" si="11"/>
        <v>2016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>
        <f t="shared" si="11"/>
        <v>2014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>
        <f t="shared" si="11"/>
        <v>2012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>
        <f t="shared" si="11"/>
        <v>2016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>
        <f t="shared" si="11"/>
        <v>2014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>
        <f t="shared" si="11"/>
        <v>2015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>
        <f t="shared" si="11"/>
        <v>2014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>
        <f t="shared" si="11"/>
        <v>2015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>
        <f t="shared" si="11"/>
        <v>2014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>
        <f t="shared" si="11"/>
        <v>2012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>
        <f t="shared" si="11"/>
        <v>2013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>
        <f t="shared" si="11"/>
        <v>2015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>
        <f t="shared" si="11"/>
        <v>2015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>
        <f t="shared" si="11"/>
        <v>2015</v>
      </c>
    </row>
    <row r="175" spans="1:20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>
        <f t="shared" si="11"/>
        <v>2014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>
        <f t="shared" si="11"/>
        <v>2016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>
        <f t="shared" si="11"/>
        <v>2014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>
        <f t="shared" si="11"/>
        <v>2012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>
        <f t="shared" si="11"/>
        <v>2013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>
        <f t="shared" si="11"/>
        <v>2010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>
        <f t="shared" si="11"/>
        <v>2014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>
        <f t="shared" si="11"/>
        <v>2017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>
        <f t="shared" si="11"/>
        <v>2014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>
        <f t="shared" si="11"/>
        <v>2015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>
        <f t="shared" si="11"/>
        <v>2014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>
        <f t="shared" si="11"/>
        <v>2017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>
        <f t="shared" si="11"/>
        <v>2016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>
        <f t="shared" si="11"/>
        <v>2015</v>
      </c>
    </row>
    <row r="189" spans="1:20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>
        <f t="shared" si="11"/>
        <v>2016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>
        <f t="shared" si="11"/>
        <v>2016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>
        <f t="shared" si="11"/>
        <v>2016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>
        <f t="shared" si="11"/>
        <v>2015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>
        <f t="shared" si="11"/>
        <v>2016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>
        <f t="shared" si="11"/>
        <v>2011</v>
      </c>
    </row>
    <row r="195" spans="1:20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ROUND(E195/L195,2)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>
        <f t="shared" ref="T195:T258" si="15">YEAR(S195)</f>
        <v>2017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>
        <f t="shared" si="15"/>
        <v>2014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>
        <f t="shared" si="15"/>
        <v>2015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>
        <f t="shared" si="15"/>
        <v>2014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>
        <f t="shared" si="15"/>
        <v>2012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>
        <f t="shared" si="15"/>
        <v>2014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>
        <f t="shared" si="15"/>
        <v>2015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>
        <f t="shared" si="15"/>
        <v>2015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>
        <f t="shared" si="15"/>
        <v>2015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>
        <f t="shared" si="15"/>
        <v>2014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>
        <f t="shared" si="15"/>
        <v>2012</v>
      </c>
    </row>
    <row r="206" spans="1:20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>
        <f t="shared" si="15"/>
        <v>2017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>
        <f t="shared" si="15"/>
        <v>2016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>
        <f t="shared" si="15"/>
        <v>2016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>
        <f t="shared" si="15"/>
        <v>2014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>
        <f t="shared" si="15"/>
        <v>2011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>
        <f t="shared" si="15"/>
        <v>2015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>
        <f t="shared" si="15"/>
        <v>2014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>
        <f t="shared" si="15"/>
        <v>2014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>
        <f t="shared" si="15"/>
        <v>2014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>
        <f t="shared" si="15"/>
        <v>2015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>
        <f t="shared" si="15"/>
        <v>2014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>
        <f t="shared" si="15"/>
        <v>2014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>
        <f t="shared" si="15"/>
        <v>2012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>
        <f t="shared" si="15"/>
        <v>2012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>
        <f t="shared" si="15"/>
        <v>2015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>
        <f t="shared" si="15"/>
        <v>2016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>
        <f t="shared" si="15"/>
        <v>2016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>
        <f t="shared" si="15"/>
        <v>2013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>
        <f t="shared" si="15"/>
        <v>2014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>
        <f t="shared" si="15"/>
        <v>2016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>
        <f t="shared" si="15"/>
        <v>2015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>
        <f t="shared" si="15"/>
        <v>2013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>
        <f t="shared" si="15"/>
        <v>2012</v>
      </c>
    </row>
    <row r="229" spans="1:20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>
        <f t="shared" si="15"/>
        <v>2015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>
        <f t="shared" si="15"/>
        <v>2015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>
        <f t="shared" si="15"/>
        <v>2017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>
        <f t="shared" si="15"/>
        <v>2015</v>
      </c>
    </row>
    <row r="233" spans="1:20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>
        <f t="shared" si="15"/>
        <v>2015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>
        <f t="shared" si="15"/>
        <v>2015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>
        <f t="shared" si="15"/>
        <v>2016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>
        <f t="shared" si="15"/>
        <v>2013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>
        <f t="shared" si="15"/>
        <v>2016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>
        <f t="shared" si="15"/>
        <v>2015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>
        <f t="shared" si="15"/>
        <v>2014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>
        <f t="shared" si="15"/>
        <v>2012</v>
      </c>
    </row>
    <row r="241" spans="1:20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>
        <f t="shared" si="15"/>
        <v>2016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>
        <f t="shared" si="15"/>
        <v>2013</v>
      </c>
    </row>
    <row r="243" spans="1:20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>
        <f t="shared" si="15"/>
        <v>2015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>
        <f t="shared" si="15"/>
        <v>2013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>
        <f t="shared" si="15"/>
        <v>2011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>
        <f t="shared" si="15"/>
        <v>2014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>
        <f t="shared" si="15"/>
        <v>2015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>
        <f t="shared" si="15"/>
        <v>2012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>
        <f t="shared" si="15"/>
        <v>2014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>
        <f t="shared" si="15"/>
        <v>2016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>
        <f t="shared" si="15"/>
        <v>2014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>
        <f t="shared" si="15"/>
        <v>2015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>
        <f t="shared" si="15"/>
        <v>2016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>
        <f t="shared" si="15"/>
        <v>2015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>
        <f t="shared" si="15"/>
        <v>2013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>
        <f t="shared" si="15"/>
        <v>2013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>
        <f t="shared" si="15"/>
        <v>2014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>
        <f t="shared" si="15"/>
        <v>2016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ROUND(E259/L259,2)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>
        <f t="shared" ref="T259:T322" si="19">YEAR(S259)</f>
        <v>2016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>
        <f t="shared" si="19"/>
        <v>2013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>
        <f t="shared" si="19"/>
        <v>2013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>
        <f t="shared" si="19"/>
        <v>2014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>
        <f t="shared" si="19"/>
        <v>2013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>
        <f t="shared" si="19"/>
        <v>2015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>
        <f t="shared" si="19"/>
        <v>2014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>
        <f t="shared" si="19"/>
        <v>2012</v>
      </c>
    </row>
    <row r="267" spans="1:20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>
        <f t="shared" si="19"/>
        <v>2014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>
        <f t="shared" si="19"/>
        <v>2014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>
        <f t="shared" si="19"/>
        <v>2014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>
        <f t="shared" si="19"/>
        <v>2014</v>
      </c>
    </row>
    <row r="271" spans="1:20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>
        <f t="shared" si="19"/>
        <v>2016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>
        <f t="shared" si="19"/>
        <v>2016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>
        <f t="shared" si="19"/>
        <v>2016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>
        <f t="shared" si="19"/>
        <v>2014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>
        <f t="shared" si="19"/>
        <v>2016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>
        <f t="shared" si="19"/>
        <v>2014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>
        <f t="shared" si="19"/>
        <v>2016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>
        <f t="shared" si="19"/>
        <v>2013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>
        <f t="shared" si="19"/>
        <v>2013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>
        <f t="shared" si="19"/>
        <v>2015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>
        <f t="shared" si="19"/>
        <v>2013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>
        <f t="shared" si="19"/>
        <v>2015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>
        <f t="shared" si="19"/>
        <v>2015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>
        <f t="shared" si="19"/>
        <v>2015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>
        <f t="shared" si="19"/>
        <v>2013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>
        <f t="shared" si="19"/>
        <v>2015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>
        <f t="shared" si="19"/>
        <v>2014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>
        <f t="shared" si="19"/>
        <v>2014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>
        <f t="shared" si="19"/>
        <v>2012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>
        <f t="shared" si="19"/>
        <v>2016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>
        <f t="shared" si="19"/>
        <v>2012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>
        <f t="shared" si="19"/>
        <v>2015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>
        <f t="shared" si="19"/>
        <v>2016</v>
      </c>
    </row>
    <row r="294" spans="1:20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>
        <f t="shared" si="19"/>
        <v>2016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>
        <f t="shared" si="19"/>
        <v>2015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>
        <f t="shared" si="19"/>
        <v>2017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>
        <f t="shared" si="19"/>
        <v>2016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>
        <f t="shared" si="19"/>
        <v>2015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>
        <f t="shared" si="19"/>
        <v>2016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>
        <f t="shared" si="19"/>
        <v>2016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>
        <f t="shared" si="19"/>
        <v>2014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>
        <f t="shared" si="19"/>
        <v>2014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>
        <f t="shared" si="19"/>
        <v>2012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>
        <f t="shared" si="19"/>
        <v>2013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>
        <f t="shared" si="19"/>
        <v>2015</v>
      </c>
    </row>
    <row r="306" spans="1:20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>
        <f t="shared" si="19"/>
        <v>2015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>
        <f t="shared" si="19"/>
        <v>2015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>
        <f t="shared" si="19"/>
        <v>2016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>
        <f t="shared" si="19"/>
        <v>2014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>
        <f t="shared" si="19"/>
        <v>2016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>
        <f t="shared" si="19"/>
        <v>2013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>
        <f t="shared" si="19"/>
        <v>2016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>
        <f t="shared" si="19"/>
        <v>2016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>
        <f t="shared" si="19"/>
        <v>2017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>
        <f t="shared" si="19"/>
        <v>2015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>
        <f t="shared" si="19"/>
        <v>2015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>
        <f t="shared" si="19"/>
        <v>2014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>
        <f t="shared" si="19"/>
        <v>2014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>
        <f t="shared" si="19"/>
        <v>2015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>
        <f t="shared" si="19"/>
        <v>2012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>
        <f t="shared" si="19"/>
        <v>2011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>
        <f t="shared" si="19"/>
        <v>2014</v>
      </c>
    </row>
    <row r="323" spans="1:20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ROUND(E323/L323,2)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>
        <f t="shared" ref="T323:T386" si="23">YEAR(S323)</f>
        <v>2016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>
        <f t="shared" si="23"/>
        <v>2016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>
        <f t="shared" si="23"/>
        <v>2016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>
        <f t="shared" si="23"/>
        <v>2012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>
        <f t="shared" si="23"/>
        <v>2012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>
        <f t="shared" si="23"/>
        <v>2015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>
        <f t="shared" si="23"/>
        <v>2016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>
        <f t="shared" si="23"/>
        <v>2015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>
        <f t="shared" si="23"/>
        <v>2013</v>
      </c>
    </row>
    <row r="332" spans="1:20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>
        <f t="shared" si="23"/>
        <v>2017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>
        <f t="shared" si="23"/>
        <v>2014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>
        <f t="shared" si="23"/>
        <v>2013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>
        <f t="shared" si="23"/>
        <v>2014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>
        <f t="shared" si="23"/>
        <v>2015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>
        <f t="shared" si="23"/>
        <v>2011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>
        <f t="shared" si="23"/>
        <v>2014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>
        <f t="shared" si="23"/>
        <v>2014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>
        <f t="shared" si="23"/>
        <v>2012</v>
      </c>
    </row>
    <row r="341" spans="1:20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>
        <f t="shared" si="23"/>
        <v>2013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>
        <f t="shared" si="23"/>
        <v>2014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>
        <f t="shared" si="23"/>
        <v>2016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>
        <f t="shared" si="23"/>
        <v>2014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>
        <f t="shared" si="23"/>
        <v>2017</v>
      </c>
    </row>
    <row r="346" spans="1:20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>
        <f t="shared" si="23"/>
        <v>2015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>
        <f t="shared" si="23"/>
        <v>2016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>
        <f t="shared" si="23"/>
        <v>2013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>
        <f t="shared" si="23"/>
        <v>2016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>
        <f t="shared" si="23"/>
        <v>2013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>
        <f t="shared" si="23"/>
        <v>2016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>
        <f t="shared" si="23"/>
        <v>2014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>
        <f t="shared" si="23"/>
        <v>2016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>
        <f t="shared" si="23"/>
        <v>2014</v>
      </c>
    </row>
    <row r="355" spans="1:20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>
        <f t="shared" si="23"/>
        <v>2014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>
        <f t="shared" si="23"/>
        <v>2016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>
        <f t="shared" si="23"/>
        <v>2016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>
        <f t="shared" si="23"/>
        <v>2014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>
        <f t="shared" si="23"/>
        <v>2012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>
        <f t="shared" si="23"/>
        <v>2014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>
        <f t="shared" si="23"/>
        <v>2014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>
        <f t="shared" si="23"/>
        <v>2017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>
        <f t="shared" si="23"/>
        <v>2016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>
        <f t="shared" si="23"/>
        <v>2015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>
        <f t="shared" si="23"/>
        <v>2016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>
        <f t="shared" si="23"/>
        <v>2016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>
        <f t="shared" si="23"/>
        <v>2015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>
        <f t="shared" si="23"/>
        <v>2014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>
        <f t="shared" si="23"/>
        <v>2013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>
        <f t="shared" si="23"/>
        <v>2014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>
        <f t="shared" si="23"/>
        <v>2016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>
        <f t="shared" si="23"/>
        <v>2016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>
        <f t="shared" si="23"/>
        <v>2016</v>
      </c>
    </row>
    <row r="374" spans="1:20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>
        <f t="shared" si="23"/>
        <v>2016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>
        <f t="shared" si="23"/>
        <v>2016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>
        <f t="shared" si="23"/>
        <v>2016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>
        <f t="shared" si="23"/>
        <v>2015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>
        <f t="shared" si="23"/>
        <v>2017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>
        <f t="shared" si="23"/>
        <v>2015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>
        <f t="shared" si="23"/>
        <v>2016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>
        <f t="shared" si="23"/>
        <v>2013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>
        <f t="shared" si="23"/>
        <v>2011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>
        <f t="shared" si="23"/>
        <v>2012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>
        <f t="shared" si="23"/>
        <v>2017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>
        <f t="shared" si="23"/>
        <v>2016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>
        <f t="shared" si="23"/>
        <v>2014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ROUND(E387/L387,2)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>
        <f t="shared" ref="T387:T450" si="27">YEAR(S387)</f>
        <v>2012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>
        <f t="shared" si="27"/>
        <v>2012</v>
      </c>
    </row>
    <row r="389" spans="1:20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>
        <f t="shared" si="27"/>
        <v>2016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>
        <f t="shared" si="27"/>
        <v>2016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>
        <f t="shared" si="27"/>
        <v>2015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>
        <f t="shared" si="27"/>
        <v>2015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>
        <f t="shared" si="27"/>
        <v>2015</v>
      </c>
    </row>
    <row r="394" spans="1:20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>
        <f t="shared" si="27"/>
        <v>2014</v>
      </c>
    </row>
    <row r="395" spans="1:20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>
        <f t="shared" si="27"/>
        <v>2016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>
        <f t="shared" si="27"/>
        <v>2015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>
        <f t="shared" si="27"/>
        <v>2012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>
        <f t="shared" si="27"/>
        <v>2011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>
        <f t="shared" si="27"/>
        <v>2014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>
        <f t="shared" si="27"/>
        <v>2012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>
        <f t="shared" si="27"/>
        <v>2015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>
        <f t="shared" si="27"/>
        <v>2011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>
        <f t="shared" si="27"/>
        <v>2016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>
        <f t="shared" si="27"/>
        <v>2014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>
        <f t="shared" si="27"/>
        <v>2013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>
        <f t="shared" si="27"/>
        <v>2016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>
        <f t="shared" si="27"/>
        <v>2015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>
        <f t="shared" si="27"/>
        <v>2016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>
        <f t="shared" si="27"/>
        <v>2013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>
        <f t="shared" si="27"/>
        <v>2016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>
        <f t="shared" si="27"/>
        <v>2014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>
        <f t="shared" si="27"/>
        <v>2015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>
        <f t="shared" si="27"/>
        <v>2011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>
        <f t="shared" si="27"/>
        <v>2016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>
        <f t="shared" si="27"/>
        <v>2015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>
        <f t="shared" si="27"/>
        <v>2014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>
        <f t="shared" si="27"/>
        <v>2015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>
        <f t="shared" si="27"/>
        <v>2015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>
        <f t="shared" si="27"/>
        <v>2015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>
        <f t="shared" si="27"/>
        <v>2014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>
        <f t="shared" si="27"/>
        <v>2017</v>
      </c>
    </row>
    <row r="422" spans="1:20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>
        <f t="shared" si="27"/>
        <v>2012</v>
      </c>
    </row>
    <row r="423" spans="1:20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>
        <f t="shared" si="27"/>
        <v>2016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>
        <f t="shared" si="27"/>
        <v>2017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>
        <f t="shared" si="27"/>
        <v>2016</v>
      </c>
    </row>
    <row r="426" spans="1:20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>
        <f t="shared" si="27"/>
        <v>2014</v>
      </c>
    </row>
    <row r="427" spans="1:20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>
        <f t="shared" si="27"/>
        <v>2014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>
        <f t="shared" si="27"/>
        <v>2015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>
        <f t="shared" si="27"/>
        <v>2014</v>
      </c>
    </row>
    <row r="430" spans="1:20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>
        <f t="shared" si="27"/>
        <v>2016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>
        <f t="shared" si="27"/>
        <v>2015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>
        <f t="shared" si="27"/>
        <v>2013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>
        <f t="shared" si="27"/>
        <v>2015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>
        <f t="shared" si="27"/>
        <v>2016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>
        <f t="shared" si="27"/>
        <v>2016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>
        <f t="shared" si="27"/>
        <v>2011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>
        <f t="shared" si="27"/>
        <v>2016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>
        <f t="shared" si="27"/>
        <v>2014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>
        <f t="shared" si="27"/>
        <v>2013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>
        <f t="shared" si="27"/>
        <v>2016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>
        <f t="shared" si="27"/>
        <v>2014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>
        <f t="shared" si="27"/>
        <v>2014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>
        <f t="shared" si="27"/>
        <v>2015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>
        <f t="shared" si="27"/>
        <v>2013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>
        <f t="shared" si="27"/>
        <v>2014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>
        <f t="shared" si="27"/>
        <v>2017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>
        <f t="shared" si="27"/>
        <v>2010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>
        <f t="shared" si="27"/>
        <v>2015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>
        <f t="shared" si="27"/>
        <v>2010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>
        <f t="shared" si="27"/>
        <v>2014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ROUND(E451/L451,2)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>
        <f t="shared" ref="T451:T514" si="31">YEAR(S451)</f>
        <v>2014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>
        <f t="shared" si="31"/>
        <v>2016</v>
      </c>
    </row>
    <row r="453" spans="1:20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>
        <f t="shared" si="31"/>
        <v>2016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>
        <f t="shared" si="31"/>
        <v>2015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>
        <f t="shared" si="31"/>
        <v>2015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>
        <f t="shared" si="31"/>
        <v>2014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>
        <f t="shared" si="31"/>
        <v>2012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>
        <f t="shared" si="31"/>
        <v>2016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>
        <f t="shared" si="31"/>
        <v>2013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>
        <f t="shared" si="31"/>
        <v>2012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>
        <f t="shared" si="31"/>
        <v>2016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>
        <f t="shared" si="31"/>
        <v>2015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>
        <f t="shared" si="31"/>
        <v>2014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>
        <f t="shared" si="31"/>
        <v>2012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>
        <f t="shared" si="31"/>
        <v>2017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>
        <f t="shared" si="31"/>
        <v>2014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>
        <f t="shared" si="31"/>
        <v>2015</v>
      </c>
    </row>
    <row r="468" spans="1:20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>
        <f t="shared" si="31"/>
        <v>2016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>
        <f t="shared" si="31"/>
        <v>2012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>
        <f t="shared" si="31"/>
        <v>2014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>
        <f t="shared" si="31"/>
        <v>2015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>
        <f t="shared" si="31"/>
        <v>2010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>
        <f t="shared" si="31"/>
        <v>2016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>
        <f t="shared" si="31"/>
        <v>2016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>
        <f t="shared" si="31"/>
        <v>2015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>
        <f t="shared" si="31"/>
        <v>2015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>
        <f t="shared" si="31"/>
        <v>2013</v>
      </c>
    </row>
    <row r="478" spans="1:20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>
        <f t="shared" si="31"/>
        <v>2017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>
        <f t="shared" si="31"/>
        <v>2015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>
        <f t="shared" si="31"/>
        <v>2011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>
        <f t="shared" si="31"/>
        <v>2016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>
        <f t="shared" si="31"/>
        <v>2014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>
        <f t="shared" si="31"/>
        <v>2013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>
        <f t="shared" si="31"/>
        <v>2012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>
        <f t="shared" si="31"/>
        <v>2016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>
        <f t="shared" si="31"/>
        <v>2015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>
        <f t="shared" si="31"/>
        <v>2012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>
        <f t="shared" si="31"/>
        <v>2016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>
        <f t="shared" si="31"/>
        <v>2017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>
        <f t="shared" si="31"/>
        <v>2015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>
        <f t="shared" si="31"/>
        <v>2016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>
        <f t="shared" si="31"/>
        <v>2014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>
        <f t="shared" si="31"/>
        <v>2013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>
        <f t="shared" si="31"/>
        <v>2016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>
        <f t="shared" si="31"/>
        <v>2015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>
        <f t="shared" si="31"/>
        <v>2015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>
        <f t="shared" si="31"/>
        <v>2016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>
        <f t="shared" si="31"/>
        <v>2014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>
        <f t="shared" si="31"/>
        <v>2015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>
        <f t="shared" si="31"/>
        <v>2012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>
        <f t="shared" si="31"/>
        <v>2009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>
        <f t="shared" si="31"/>
        <v>2016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>
        <f t="shared" si="31"/>
        <v>2014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>
        <f t="shared" si="31"/>
        <v>2012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>
        <f t="shared" si="31"/>
        <v>2015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>
        <f t="shared" si="31"/>
        <v>2015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>
        <f t="shared" si="31"/>
        <v>2016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>
        <f t="shared" si="31"/>
        <v>2015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>
        <f t="shared" si="31"/>
        <v>2016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>
        <f t="shared" si="31"/>
        <v>2015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>
        <f t="shared" si="31"/>
        <v>2013</v>
      </c>
    </row>
    <row r="512" spans="1:20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>
        <f t="shared" si="31"/>
        <v>2014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>
        <f t="shared" si="31"/>
        <v>2015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>
        <f t="shared" si="31"/>
        <v>2017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ROUND(E515/L515,2)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>
        <f t="shared" ref="T515:T578" si="35">YEAR(S515)</f>
        <v>2013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>
        <f t="shared" si="35"/>
        <v>2015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>
        <f t="shared" si="35"/>
        <v>2015</v>
      </c>
    </row>
    <row r="518" spans="1:20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>
        <f t="shared" si="35"/>
        <v>2015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>
        <f t="shared" si="35"/>
        <v>2010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>
        <f t="shared" si="35"/>
        <v>2016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>
        <f t="shared" si="35"/>
        <v>2014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>
        <f t="shared" si="35"/>
        <v>2014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>
        <f t="shared" si="35"/>
        <v>2014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>
        <f t="shared" si="35"/>
        <v>2014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>
        <f t="shared" si="35"/>
        <v>2017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>
        <f t="shared" si="35"/>
        <v>2016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>
        <f t="shared" si="35"/>
        <v>2011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>
        <f t="shared" si="35"/>
        <v>2014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>
        <f t="shared" si="35"/>
        <v>2016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>
        <f t="shared" si="35"/>
        <v>2011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>
        <f t="shared" si="35"/>
        <v>2017</v>
      </c>
    </row>
    <row r="532" spans="1:20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>
        <f t="shared" si="35"/>
        <v>2015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>
        <f t="shared" si="35"/>
        <v>2012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>
        <f t="shared" si="35"/>
        <v>2014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>
        <f t="shared" si="35"/>
        <v>2013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>
        <f t="shared" si="35"/>
        <v>2016</v>
      </c>
    </row>
    <row r="537" spans="1:20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>
        <f t="shared" si="35"/>
        <v>2014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>
        <f t="shared" si="35"/>
        <v>2013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>
        <f t="shared" si="35"/>
        <v>2013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>
        <f t="shared" si="35"/>
        <v>2015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>
        <f t="shared" si="35"/>
        <v>2014</v>
      </c>
    </row>
    <row r="542" spans="1:20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>
        <f t="shared" si="35"/>
        <v>2017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>
        <f t="shared" si="35"/>
        <v>2013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>
        <f t="shared" si="35"/>
        <v>2014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>
        <f t="shared" si="35"/>
        <v>2013</v>
      </c>
    </row>
    <row r="546" spans="1:20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>
        <f t="shared" si="35"/>
        <v>2014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>
        <f t="shared" si="35"/>
        <v>2015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>
        <f t="shared" si="35"/>
        <v>2013</v>
      </c>
    </row>
    <row r="549" spans="1:20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>
        <f t="shared" si="35"/>
        <v>2015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>
        <f t="shared" si="35"/>
        <v>2015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>
        <f t="shared" si="35"/>
        <v>2015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>
        <f t="shared" si="35"/>
        <v>2015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>
        <f t="shared" si="35"/>
        <v>2016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>
        <f t="shared" si="35"/>
        <v>2015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>
        <f t="shared" si="35"/>
        <v>2013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>
        <f t="shared" si="35"/>
        <v>2012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>
        <f t="shared" si="35"/>
        <v>2015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>
        <f t="shared" si="35"/>
        <v>2010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>
        <f t="shared" si="35"/>
        <v>2016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>
        <f t="shared" si="35"/>
        <v>2013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>
        <f t="shared" si="35"/>
        <v>2014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>
        <f t="shared" si="35"/>
        <v>2015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>
        <f t="shared" si="35"/>
        <v>2015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>
        <f t="shared" si="35"/>
        <v>2015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>
        <f t="shared" si="35"/>
        <v>2016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>
        <f t="shared" si="35"/>
        <v>2011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>
        <f t="shared" si="35"/>
        <v>2015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>
        <f t="shared" si="35"/>
        <v>2015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>
        <f t="shared" si="35"/>
        <v>2014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>
        <f t="shared" si="35"/>
        <v>2010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>
        <f t="shared" si="35"/>
        <v>2015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>
        <f t="shared" si="35"/>
        <v>2013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>
        <f t="shared" si="35"/>
        <v>2015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>
        <f t="shared" si="35"/>
        <v>2015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>
        <f t="shared" si="35"/>
        <v>2015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>
        <f t="shared" si="35"/>
        <v>2015</v>
      </c>
    </row>
    <row r="577" spans="1:20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>
        <f t="shared" si="35"/>
        <v>2016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>
        <f t="shared" si="35"/>
        <v>2014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ROUND(E579/L579,2)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>
        <f t="shared" ref="T579:T642" si="39">YEAR(S579)</f>
        <v>2014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>
        <f t="shared" si="39"/>
        <v>2011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>
        <f t="shared" si="39"/>
        <v>2016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>
        <f t="shared" si="39"/>
        <v>2014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>
        <f t="shared" si="39"/>
        <v>2012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>
        <f t="shared" si="39"/>
        <v>2014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>
        <f t="shared" si="39"/>
        <v>2016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>
        <f t="shared" si="39"/>
        <v>2013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>
        <f t="shared" si="39"/>
        <v>2017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>
        <f t="shared" si="39"/>
        <v>2011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>
        <f t="shared" si="39"/>
        <v>2015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>
        <f t="shared" si="39"/>
        <v>2014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>
        <f t="shared" si="39"/>
        <v>2016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>
        <f t="shared" si="39"/>
        <v>2012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>
        <f t="shared" si="39"/>
        <v>2015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>
        <f t="shared" si="39"/>
        <v>2014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>
        <f t="shared" si="39"/>
        <v>2016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>
        <f t="shared" si="39"/>
        <v>2016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>
        <f t="shared" si="39"/>
        <v>2015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>
        <f t="shared" si="39"/>
        <v>2016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>
        <f t="shared" si="39"/>
        <v>2013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>
        <f t="shared" si="39"/>
        <v>2014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>
        <f t="shared" si="39"/>
        <v>2015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>
        <f t="shared" si="39"/>
        <v>2015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>
        <f t="shared" si="39"/>
        <v>2016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>
        <f t="shared" si="39"/>
        <v>2014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>
        <f t="shared" si="39"/>
        <v>2017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>
        <f t="shared" si="39"/>
        <v>2014</v>
      </c>
    </row>
    <row r="607" spans="1:20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>
        <f t="shared" si="39"/>
        <v>2015</v>
      </c>
    </row>
    <row r="608" spans="1:20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>
        <f t="shared" si="39"/>
        <v>2014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>
        <f t="shared" si="39"/>
        <v>2014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>
        <f t="shared" si="39"/>
        <v>2015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>
        <f t="shared" si="39"/>
        <v>2012</v>
      </c>
    </row>
    <row r="612" spans="1:20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>
        <f t="shared" si="39"/>
        <v>2014</v>
      </c>
    </row>
    <row r="613" spans="1:20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>
        <f t="shared" si="39"/>
        <v>2016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>
        <f t="shared" si="39"/>
        <v>2014</v>
      </c>
    </row>
    <row r="615" spans="1:20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>
        <f t="shared" si="39"/>
        <v>2014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>
        <f t="shared" si="39"/>
        <v>2014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>
        <f t="shared" si="39"/>
        <v>2015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>
        <f t="shared" si="39"/>
        <v>2014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>
        <f t="shared" si="39"/>
        <v>2015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>
        <f t="shared" si="39"/>
        <v>2015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>
        <f t="shared" si="39"/>
        <v>2017</v>
      </c>
    </row>
    <row r="622" spans="1:20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>
        <f t="shared" si="39"/>
        <v>2014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>
        <f t="shared" si="39"/>
        <v>2014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>
        <f t="shared" si="39"/>
        <v>2012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>
        <f t="shared" si="39"/>
        <v>2015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>
        <f t="shared" si="39"/>
        <v>2014</v>
      </c>
    </row>
    <row r="627" spans="1:20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>
        <f t="shared" si="39"/>
        <v>2017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>
        <f t="shared" si="39"/>
        <v>2010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>
        <f t="shared" si="39"/>
        <v>2014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>
        <f t="shared" si="39"/>
        <v>2017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>
        <f t="shared" si="39"/>
        <v>2015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>
        <f t="shared" si="39"/>
        <v>2015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>
        <f t="shared" si="39"/>
        <v>2012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>
        <f t="shared" si="39"/>
        <v>2016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>
        <f t="shared" si="39"/>
        <v>2016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>
        <f t="shared" si="39"/>
        <v>2015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>
        <f t="shared" si="39"/>
        <v>2014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>
        <f t="shared" si="39"/>
        <v>2016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>
        <f t="shared" si="39"/>
        <v>2012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>
        <f t="shared" si="39"/>
        <v>2015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>
        <f t="shared" si="39"/>
        <v>2014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>
        <f t="shared" si="39"/>
        <v>2013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ROUND(E643/L643,2)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>
        <f t="shared" ref="T643:T706" si="43">YEAR(S643)</f>
        <v>2014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>
        <f t="shared" si="43"/>
        <v>2016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>
        <f t="shared" si="43"/>
        <v>2010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>
        <f t="shared" si="43"/>
        <v>2014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>
        <f t="shared" si="43"/>
        <v>2014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>
        <f t="shared" si="43"/>
        <v>2015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>
        <f t="shared" si="43"/>
        <v>2016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>
        <f t="shared" si="43"/>
        <v>2015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>
        <f t="shared" si="43"/>
        <v>2015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>
        <f t="shared" si="43"/>
        <v>2015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>
        <f t="shared" si="43"/>
        <v>2011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>
        <f t="shared" si="43"/>
        <v>2016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>
        <f t="shared" si="43"/>
        <v>2013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>
        <f t="shared" si="43"/>
        <v>2015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>
        <f t="shared" si="43"/>
        <v>2015</v>
      </c>
    </row>
    <row r="658" spans="1:20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>
        <f t="shared" si="43"/>
        <v>2014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>
        <f t="shared" si="43"/>
        <v>2013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>
        <f t="shared" si="43"/>
        <v>2012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>
        <f t="shared" si="43"/>
        <v>2016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>
        <f t="shared" si="43"/>
        <v>2015</v>
      </c>
    </row>
    <row r="663" spans="1:20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>
        <f t="shared" si="43"/>
        <v>2014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>
        <f t="shared" si="43"/>
        <v>2012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>
        <f t="shared" si="43"/>
        <v>2016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>
        <f t="shared" si="43"/>
        <v>2014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>
        <f t="shared" si="43"/>
        <v>2014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>
        <f t="shared" si="43"/>
        <v>2015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>
        <f t="shared" si="43"/>
        <v>2014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>
        <f t="shared" si="43"/>
        <v>2014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>
        <f t="shared" si="43"/>
        <v>2015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>
        <f t="shared" si="43"/>
        <v>2016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>
        <f t="shared" si="43"/>
        <v>2016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>
        <f t="shared" si="43"/>
        <v>2015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>
        <f t="shared" si="43"/>
        <v>2010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>
        <f t="shared" si="43"/>
        <v>2012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>
        <f t="shared" si="43"/>
        <v>2015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>
        <f t="shared" si="43"/>
        <v>2016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>
        <f t="shared" si="43"/>
        <v>2010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>
        <f t="shared" si="43"/>
        <v>2014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>
        <f t="shared" si="43"/>
        <v>2015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>
        <f t="shared" si="43"/>
        <v>2015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>
        <f t="shared" si="43"/>
        <v>2013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>
        <f t="shared" si="43"/>
        <v>2016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>
        <f t="shared" si="43"/>
        <v>2016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>
        <f t="shared" si="43"/>
        <v>2012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>
        <f t="shared" si="43"/>
        <v>2013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>
        <f t="shared" si="43"/>
        <v>2012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>
        <f t="shared" si="43"/>
        <v>2014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>
        <f t="shared" si="43"/>
        <v>2017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>
        <f t="shared" si="43"/>
        <v>2014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>
        <f t="shared" si="43"/>
        <v>2016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>
        <f t="shared" si="43"/>
        <v>2013</v>
      </c>
    </row>
    <row r="694" spans="1:20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>
        <f t="shared" si="43"/>
        <v>2015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>
        <f t="shared" si="43"/>
        <v>2014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>
        <f t="shared" si="43"/>
        <v>2014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>
        <f t="shared" si="43"/>
        <v>2014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>
        <f t="shared" si="43"/>
        <v>2015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>
        <f t="shared" si="43"/>
        <v>2014</v>
      </c>
    </row>
    <row r="700" spans="1:20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>
        <f t="shared" si="43"/>
        <v>2016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>
        <f t="shared" si="43"/>
        <v>2015</v>
      </c>
    </row>
    <row r="702" spans="1:20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>
        <f t="shared" si="43"/>
        <v>2015</v>
      </c>
    </row>
    <row r="703" spans="1:20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>
        <f t="shared" si="43"/>
        <v>2013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>
        <f t="shared" si="43"/>
        <v>2012</v>
      </c>
    </row>
    <row r="705" spans="1:20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>
        <f t="shared" si="43"/>
        <v>2010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>
        <f t="shared" si="43"/>
        <v>2015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ROUND(E707/L707,2)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>
        <f t="shared" ref="T707:T770" si="47">YEAR(S707)</f>
        <v>2014</v>
      </c>
    </row>
    <row r="708" spans="1:20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>
        <f t="shared" si="47"/>
        <v>2013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>
        <f t="shared" si="47"/>
        <v>2016</v>
      </c>
    </row>
    <row r="710" spans="1:20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>
        <f t="shared" si="47"/>
        <v>2015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>
        <f t="shared" si="47"/>
        <v>2015</v>
      </c>
    </row>
    <row r="712" spans="1:20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>
        <f t="shared" si="47"/>
        <v>2015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>
        <f t="shared" si="47"/>
        <v>2015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>
        <f t="shared" si="47"/>
        <v>2016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>
        <f t="shared" si="47"/>
        <v>2017</v>
      </c>
    </row>
    <row r="716" spans="1:20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>
        <f t="shared" si="47"/>
        <v>2016</v>
      </c>
    </row>
    <row r="717" spans="1:20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>
        <f t="shared" si="47"/>
        <v>2016</v>
      </c>
    </row>
    <row r="718" spans="1:20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>
        <f t="shared" si="47"/>
        <v>2014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>
        <f t="shared" si="47"/>
        <v>2011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>
        <f t="shared" si="47"/>
        <v>2016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>
        <f t="shared" si="47"/>
        <v>2012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>
        <f t="shared" si="47"/>
        <v>2014</v>
      </c>
    </row>
    <row r="723" spans="1:20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>
        <f t="shared" si="47"/>
        <v>2017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>
        <f t="shared" si="47"/>
        <v>2014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>
        <f t="shared" si="47"/>
        <v>2014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>
        <f t="shared" si="47"/>
        <v>2015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>
        <f t="shared" si="47"/>
        <v>2016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>
        <f t="shared" si="47"/>
        <v>2014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>
        <f t="shared" si="47"/>
        <v>2013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>
        <f t="shared" si="47"/>
        <v>2014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>
        <f t="shared" si="47"/>
        <v>2011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>
        <f t="shared" si="47"/>
        <v>2015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>
        <f t="shared" si="47"/>
        <v>2016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>
        <f t="shared" si="47"/>
        <v>2014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>
        <f t="shared" si="47"/>
        <v>2014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>
        <f t="shared" si="47"/>
        <v>2012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>
        <f t="shared" si="47"/>
        <v>2011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>
        <f t="shared" si="47"/>
        <v>2016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>
        <f t="shared" si="47"/>
        <v>2013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>
        <f t="shared" si="47"/>
        <v>2015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>
        <f t="shared" si="47"/>
        <v>2014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>
        <f t="shared" si="47"/>
        <v>2014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>
        <f t="shared" si="47"/>
        <v>2014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>
        <f t="shared" si="47"/>
        <v>2015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>
        <f t="shared" si="47"/>
        <v>2016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>
        <f t="shared" si="47"/>
        <v>2015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>
        <f t="shared" si="47"/>
        <v>2012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>
        <f t="shared" si="47"/>
        <v>2016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>
        <f t="shared" si="47"/>
        <v>2015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>
        <f t="shared" si="47"/>
        <v>2015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>
        <f t="shared" si="47"/>
        <v>2014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>
        <f t="shared" si="47"/>
        <v>2016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>
        <f t="shared" si="47"/>
        <v>2014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>
        <f t="shared" si="47"/>
        <v>2017</v>
      </c>
    </row>
    <row r="755" spans="1:20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>
        <f t="shared" si="47"/>
        <v>2010</v>
      </c>
    </row>
    <row r="756" spans="1:20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>
        <f t="shared" si="47"/>
        <v>2015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>
        <f t="shared" si="47"/>
        <v>2013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>
        <f t="shared" si="47"/>
        <v>2015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>
        <f t="shared" si="47"/>
        <v>2014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>
        <f t="shared" si="47"/>
        <v>2011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>
        <f t="shared" si="47"/>
        <v>2016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>
        <f t="shared" si="47"/>
        <v>2015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>
        <f t="shared" si="47"/>
        <v>2015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>
        <f t="shared" si="47"/>
        <v>2016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>
        <f t="shared" si="47"/>
        <v>2010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>
        <f t="shared" si="47"/>
        <v>2014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>
        <f t="shared" si="47"/>
        <v>2015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>
        <f t="shared" si="47"/>
        <v>2013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>
        <f t="shared" si="47"/>
        <v>2014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>
        <f t="shared" si="47"/>
        <v>2016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ROUND(E771/L771,2)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>
        <f t="shared" ref="T771:T834" si="51">YEAR(S771)</f>
        <v>2016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>
        <f t="shared" si="51"/>
        <v>2016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>
        <f t="shared" si="51"/>
        <v>2017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>
        <f t="shared" si="51"/>
        <v>2012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>
        <f t="shared" si="51"/>
        <v>2017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>
        <f t="shared" si="51"/>
        <v>2015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>
        <f t="shared" si="51"/>
        <v>2015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>
        <f t="shared" si="51"/>
        <v>2011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>
        <f t="shared" si="51"/>
        <v>2015</v>
      </c>
    </row>
    <row r="780" spans="1:20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>
        <f t="shared" si="51"/>
        <v>2017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>
        <f t="shared" si="51"/>
        <v>2014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>
        <f t="shared" si="51"/>
        <v>2014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>
        <f t="shared" si="51"/>
        <v>2011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>
        <f t="shared" si="51"/>
        <v>2016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>
        <f t="shared" si="51"/>
        <v>2015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>
        <f t="shared" si="51"/>
        <v>2015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>
        <f t="shared" si="51"/>
        <v>2015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>
        <f t="shared" si="51"/>
        <v>2015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>
        <f t="shared" si="51"/>
        <v>2014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>
        <f t="shared" si="51"/>
        <v>2015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>
        <f t="shared" si="51"/>
        <v>2015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>
        <f t="shared" si="51"/>
        <v>2016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>
        <f t="shared" si="51"/>
        <v>2011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>
        <f t="shared" si="51"/>
        <v>2015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>
        <f t="shared" si="51"/>
        <v>2014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>
        <f t="shared" si="51"/>
        <v>2015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>
        <f t="shared" si="51"/>
        <v>2014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>
        <f t="shared" si="51"/>
        <v>2015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>
        <f t="shared" si="51"/>
        <v>2017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>
        <f t="shared" si="51"/>
        <v>2011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>
        <f t="shared" si="51"/>
        <v>2016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>
        <f t="shared" si="51"/>
        <v>2016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>
        <f t="shared" si="51"/>
        <v>2011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>
        <f t="shared" si="51"/>
        <v>2013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>
        <f t="shared" si="51"/>
        <v>2016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>
        <f t="shared" si="51"/>
        <v>2014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>
        <f t="shared" si="51"/>
        <v>2013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>
        <f t="shared" si="51"/>
        <v>2011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>
        <f t="shared" si="51"/>
        <v>2015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>
        <f t="shared" si="51"/>
        <v>2013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>
        <f t="shared" si="51"/>
        <v>2016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>
        <f t="shared" si="51"/>
        <v>2014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>
        <f t="shared" si="51"/>
        <v>2013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>
        <f t="shared" si="51"/>
        <v>2014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>
        <f t="shared" si="51"/>
        <v>2015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>
        <f t="shared" si="51"/>
        <v>2014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>
        <f t="shared" si="51"/>
        <v>2011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>
        <f t="shared" si="51"/>
        <v>2011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>
        <f t="shared" si="51"/>
        <v>2016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>
        <f t="shared" si="51"/>
        <v>2015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>
        <f t="shared" si="51"/>
        <v>2015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>
        <f t="shared" si="51"/>
        <v>2014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>
        <f t="shared" si="51"/>
        <v>2014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>
        <f t="shared" si="51"/>
        <v>2013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>
        <f t="shared" si="51"/>
        <v>2014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>
        <f t="shared" si="51"/>
        <v>2011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>
        <f t="shared" si="51"/>
        <v>2015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>
        <f t="shared" si="51"/>
        <v>2015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>
        <f t="shared" si="51"/>
        <v>2015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>
        <f t="shared" si="51"/>
        <v>2016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>
        <f t="shared" si="51"/>
        <v>2012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>
        <f t="shared" si="51"/>
        <v>2015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>
        <f t="shared" si="51"/>
        <v>2013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>
        <f t="shared" si="51"/>
        <v>2015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ROUND(E835/L835,2)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>
        <f t="shared" ref="T835:T898" si="55">YEAR(S835)</f>
        <v>2015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>
        <f t="shared" si="55"/>
        <v>2010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>
        <f t="shared" si="55"/>
        <v>2013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>
        <f t="shared" si="55"/>
        <v>2015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>
        <f t="shared" si="55"/>
        <v>2013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>
        <f t="shared" si="55"/>
        <v>2017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>
        <f t="shared" si="55"/>
        <v>2013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>
        <f t="shared" si="55"/>
        <v>2011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>
        <f t="shared" si="55"/>
        <v>2013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>
        <f t="shared" si="55"/>
        <v>2012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>
        <f t="shared" si="55"/>
        <v>2016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>
        <f t="shared" si="55"/>
        <v>2014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>
        <f t="shared" si="55"/>
        <v>2015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>
        <f t="shared" si="55"/>
        <v>2015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>
        <f t="shared" si="55"/>
        <v>2012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>
        <f t="shared" si="55"/>
        <v>2016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>
        <f t="shared" si="55"/>
        <v>2014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>
        <f t="shared" si="55"/>
        <v>2012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>
        <f t="shared" si="55"/>
        <v>2011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>
        <f t="shared" si="55"/>
        <v>2015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>
        <f t="shared" si="55"/>
        <v>2012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>
        <f t="shared" si="55"/>
        <v>2015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>
        <f t="shared" si="55"/>
        <v>2012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>
        <f t="shared" si="55"/>
        <v>2016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>
        <f t="shared" si="55"/>
        <v>2014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>
        <f t="shared" si="55"/>
        <v>2011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>
        <f t="shared" si="55"/>
        <v>2016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>
        <f t="shared" si="55"/>
        <v>2015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>
        <f t="shared" si="55"/>
        <v>2015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>
        <f t="shared" si="55"/>
        <v>2017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>
        <f t="shared" si="55"/>
        <v>2016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>
        <f t="shared" si="55"/>
        <v>2013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>
        <f t="shared" si="55"/>
        <v>2011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>
        <f t="shared" si="55"/>
        <v>2013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>
        <f t="shared" si="55"/>
        <v>2013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>
        <f t="shared" si="55"/>
        <v>2014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>
        <f t="shared" si="55"/>
        <v>2014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>
        <f t="shared" si="55"/>
        <v>2016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>
        <f t="shared" si="55"/>
        <v>2011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>
        <f t="shared" si="55"/>
        <v>2017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>
        <f t="shared" si="55"/>
        <v>2010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>
        <f t="shared" si="55"/>
        <v>2014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>
        <f t="shared" si="55"/>
        <v>2013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>
        <f t="shared" si="55"/>
        <v>2014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>
        <f t="shared" si="55"/>
        <v>2016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>
        <f t="shared" si="55"/>
        <v>2012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>
        <f t="shared" si="55"/>
        <v>2012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>
        <f t="shared" si="55"/>
        <v>2014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>
        <f t="shared" si="55"/>
        <v>2014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>
        <f t="shared" si="55"/>
        <v>2017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>
        <f t="shared" si="55"/>
        <v>2012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>
        <f t="shared" si="55"/>
        <v>2014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>
        <f t="shared" si="55"/>
        <v>2012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>
        <f t="shared" si="55"/>
        <v>2015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>
        <f t="shared" si="55"/>
        <v>2016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>
        <f t="shared" si="55"/>
        <v>2016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>
        <f t="shared" si="55"/>
        <v>2015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>
        <f t="shared" si="55"/>
        <v>2013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>
        <f t="shared" si="55"/>
        <v>2014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>
        <f t="shared" si="55"/>
        <v>2013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>
        <f t="shared" si="55"/>
        <v>2012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>
        <f t="shared" si="55"/>
        <v>2016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>
        <f t="shared" si="55"/>
        <v>2011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>
        <f t="shared" si="55"/>
        <v>2014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ROUND(E899/L899,2)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>
        <f t="shared" ref="T899:T962" si="59">YEAR(S899)</f>
        <v>2015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>
        <f t="shared" si="59"/>
        <v>2014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>
        <f t="shared" si="59"/>
        <v>2013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>
        <f t="shared" si="59"/>
        <v>2015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>
        <f t="shared" si="59"/>
        <v>2012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>
        <f t="shared" si="59"/>
        <v>2013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>
        <f t="shared" si="59"/>
        <v>2014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>
        <f t="shared" si="59"/>
        <v>2013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>
        <f t="shared" si="59"/>
        <v>2013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>
        <f t="shared" si="59"/>
        <v>2014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>
        <f t="shared" si="59"/>
        <v>2015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>
        <f t="shared" si="59"/>
        <v>2015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>
        <f t="shared" si="59"/>
        <v>2011</v>
      </c>
    </row>
    <row r="912" spans="1:20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>
        <f t="shared" si="59"/>
        <v>2012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>
        <f t="shared" si="59"/>
        <v>2014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>
        <f t="shared" si="59"/>
        <v>2011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>
        <f t="shared" si="59"/>
        <v>2011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>
        <f t="shared" si="59"/>
        <v>2011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>
        <f t="shared" si="59"/>
        <v>2015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>
        <f t="shared" si="59"/>
        <v>2014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>
        <f t="shared" si="59"/>
        <v>2015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>
        <f t="shared" si="59"/>
        <v>2016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>
        <f t="shared" si="59"/>
        <v>2014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>
        <f t="shared" si="59"/>
        <v>2016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>
        <f t="shared" si="59"/>
        <v>2016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>
        <f t="shared" si="59"/>
        <v>2014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>
        <f t="shared" si="59"/>
        <v>2013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>
        <f t="shared" si="59"/>
        <v>2013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>
        <f t="shared" si="59"/>
        <v>2016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>
        <f t="shared" si="59"/>
        <v>2016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>
        <f t="shared" si="59"/>
        <v>2015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>
        <f t="shared" si="59"/>
        <v>2016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>
        <f t="shared" si="59"/>
        <v>2016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>
        <f t="shared" si="59"/>
        <v>2010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>
        <f t="shared" si="59"/>
        <v>2016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>
        <f t="shared" si="59"/>
        <v>2015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>
        <f t="shared" si="59"/>
        <v>2015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>
        <f t="shared" si="59"/>
        <v>2013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>
        <f t="shared" si="59"/>
        <v>2016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>
        <f t="shared" si="59"/>
        <v>2016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>
        <f t="shared" si="59"/>
        <v>2016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>
        <f t="shared" si="59"/>
        <v>2016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>
        <f t="shared" si="59"/>
        <v>2014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>
        <f t="shared" si="59"/>
        <v>2009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>
        <f t="shared" si="59"/>
        <v>2016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>
        <f t="shared" si="59"/>
        <v>2014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>
        <f t="shared" si="59"/>
        <v>2012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>
        <f t="shared" si="59"/>
        <v>2016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>
        <f t="shared" si="59"/>
        <v>2015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>
        <f t="shared" si="59"/>
        <v>2014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>
        <f t="shared" si="59"/>
        <v>2016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>
        <f t="shared" si="59"/>
        <v>2015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>
        <f t="shared" si="59"/>
        <v>2015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>
        <f t="shared" si="59"/>
        <v>2014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>
        <f t="shared" si="59"/>
        <v>2015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>
        <f t="shared" si="59"/>
        <v>2016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>
        <f t="shared" si="59"/>
        <v>2015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>
        <f t="shared" si="59"/>
        <v>2015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>
        <f t="shared" si="59"/>
        <v>2015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>
        <f t="shared" si="59"/>
        <v>2013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>
        <f t="shared" si="59"/>
        <v>2015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>
        <f t="shared" si="59"/>
        <v>2015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>
        <f t="shared" si="59"/>
        <v>2014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>
        <f t="shared" si="59"/>
        <v>2016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ROUND(E963/L963,2)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>
        <f t="shared" ref="T963:T1026" si="63">YEAR(S963)</f>
        <v>2011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>
        <f t="shared" si="63"/>
        <v>2017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>
        <f t="shared" si="63"/>
        <v>2014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>
        <f t="shared" si="63"/>
        <v>2016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>
        <f t="shared" si="63"/>
        <v>2016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>
        <f t="shared" si="63"/>
        <v>2015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>
        <f t="shared" si="63"/>
        <v>2011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>
        <f t="shared" si="63"/>
        <v>2015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>
        <f t="shared" si="63"/>
        <v>2016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>
        <f t="shared" si="63"/>
        <v>2012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>
        <f t="shared" si="63"/>
        <v>2012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>
        <f t="shared" si="63"/>
        <v>2012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>
        <f t="shared" si="63"/>
        <v>2014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>
        <f t="shared" si="63"/>
        <v>2013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>
        <f t="shared" si="63"/>
        <v>2015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>
        <f t="shared" si="63"/>
        <v>2017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>
        <f t="shared" si="63"/>
        <v>2015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>
        <f t="shared" si="63"/>
        <v>2016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>
        <f t="shared" si="63"/>
        <v>2011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>
        <f t="shared" si="63"/>
        <v>2014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>
        <f t="shared" si="63"/>
        <v>2016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>
        <f t="shared" si="63"/>
        <v>2016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>
        <f t="shared" si="63"/>
        <v>2014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>
        <f t="shared" si="63"/>
        <v>2014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>
        <f t="shared" si="63"/>
        <v>2014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>
        <f t="shared" si="63"/>
        <v>2016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>
        <f t="shared" si="63"/>
        <v>2011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>
        <f t="shared" si="63"/>
        <v>2014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>
        <f t="shared" si="63"/>
        <v>2015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>
        <f t="shared" si="63"/>
        <v>2013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>
        <f t="shared" si="63"/>
        <v>2012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>
        <f t="shared" si="63"/>
        <v>2015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>
        <f t="shared" si="63"/>
        <v>2011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>
        <f t="shared" si="63"/>
        <v>2013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>
        <f t="shared" si="63"/>
        <v>2015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>
        <f t="shared" si="63"/>
        <v>2012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>
        <f t="shared" si="63"/>
        <v>2014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>
        <f t="shared" si="63"/>
        <v>2009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>
        <f t="shared" si="63"/>
        <v>2010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>
        <f t="shared" si="63"/>
        <v>2011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>
        <f t="shared" si="63"/>
        <v>2011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>
        <f t="shared" si="63"/>
        <v>2016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>
        <f t="shared" si="63"/>
        <v>2015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>
        <f t="shared" si="63"/>
        <v>2015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>
        <f t="shared" si="63"/>
        <v>2015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>
        <f t="shared" si="63"/>
        <v>2016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>
        <f t="shared" si="63"/>
        <v>2016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>
        <f t="shared" si="63"/>
        <v>2012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>
        <f t="shared" si="63"/>
        <v>2016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>
        <f t="shared" si="63"/>
        <v>2016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>
        <f t="shared" si="63"/>
        <v>2015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>
        <f t="shared" si="63"/>
        <v>2013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>
        <f t="shared" si="63"/>
        <v>2015</v>
      </c>
    </row>
    <row r="1016" spans="1:20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>
        <f t="shared" si="63"/>
        <v>2016</v>
      </c>
    </row>
    <row r="1017" spans="1:20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>
        <f t="shared" si="63"/>
        <v>2011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>
        <f t="shared" si="63"/>
        <v>2013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>
        <f t="shared" si="63"/>
        <v>2015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>
        <f t="shared" si="63"/>
        <v>2014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>
        <f t="shared" si="63"/>
        <v>2014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>
        <f t="shared" si="63"/>
        <v>2017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>
        <f t="shared" si="63"/>
        <v>2016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>
        <f t="shared" si="63"/>
        <v>2012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>
        <f t="shared" si="63"/>
        <v>2013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>
        <f t="shared" si="63"/>
        <v>2012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ROUND(E1027/L1027,2)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>
        <f t="shared" ref="T1027:T1090" si="67">YEAR(S1027)</f>
        <v>2015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>
        <f t="shared" si="67"/>
        <v>2014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>
        <f t="shared" si="67"/>
        <v>2014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>
        <f t="shared" si="67"/>
        <v>2016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>
        <f t="shared" si="67"/>
        <v>2016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>
        <f t="shared" si="67"/>
        <v>2015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>
        <f t="shared" si="67"/>
        <v>2016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>
        <f t="shared" si="67"/>
        <v>2012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>
        <f t="shared" si="67"/>
        <v>2014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>
        <f t="shared" si="67"/>
        <v>2015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>
        <f t="shared" si="67"/>
        <v>2016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>
        <f t="shared" si="67"/>
        <v>2015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>
        <f t="shared" si="67"/>
        <v>2016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>
        <f t="shared" si="67"/>
        <v>2014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>
        <f t="shared" si="67"/>
        <v>2015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>
        <f t="shared" si="67"/>
        <v>2013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>
        <f t="shared" si="67"/>
        <v>2015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>
        <f t="shared" si="67"/>
        <v>2014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>
        <f t="shared" si="67"/>
        <v>2014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>
        <f t="shared" si="67"/>
        <v>2015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>
        <f t="shared" si="67"/>
        <v>2016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>
        <f t="shared" si="67"/>
        <v>2015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>
        <f t="shared" si="67"/>
        <v>2015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>
        <f t="shared" si="67"/>
        <v>2016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>
        <f t="shared" si="67"/>
        <v>2011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>
        <f t="shared" si="67"/>
        <v>2016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>
        <f t="shared" si="67"/>
        <v>2014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>
        <f t="shared" si="67"/>
        <v>2009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>
        <f t="shared" si="67"/>
        <v>2014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>
        <f t="shared" si="67"/>
        <v>2016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>
        <f t="shared" si="67"/>
        <v>2012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>
        <f t="shared" si="67"/>
        <v>2017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>
        <f t="shared" si="67"/>
        <v>2012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>
        <f t="shared" si="67"/>
        <v>2016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>
        <f t="shared" si="67"/>
        <v>2016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>
        <f t="shared" si="67"/>
        <v>2012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>
        <f t="shared" si="67"/>
        <v>2016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>
        <f t="shared" si="67"/>
        <v>2011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>
        <f t="shared" si="67"/>
        <v>2015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>
        <f t="shared" si="67"/>
        <v>2010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>
        <f t="shared" si="67"/>
        <v>2013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>
        <f t="shared" si="67"/>
        <v>2015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>
        <f t="shared" si="67"/>
        <v>2015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>
        <f t="shared" si="67"/>
        <v>2016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>
        <f t="shared" si="67"/>
        <v>2016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>
        <f t="shared" si="67"/>
        <v>2016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>
        <f t="shared" si="67"/>
        <v>2017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>
        <f t="shared" si="67"/>
        <v>2016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>
        <f t="shared" si="67"/>
        <v>2015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>
        <f t="shared" si="67"/>
        <v>2015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>
        <f t="shared" si="67"/>
        <v>2011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>
        <f t="shared" si="67"/>
        <v>2017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>
        <f t="shared" si="67"/>
        <v>2015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>
        <f t="shared" si="67"/>
        <v>2010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>
        <f t="shared" si="67"/>
        <v>2015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>
        <f t="shared" si="67"/>
        <v>2015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>
        <f t="shared" si="67"/>
        <v>2015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>
        <f t="shared" si="67"/>
        <v>2015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>
        <f t="shared" si="67"/>
        <v>2015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>
        <f t="shared" si="67"/>
        <v>2012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>
        <f t="shared" si="67"/>
        <v>2012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>
        <f t="shared" si="67"/>
        <v>2014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>
        <f t="shared" si="67"/>
        <v>2015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>
        <f t="shared" si="67"/>
        <v>2014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ROUND(E1091/L1091,2)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>
        <f t="shared" ref="T1091:T1154" si="71">YEAR(S1091)</f>
        <v>2016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>
        <f t="shared" si="71"/>
        <v>2015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>
        <f t="shared" si="71"/>
        <v>2015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>
        <f t="shared" si="71"/>
        <v>2016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>
        <f t="shared" si="71"/>
        <v>2014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>
        <f t="shared" si="71"/>
        <v>2016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>
        <f t="shared" si="71"/>
        <v>2015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>
        <f t="shared" si="71"/>
        <v>2011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>
        <f t="shared" si="71"/>
        <v>2014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>
        <f t="shared" si="71"/>
        <v>2015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>
        <f t="shared" si="71"/>
        <v>2016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>
        <f t="shared" si="71"/>
        <v>2015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>
        <f t="shared" si="71"/>
        <v>2015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>
        <f t="shared" si="71"/>
        <v>2015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>
        <f t="shared" si="71"/>
        <v>2014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>
        <f t="shared" si="71"/>
        <v>2016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>
        <f t="shared" si="71"/>
        <v>2014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>
        <f t="shared" si="71"/>
        <v>2013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>
        <f t="shared" si="71"/>
        <v>2015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>
        <f t="shared" si="71"/>
        <v>2014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>
        <f t="shared" si="71"/>
        <v>2010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>
        <f t="shared" si="71"/>
        <v>2012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>
        <f t="shared" si="71"/>
        <v>2014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>
        <f t="shared" si="71"/>
        <v>2010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>
        <f t="shared" si="71"/>
        <v>2016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>
        <f t="shared" si="71"/>
        <v>2014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>
        <f t="shared" si="71"/>
        <v>2017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>
        <f t="shared" si="71"/>
        <v>2014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>
        <f t="shared" si="71"/>
        <v>2015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>
        <f t="shared" si="71"/>
        <v>2011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>
        <f t="shared" si="71"/>
        <v>2014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>
        <f t="shared" si="71"/>
        <v>2016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>
        <f t="shared" si="71"/>
        <v>2016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>
        <f t="shared" si="71"/>
        <v>2016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>
        <f t="shared" si="71"/>
        <v>2017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>
        <f t="shared" si="71"/>
        <v>2015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>
        <f t="shared" si="71"/>
        <v>2012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>
        <f t="shared" si="71"/>
        <v>2010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>
        <f t="shared" si="71"/>
        <v>2016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>
        <f t="shared" si="71"/>
        <v>2015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>
        <f t="shared" si="71"/>
        <v>2016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>
        <f t="shared" si="71"/>
        <v>2012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>
        <f t="shared" si="71"/>
        <v>2015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>
        <f t="shared" si="71"/>
        <v>2012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>
        <f t="shared" si="71"/>
        <v>2016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>
        <f t="shared" si="71"/>
        <v>2016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>
        <f t="shared" si="71"/>
        <v>2017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>
        <f t="shared" si="71"/>
        <v>2015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>
        <f t="shared" si="71"/>
        <v>2014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>
        <f t="shared" si="71"/>
        <v>2016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>
        <f t="shared" si="71"/>
        <v>2016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>
        <f t="shared" si="71"/>
        <v>2012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>
        <f t="shared" si="71"/>
        <v>2016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>
        <f t="shared" si="71"/>
        <v>2014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>
        <f t="shared" si="71"/>
        <v>2015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>
        <f t="shared" si="71"/>
        <v>2015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>
        <f t="shared" si="71"/>
        <v>2013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>
        <f t="shared" si="71"/>
        <v>2014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>
        <f t="shared" si="71"/>
        <v>2016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>
        <f t="shared" si="71"/>
        <v>2012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>
        <f t="shared" si="71"/>
        <v>2015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>
        <f t="shared" si="71"/>
        <v>2016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>
        <f t="shared" si="71"/>
        <v>2014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>
        <f t="shared" si="71"/>
        <v>2015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ROUND(E1155/L1155,2)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>
        <f t="shared" ref="T1155:T1218" si="75">YEAR(S1155)</f>
        <v>2014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>
        <f t="shared" si="75"/>
        <v>2014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>
        <f t="shared" si="75"/>
        <v>2014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>
        <f t="shared" si="75"/>
        <v>2014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>
        <f t="shared" si="75"/>
        <v>2015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>
        <f t="shared" si="75"/>
        <v>2015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>
        <f t="shared" si="75"/>
        <v>2014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>
        <f t="shared" si="75"/>
        <v>2014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>
        <f t="shared" si="75"/>
        <v>2012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>
        <f t="shared" si="75"/>
        <v>2014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>
        <f t="shared" si="75"/>
        <v>2014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>
        <f t="shared" si="75"/>
        <v>2013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>
        <f t="shared" si="75"/>
        <v>2015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>
        <f t="shared" si="75"/>
        <v>2014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>
        <f t="shared" si="75"/>
        <v>2014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>
        <f t="shared" si="75"/>
        <v>2013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>
        <f t="shared" si="75"/>
        <v>2012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>
        <f t="shared" si="75"/>
        <v>2012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>
        <f t="shared" si="75"/>
        <v>2014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>
        <f t="shared" si="75"/>
        <v>2014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>
        <f t="shared" si="75"/>
        <v>2012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>
        <f t="shared" si="75"/>
        <v>2014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>
        <f t="shared" si="75"/>
        <v>2014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>
        <f t="shared" si="75"/>
        <v>2014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>
        <f t="shared" si="75"/>
        <v>2016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>
        <f t="shared" si="75"/>
        <v>2014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>
        <f t="shared" si="75"/>
        <v>2012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>
        <f t="shared" si="75"/>
        <v>2010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>
        <f t="shared" si="75"/>
        <v>2012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>
        <f t="shared" si="75"/>
        <v>2010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>
        <f t="shared" si="75"/>
        <v>2016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>
        <f t="shared" si="75"/>
        <v>2015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>
        <f t="shared" si="75"/>
        <v>2014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>
        <f t="shared" si="75"/>
        <v>2015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>
        <f t="shared" si="75"/>
        <v>2015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>
        <f t="shared" si="75"/>
        <v>2014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>
        <f t="shared" si="75"/>
        <v>2014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>
        <f t="shared" si="75"/>
        <v>2016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>
        <f t="shared" si="75"/>
        <v>2014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>
        <f t="shared" si="75"/>
        <v>2015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>
        <f t="shared" si="75"/>
        <v>2014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>
        <f t="shared" si="75"/>
        <v>2014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>
        <f t="shared" si="75"/>
        <v>2013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>
        <f t="shared" si="75"/>
        <v>2014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>
        <f t="shared" si="75"/>
        <v>2016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>
        <f t="shared" si="75"/>
        <v>2013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>
        <f t="shared" si="75"/>
        <v>2016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>
        <f t="shared" si="75"/>
        <v>2010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>
        <f t="shared" si="75"/>
        <v>2015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>
        <f t="shared" si="75"/>
        <v>2013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>
        <f t="shared" si="75"/>
        <v>2015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>
        <f t="shared" si="75"/>
        <v>2015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>
        <f t="shared" si="75"/>
        <v>2015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>
        <f t="shared" si="75"/>
        <v>2015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>
        <f t="shared" si="75"/>
        <v>2013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>
        <f t="shared" si="75"/>
        <v>2016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>
        <f t="shared" si="75"/>
        <v>2014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>
        <f t="shared" si="75"/>
        <v>2014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>
        <f t="shared" si="75"/>
        <v>2011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>
        <f t="shared" si="75"/>
        <v>2015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>
        <f t="shared" si="75"/>
        <v>2014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>
        <f t="shared" si="75"/>
        <v>2013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>
        <f t="shared" si="75"/>
        <v>2017</v>
      </c>
    </row>
    <row r="1218" spans="1:20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>
        <f t="shared" si="75"/>
        <v>2011</v>
      </c>
    </row>
    <row r="1219" spans="1:20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ROUND(E1219/L1219,2)</f>
        <v>125.27</v>
      </c>
      <c r="Q1219" s="10" t="s">
        <v>8323</v>
      </c>
      <c r="R1219" t="s">
        <v>8324</v>
      </c>
      <c r="S1219" s="15">
        <f t="shared" ref="S1219:S1282" si="78">(((J1219/60)/60)/24)+DATE(1970,1,1)</f>
        <v>42081.731273148151</v>
      </c>
      <c r="T1219">
        <f t="shared" ref="T1219:T1282" si="79">YEAR(S1219)</f>
        <v>2015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>
        <f t="shared" si="79"/>
        <v>2016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>
        <f t="shared" si="79"/>
        <v>2014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>
        <f t="shared" si="79"/>
        <v>2014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>
        <f t="shared" si="79"/>
        <v>2015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>
        <f t="shared" si="79"/>
        <v>2014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>
        <f t="shared" si="79"/>
        <v>2013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>
        <f t="shared" si="79"/>
        <v>2014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>
        <f t="shared" si="79"/>
        <v>2016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>
        <f t="shared" si="79"/>
        <v>2013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>
        <f t="shared" si="79"/>
        <v>2014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>
        <f t="shared" si="79"/>
        <v>2016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>
        <f t="shared" si="79"/>
        <v>2014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>
        <f t="shared" si="79"/>
        <v>2013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>
        <f t="shared" si="79"/>
        <v>2016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>
        <f t="shared" si="79"/>
        <v>2010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>
        <f t="shared" si="79"/>
        <v>2014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>
        <f t="shared" si="79"/>
        <v>2015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>
        <f t="shared" si="79"/>
        <v>2012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>
        <f t="shared" si="79"/>
        <v>2015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>
        <f t="shared" si="79"/>
        <v>2011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>
        <f t="shared" si="79"/>
        <v>2014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>
        <f t="shared" si="79"/>
        <v>2016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>
        <f t="shared" si="79"/>
        <v>2014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>
        <f t="shared" si="79"/>
        <v>2012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>
        <f t="shared" si="79"/>
        <v>2016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>
        <f t="shared" si="79"/>
        <v>2014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>
        <f t="shared" si="79"/>
        <v>2015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>
        <f t="shared" si="79"/>
        <v>2015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>
        <f t="shared" si="79"/>
        <v>2016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>
        <f t="shared" si="79"/>
        <v>2016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>
        <f t="shared" si="79"/>
        <v>2016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>
        <f t="shared" si="79"/>
        <v>2012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>
        <f t="shared" si="79"/>
        <v>2016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>
        <f t="shared" si="79"/>
        <v>2014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>
        <f t="shared" si="79"/>
        <v>2014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>
        <f t="shared" si="79"/>
        <v>2015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>
        <f t="shared" si="79"/>
        <v>2015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>
        <f t="shared" si="79"/>
        <v>2015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>
        <f t="shared" si="79"/>
        <v>2013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>
        <f t="shared" si="79"/>
        <v>2015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>
        <f t="shared" si="79"/>
        <v>2012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>
        <f t="shared" si="79"/>
        <v>2012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>
        <f t="shared" si="79"/>
        <v>2014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>
        <f t="shared" si="79"/>
        <v>2015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>
        <f t="shared" si="79"/>
        <v>2015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>
        <f t="shared" si="79"/>
        <v>2014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>
        <f t="shared" si="79"/>
        <v>2015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>
        <f t="shared" si="79"/>
        <v>2016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>
        <f t="shared" si="79"/>
        <v>2015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>
        <f t="shared" si="79"/>
        <v>2014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>
        <f t="shared" si="79"/>
        <v>2016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>
        <f t="shared" si="79"/>
        <v>2013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>
        <f t="shared" si="79"/>
        <v>2015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>
        <f t="shared" si="79"/>
        <v>2017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>
        <f t="shared" si="79"/>
        <v>2015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>
        <f t="shared" si="79"/>
        <v>2015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>
        <f t="shared" si="79"/>
        <v>2015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>
        <f t="shared" si="79"/>
        <v>2014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>
        <f t="shared" si="79"/>
        <v>2012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>
        <f t="shared" si="79"/>
        <v>2016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>
        <f t="shared" si="79"/>
        <v>2017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>
        <f t="shared" si="79"/>
        <v>2016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>
        <f t="shared" si="79"/>
        <v>2015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ROUND(E1283/L1283,2)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>
        <f t="shared" ref="T1283:T1346" si="83">YEAR(S1283)</f>
        <v>2011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>
        <f t="shared" si="83"/>
        <v>2011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>
        <f t="shared" si="83"/>
        <v>2014</v>
      </c>
    </row>
    <row r="1286" spans="1:20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>
        <f t="shared" si="83"/>
        <v>2014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>
        <f t="shared" si="83"/>
        <v>2010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>
        <f t="shared" si="83"/>
        <v>2010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>
        <f t="shared" si="83"/>
        <v>2013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>
        <f t="shared" si="83"/>
        <v>2014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>
        <f t="shared" si="83"/>
        <v>2016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>
        <f t="shared" si="83"/>
        <v>2014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>
        <f t="shared" si="83"/>
        <v>2015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>
        <f t="shared" si="83"/>
        <v>2014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>
        <f t="shared" si="83"/>
        <v>2017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>
        <f t="shared" si="83"/>
        <v>2012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>
        <f t="shared" si="83"/>
        <v>2016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>
        <f t="shared" si="83"/>
        <v>2013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>
        <f t="shared" si="83"/>
        <v>2016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>
        <f t="shared" si="83"/>
        <v>2015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>
        <f t="shared" si="83"/>
        <v>2013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>
        <f t="shared" si="83"/>
        <v>2015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>
        <f t="shared" si="83"/>
        <v>2015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>
        <f t="shared" si="83"/>
        <v>2014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>
        <f t="shared" si="83"/>
        <v>2014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>
        <f t="shared" si="83"/>
        <v>2016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>
        <f t="shared" si="83"/>
        <v>2014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>
        <f t="shared" si="83"/>
        <v>2011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>
        <f t="shared" si="83"/>
        <v>2014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>
        <f t="shared" si="83"/>
        <v>2014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>
        <f t="shared" si="83"/>
        <v>2014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>
        <f t="shared" si="83"/>
        <v>2016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>
        <f t="shared" si="83"/>
        <v>2014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>
        <f t="shared" si="83"/>
        <v>2016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>
        <f t="shared" si="83"/>
        <v>2013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>
        <f t="shared" si="83"/>
        <v>2014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>
        <f t="shared" si="83"/>
        <v>2014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>
        <f t="shared" si="83"/>
        <v>2014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>
        <f t="shared" si="83"/>
        <v>2015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>
        <f t="shared" si="83"/>
        <v>2011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>
        <f t="shared" si="83"/>
        <v>2013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>
        <f t="shared" si="83"/>
        <v>2014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>
        <f t="shared" si="83"/>
        <v>2016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>
        <f t="shared" si="83"/>
        <v>2016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>
        <f t="shared" si="83"/>
        <v>2012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>
        <f t="shared" si="83"/>
        <v>2014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>
        <f t="shared" si="83"/>
        <v>2016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>
        <f t="shared" si="83"/>
        <v>2016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>
        <f t="shared" si="83"/>
        <v>2011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>
        <f t="shared" si="83"/>
        <v>2015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>
        <f t="shared" si="83"/>
        <v>2016</v>
      </c>
    </row>
    <row r="1332" spans="1:20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>
        <f t="shared" si="83"/>
        <v>2015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>
        <f t="shared" si="83"/>
        <v>2014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>
        <f t="shared" si="83"/>
        <v>2016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>
        <f t="shared" si="83"/>
        <v>2010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>
        <f t="shared" si="83"/>
        <v>2011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>
        <f t="shared" si="83"/>
        <v>2013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>
        <f t="shared" si="83"/>
        <v>2015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>
        <f t="shared" si="83"/>
        <v>2011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>
        <f t="shared" si="83"/>
        <v>2014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>
        <f t="shared" si="83"/>
        <v>2013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>
        <f t="shared" si="83"/>
        <v>2016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>
        <f t="shared" si="83"/>
        <v>2013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>
        <f t="shared" si="83"/>
        <v>2016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>
        <f t="shared" si="83"/>
        <v>2015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>
        <f t="shared" si="83"/>
        <v>2016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ROUND(E1347/L1347,2)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>
        <f t="shared" ref="T1347:T1410" si="87">YEAR(S1347)</f>
        <v>2015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>
        <f t="shared" si="87"/>
        <v>2014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>
        <f t="shared" si="87"/>
        <v>2016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>
        <f t="shared" si="87"/>
        <v>2014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>
        <f t="shared" si="87"/>
        <v>2017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>
        <f t="shared" si="87"/>
        <v>2013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>
        <f t="shared" si="87"/>
        <v>2014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>
        <f t="shared" si="87"/>
        <v>2016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>
        <f t="shared" si="87"/>
        <v>2015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>
        <f t="shared" si="87"/>
        <v>2014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>
        <f t="shared" si="87"/>
        <v>2014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>
        <f t="shared" si="87"/>
        <v>2010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>
        <f t="shared" si="87"/>
        <v>2015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>
        <f t="shared" si="87"/>
        <v>2012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>
        <f t="shared" si="87"/>
        <v>2012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>
        <f t="shared" si="87"/>
        <v>2016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>
        <f t="shared" si="87"/>
        <v>2014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>
        <f t="shared" si="87"/>
        <v>2015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>
        <f t="shared" si="87"/>
        <v>2013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>
        <f t="shared" si="87"/>
        <v>2012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>
        <f t="shared" si="87"/>
        <v>2014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>
        <f t="shared" si="87"/>
        <v>2016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>
        <f t="shared" si="87"/>
        <v>2015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>
        <f t="shared" si="87"/>
        <v>2016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>
        <f t="shared" si="87"/>
        <v>2014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>
        <f t="shared" si="87"/>
        <v>2013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>
        <f t="shared" si="87"/>
        <v>2014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>
        <f t="shared" si="87"/>
        <v>2015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>
        <f t="shared" si="87"/>
        <v>2016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>
        <f t="shared" si="87"/>
        <v>2015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>
        <f t="shared" si="87"/>
        <v>2015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>
        <f t="shared" si="87"/>
        <v>2015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>
        <f t="shared" si="87"/>
        <v>2015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>
        <f t="shared" si="87"/>
        <v>2012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>
        <f t="shared" si="87"/>
        <v>2016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>
        <f t="shared" si="87"/>
        <v>2015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>
        <f t="shared" si="87"/>
        <v>2014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>
        <f t="shared" si="87"/>
        <v>2011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>
        <f t="shared" si="87"/>
        <v>2015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>
        <f t="shared" si="87"/>
        <v>2015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>
        <f t="shared" si="87"/>
        <v>2012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>
        <f t="shared" si="87"/>
        <v>2016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>
        <f t="shared" si="87"/>
        <v>2016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>
        <f t="shared" si="87"/>
        <v>2011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>
        <f t="shared" si="87"/>
        <v>2016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>
        <f t="shared" si="87"/>
        <v>2015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>
        <f t="shared" si="87"/>
        <v>2013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>
        <f t="shared" si="87"/>
        <v>2010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>
        <f t="shared" si="87"/>
        <v>2016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>
        <f t="shared" si="87"/>
        <v>2014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>
        <f t="shared" si="87"/>
        <v>2015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>
        <f t="shared" si="87"/>
        <v>2016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>
        <f t="shared" si="87"/>
        <v>2014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>
        <f t="shared" si="87"/>
        <v>2011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>
        <f t="shared" si="87"/>
        <v>2014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>
        <f t="shared" si="87"/>
        <v>2014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>
        <f t="shared" si="87"/>
        <v>2016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>
        <f t="shared" si="87"/>
        <v>2012</v>
      </c>
    </row>
    <row r="1405" spans="1:20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>
        <f t="shared" si="87"/>
        <v>2012</v>
      </c>
    </row>
    <row r="1406" spans="1:20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>
        <f t="shared" si="87"/>
        <v>2011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>
        <f t="shared" si="87"/>
        <v>2014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>
        <f t="shared" si="87"/>
        <v>2015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>
        <f t="shared" si="87"/>
        <v>2014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>
        <f t="shared" si="87"/>
        <v>2015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ROUND(E1411/L1411,2)</f>
        <v>29.62</v>
      </c>
      <c r="Q1411" s="10" t="s">
        <v>8327</v>
      </c>
      <c r="R1411" t="s">
        <v>8331</v>
      </c>
      <c r="S1411" s="15">
        <f t="shared" ref="S1411:S1474" si="90">(((J1411/60)/60)/24)+DATE(1970,1,1)</f>
        <v>42438.667071759264</v>
      </c>
      <c r="T1411">
        <f t="shared" ref="T1411:T1474" si="91">YEAR(S1411)</f>
        <v>2016</v>
      </c>
    </row>
    <row r="1412" spans="1:20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>
        <f t="shared" si="91"/>
        <v>2016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>
        <f t="shared" si="91"/>
        <v>2010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>
        <f t="shared" si="91"/>
        <v>2015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>
        <f t="shared" si="91"/>
        <v>2012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>
        <f t="shared" si="91"/>
        <v>2015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>
        <f t="shared" si="91"/>
        <v>2015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>
        <f t="shared" si="91"/>
        <v>2017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>
        <f t="shared" si="91"/>
        <v>2016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>
        <f t="shared" si="91"/>
        <v>2013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>
        <f t="shared" si="91"/>
        <v>2012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>
        <f t="shared" si="91"/>
        <v>2016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>
        <f t="shared" si="91"/>
        <v>2014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>
        <f t="shared" si="91"/>
        <v>2014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>
        <f t="shared" si="91"/>
        <v>2013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>
        <f t="shared" si="91"/>
        <v>2015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>
        <f t="shared" si="91"/>
        <v>2014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>
        <f t="shared" si="91"/>
        <v>2012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>
        <f t="shared" si="91"/>
        <v>2015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>
        <f t="shared" si="91"/>
        <v>2011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>
        <f t="shared" si="91"/>
        <v>2016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>
        <f t="shared" si="91"/>
        <v>2015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>
        <f t="shared" si="91"/>
        <v>2014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>
        <f t="shared" si="91"/>
        <v>2014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>
        <f t="shared" si="91"/>
        <v>2011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>
        <f t="shared" si="91"/>
        <v>2016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>
        <f t="shared" si="91"/>
        <v>2016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>
        <f t="shared" si="91"/>
        <v>2012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>
        <f t="shared" si="91"/>
        <v>2012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>
        <f t="shared" si="91"/>
        <v>2013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>
        <f t="shared" si="91"/>
        <v>2016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>
        <f t="shared" si="91"/>
        <v>2015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>
        <f t="shared" si="91"/>
        <v>2014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>
        <f t="shared" si="91"/>
        <v>2016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>
        <f t="shared" si="91"/>
        <v>2011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>
        <f t="shared" si="91"/>
        <v>2016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>
        <f t="shared" si="91"/>
        <v>2016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>
        <f t="shared" si="91"/>
        <v>2015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>
        <f t="shared" si="91"/>
        <v>2016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>
        <f t="shared" si="91"/>
        <v>2012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>
        <f t="shared" si="91"/>
        <v>2015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>
        <f t="shared" si="91"/>
        <v>2015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>
        <f t="shared" si="91"/>
        <v>2014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>
        <f t="shared" si="91"/>
        <v>2012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>
        <f t="shared" si="91"/>
        <v>2014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>
        <f t="shared" si="91"/>
        <v>2015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>
        <f t="shared" si="91"/>
        <v>2014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>
        <f t="shared" si="91"/>
        <v>2012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>
        <f t="shared" si="91"/>
        <v>2015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>
        <f t="shared" si="91"/>
        <v>2011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>
        <f t="shared" si="91"/>
        <v>2016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>
        <f t="shared" si="91"/>
        <v>2014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>
        <f t="shared" si="91"/>
        <v>2015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>
        <f t="shared" si="91"/>
        <v>2014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>
        <f t="shared" si="91"/>
        <v>2016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>
        <f t="shared" si="91"/>
        <v>2015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>
        <f t="shared" si="91"/>
        <v>2015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>
        <f t="shared" si="91"/>
        <v>2014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>
        <f t="shared" si="91"/>
        <v>2016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>
        <f t="shared" si="91"/>
        <v>2015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>
        <f t="shared" si="91"/>
        <v>2016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>
        <f t="shared" si="91"/>
        <v>2016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>
        <f t="shared" si="91"/>
        <v>2014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>
        <f t="shared" si="91"/>
        <v>2014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ROUND(E1475/L1475,2)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>
        <f t="shared" ref="T1475:T1538" si="95">YEAR(S1475)</f>
        <v>2013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>
        <f t="shared" si="95"/>
        <v>2012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>
        <f t="shared" si="95"/>
        <v>2015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>
        <f t="shared" si="95"/>
        <v>2015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>
        <f t="shared" si="95"/>
        <v>2015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>
        <f t="shared" si="95"/>
        <v>2015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>
        <f t="shared" si="95"/>
        <v>2011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>
        <f t="shared" si="95"/>
        <v>2017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>
        <f t="shared" si="95"/>
        <v>2016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>
        <f t="shared" si="95"/>
        <v>2011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>
        <f t="shared" si="95"/>
        <v>2014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>
        <f t="shared" si="95"/>
        <v>2011</v>
      </c>
    </row>
    <row r="1487" spans="1:20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>
        <f t="shared" si="95"/>
        <v>2015</v>
      </c>
    </row>
    <row r="1488" spans="1:20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>
        <f t="shared" si="95"/>
        <v>2015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>
        <f t="shared" si="95"/>
        <v>2017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>
        <f t="shared" si="95"/>
        <v>2014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>
        <f t="shared" si="95"/>
        <v>2015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>
        <f t="shared" si="95"/>
        <v>2016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>
        <f t="shared" si="95"/>
        <v>2016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>
        <f t="shared" si="95"/>
        <v>2016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>
        <f t="shared" si="95"/>
        <v>2014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>
        <f t="shared" si="95"/>
        <v>2012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>
        <f t="shared" si="95"/>
        <v>2015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>
        <f t="shared" si="95"/>
        <v>2015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>
        <f t="shared" si="95"/>
        <v>2016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>
        <f t="shared" si="95"/>
        <v>2016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>
        <f t="shared" si="95"/>
        <v>2011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>
        <f t="shared" si="95"/>
        <v>2016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>
        <f t="shared" si="95"/>
        <v>2015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>
        <f t="shared" si="95"/>
        <v>2016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>
        <f t="shared" si="95"/>
        <v>2014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>
        <f t="shared" si="95"/>
        <v>2009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>
        <f t="shared" si="95"/>
        <v>2017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>
        <f t="shared" si="95"/>
        <v>2016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>
        <f t="shared" si="95"/>
        <v>2015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>
        <f t="shared" si="95"/>
        <v>2015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>
        <f t="shared" si="95"/>
        <v>2014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>
        <f t="shared" si="95"/>
        <v>2016</v>
      </c>
    </row>
    <row r="1513" spans="1:20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>
        <f t="shared" si="95"/>
        <v>2011</v>
      </c>
    </row>
    <row r="1514" spans="1:20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>
        <f t="shared" si="95"/>
        <v>2016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>
        <f t="shared" si="95"/>
        <v>2015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>
        <f t="shared" si="95"/>
        <v>2014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>
        <f t="shared" si="95"/>
        <v>2015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>
        <f t="shared" si="95"/>
        <v>2014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>
        <f t="shared" si="95"/>
        <v>2015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>
        <f t="shared" si="95"/>
        <v>2015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>
        <f t="shared" si="95"/>
        <v>2015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>
        <f t="shared" si="95"/>
        <v>2012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>
        <f t="shared" si="95"/>
        <v>2017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>
        <f t="shared" si="95"/>
        <v>2015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>
        <f t="shared" si="95"/>
        <v>2012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>
        <f t="shared" si="95"/>
        <v>2014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>
        <f t="shared" si="95"/>
        <v>2015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>
        <f t="shared" si="95"/>
        <v>2015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>
        <f t="shared" si="95"/>
        <v>2015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>
        <f t="shared" si="95"/>
        <v>2016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>
        <f t="shared" si="95"/>
        <v>2014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>
        <f t="shared" si="95"/>
        <v>2014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>
        <f t="shared" si="95"/>
        <v>2014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>
        <f t="shared" si="95"/>
        <v>2015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>
        <f t="shared" si="95"/>
        <v>2014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>
        <f t="shared" si="95"/>
        <v>2015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>
        <f t="shared" si="95"/>
        <v>2015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>
        <f t="shared" si="95"/>
        <v>2016</v>
      </c>
    </row>
    <row r="1539" spans="1:20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ROUND(E1539/L1539,2)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>
        <f t="shared" ref="T1539:T1602" si="99">YEAR(S1539)</f>
        <v>2015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>
        <f t="shared" si="99"/>
        <v>2014</v>
      </c>
    </row>
    <row r="1541" spans="1:20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>
        <f t="shared" si="99"/>
        <v>2015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>
        <f t="shared" si="99"/>
        <v>2015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>
        <f t="shared" si="99"/>
        <v>2015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>
        <f t="shared" si="99"/>
        <v>2012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>
        <f t="shared" si="99"/>
        <v>2015</v>
      </c>
    </row>
    <row r="1546" spans="1:20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>
        <f t="shared" si="99"/>
        <v>2015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>
        <f t="shared" si="99"/>
        <v>2017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>
        <f t="shared" si="99"/>
        <v>2011</v>
      </c>
    </row>
    <row r="1549" spans="1:20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>
        <f t="shared" si="99"/>
        <v>2014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>
        <f t="shared" si="99"/>
        <v>2016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>
        <f t="shared" si="99"/>
        <v>2016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>
        <f t="shared" si="99"/>
        <v>2013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>
        <f t="shared" si="99"/>
        <v>2013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>
        <f t="shared" si="99"/>
        <v>2016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>
        <f t="shared" si="99"/>
        <v>2015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>
        <f t="shared" si="99"/>
        <v>2013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>
        <f t="shared" si="99"/>
        <v>2016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>
        <f t="shared" si="99"/>
        <v>2016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>
        <f t="shared" si="99"/>
        <v>2014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>
        <f t="shared" si="99"/>
        <v>2011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>
        <f t="shared" si="99"/>
        <v>2014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>
        <f t="shared" si="99"/>
        <v>2014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>
        <f t="shared" si="99"/>
        <v>2014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>
        <f t="shared" si="99"/>
        <v>2014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>
        <f t="shared" si="99"/>
        <v>2014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>
        <f t="shared" si="99"/>
        <v>2015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>
        <f t="shared" si="99"/>
        <v>2011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>
        <f t="shared" si="99"/>
        <v>2014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>
        <f t="shared" si="99"/>
        <v>2014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>
        <f t="shared" si="99"/>
        <v>2014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>
        <f t="shared" si="99"/>
        <v>2015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>
        <f t="shared" si="99"/>
        <v>2015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>
        <f t="shared" si="99"/>
        <v>2015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>
        <f t="shared" si="99"/>
        <v>2014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>
        <f t="shared" si="99"/>
        <v>2016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>
        <f t="shared" si="99"/>
        <v>2014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>
        <f t="shared" si="99"/>
        <v>2014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>
        <f t="shared" si="99"/>
        <v>2010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>
        <f t="shared" si="99"/>
        <v>2016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>
        <f t="shared" si="99"/>
        <v>2013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>
        <f t="shared" si="99"/>
        <v>2014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>
        <f t="shared" si="99"/>
        <v>2015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>
        <f t="shared" si="99"/>
        <v>2011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>
        <f t="shared" si="99"/>
        <v>2015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>
        <f t="shared" si="99"/>
        <v>2014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>
        <f t="shared" si="99"/>
        <v>2011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>
        <f t="shared" si="99"/>
        <v>2016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>
        <f t="shared" si="99"/>
        <v>2016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>
        <f t="shared" si="99"/>
        <v>2015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>
        <f t="shared" si="99"/>
        <v>2016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>
        <f t="shared" si="99"/>
        <v>2014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>
        <f t="shared" si="99"/>
        <v>2014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>
        <f t="shared" si="99"/>
        <v>2014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>
        <f t="shared" si="99"/>
        <v>2016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>
        <f t="shared" si="99"/>
        <v>2016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>
        <f t="shared" si="99"/>
        <v>2016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>
        <f t="shared" si="99"/>
        <v>2016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>
        <f t="shared" si="99"/>
        <v>2014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>
        <f t="shared" si="99"/>
        <v>2011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>
        <f t="shared" si="99"/>
        <v>2015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>
        <f t="shared" si="99"/>
        <v>2013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>
        <f t="shared" si="99"/>
        <v>2013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ROUND(E1603/L1603,2)</f>
        <v>166.06</v>
      </c>
      <c r="Q1603" s="10" t="s">
        <v>8323</v>
      </c>
      <c r="R1603" t="s">
        <v>8326</v>
      </c>
      <c r="S1603" s="15">
        <f t="shared" ref="S1603:S1666" si="102">(((J1603/60)/60)/24)+DATE(1970,1,1)</f>
        <v>41804.937083333331</v>
      </c>
      <c r="T1603">
        <f t="shared" ref="T1603:T1666" si="103">YEAR(S1603)</f>
        <v>2014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8323</v>
      </c>
      <c r="R1604" t="s">
        <v>8326</v>
      </c>
      <c r="S1604" s="15">
        <f t="shared" si="102"/>
        <v>42284.516064814816</v>
      </c>
      <c r="T1604">
        <f t="shared" si="103"/>
        <v>2015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8323</v>
      </c>
      <c r="R1605" t="s">
        <v>8326</v>
      </c>
      <c r="S1605" s="15">
        <f t="shared" si="102"/>
        <v>42016.706678240742</v>
      </c>
      <c r="T1605">
        <f t="shared" si="103"/>
        <v>2015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0" t="s">
        <v>8308</v>
      </c>
      <c r="R1606" t="s">
        <v>8315</v>
      </c>
      <c r="S1606" s="15">
        <f t="shared" si="102"/>
        <v>42128.628113425926</v>
      </c>
      <c r="T1606">
        <f t="shared" si="103"/>
        <v>2015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0" t="s">
        <v>8323</v>
      </c>
      <c r="R1607" t="s">
        <v>8326</v>
      </c>
      <c r="S1607" s="15">
        <f t="shared" si="102"/>
        <v>42192.905694444446</v>
      </c>
      <c r="T1607">
        <f t="shared" si="103"/>
        <v>2015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8327</v>
      </c>
      <c r="R1608" t="s">
        <v>8338</v>
      </c>
      <c r="S1608" s="15">
        <f t="shared" si="102"/>
        <v>42461.885138888887</v>
      </c>
      <c r="T1608">
        <f t="shared" si="103"/>
        <v>2016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8316</v>
      </c>
      <c r="R1609" t="s">
        <v>8344</v>
      </c>
      <c r="S1609" s="15">
        <f t="shared" si="102"/>
        <v>41733.716435185182</v>
      </c>
      <c r="T1609">
        <f t="shared" si="103"/>
        <v>2014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8323</v>
      </c>
      <c r="R1610" t="s">
        <v>8326</v>
      </c>
      <c r="S1610" s="15">
        <f t="shared" si="102"/>
        <v>41901.282025462962</v>
      </c>
      <c r="T1610">
        <f t="shared" si="103"/>
        <v>2014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8321</v>
      </c>
      <c r="R1611" t="s">
        <v>8332</v>
      </c>
      <c r="S1611" s="15">
        <f t="shared" si="102"/>
        <v>41375.057222222218</v>
      </c>
      <c r="T1611">
        <f t="shared" si="103"/>
        <v>2013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8323</v>
      </c>
      <c r="R1612" t="s">
        <v>8326</v>
      </c>
      <c r="S1612" s="15">
        <f t="shared" si="102"/>
        <v>42442.623344907406</v>
      </c>
      <c r="T1612">
        <f t="shared" si="103"/>
        <v>2016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8321</v>
      </c>
      <c r="R1613" t="s">
        <v>8339</v>
      </c>
      <c r="S1613" s="15">
        <f t="shared" si="102"/>
        <v>41218.391446759262</v>
      </c>
      <c r="T1613">
        <f t="shared" si="103"/>
        <v>2012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8323</v>
      </c>
      <c r="R1614" t="s">
        <v>8326</v>
      </c>
      <c r="S1614" s="15">
        <f t="shared" si="102"/>
        <v>42264.29178240741</v>
      </c>
      <c r="T1614">
        <f t="shared" si="103"/>
        <v>2015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8311</v>
      </c>
      <c r="R1615" t="s">
        <v>8333</v>
      </c>
      <c r="S1615" s="15">
        <f t="shared" si="102"/>
        <v>40909.649201388893</v>
      </c>
      <c r="T1615">
        <f t="shared" si="103"/>
        <v>2012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8327</v>
      </c>
      <c r="R1616" t="s">
        <v>8328</v>
      </c>
      <c r="S1616" s="15">
        <f t="shared" si="102"/>
        <v>41160.871886574074</v>
      </c>
      <c r="T1616">
        <f t="shared" si="103"/>
        <v>2012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8327</v>
      </c>
      <c r="R1617" t="s">
        <v>8331</v>
      </c>
      <c r="S1617" s="15">
        <f t="shared" si="102"/>
        <v>42065.053368055553</v>
      </c>
      <c r="T1617">
        <f t="shared" si="103"/>
        <v>2015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8323</v>
      </c>
      <c r="R1618" t="s">
        <v>8335</v>
      </c>
      <c r="S1618" s="15">
        <f t="shared" si="102"/>
        <v>42293.853541666671</v>
      </c>
      <c r="T1618">
        <f t="shared" si="103"/>
        <v>2015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8308</v>
      </c>
      <c r="R1619" t="s">
        <v>8342</v>
      </c>
      <c r="S1619" s="15">
        <f t="shared" si="102"/>
        <v>42080.757326388892</v>
      </c>
      <c r="T1619">
        <f t="shared" si="103"/>
        <v>2015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8323</v>
      </c>
      <c r="R1620" t="s">
        <v>8326</v>
      </c>
      <c r="S1620" s="15">
        <f t="shared" si="102"/>
        <v>41491.79478009259</v>
      </c>
      <c r="T1620">
        <f t="shared" si="103"/>
        <v>2013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8316</v>
      </c>
      <c r="R1621" t="s">
        <v>8334</v>
      </c>
      <c r="S1621" s="15">
        <f t="shared" si="102"/>
        <v>41927.295694444445</v>
      </c>
      <c r="T1621">
        <f t="shared" si="103"/>
        <v>2014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8319</v>
      </c>
      <c r="R1622" t="s">
        <v>8320</v>
      </c>
      <c r="S1622" s="15">
        <f t="shared" si="102"/>
        <v>42761.961099537039</v>
      </c>
      <c r="T1622">
        <f t="shared" si="103"/>
        <v>2017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8327</v>
      </c>
      <c r="R1623" t="s">
        <v>8328</v>
      </c>
      <c r="S1623" s="15">
        <f t="shared" si="102"/>
        <v>41773.932534722226</v>
      </c>
      <c r="T1623">
        <f t="shared" si="103"/>
        <v>2014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8327</v>
      </c>
      <c r="R1624" t="s">
        <v>8331</v>
      </c>
      <c r="S1624" s="15">
        <f t="shared" si="102"/>
        <v>40638.092974537038</v>
      </c>
      <c r="T1624">
        <f t="shared" si="103"/>
        <v>2011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8323</v>
      </c>
      <c r="R1625" t="s">
        <v>8326</v>
      </c>
      <c r="S1625" s="15">
        <f t="shared" si="102"/>
        <v>41759.13962962963</v>
      </c>
      <c r="T1625">
        <f t="shared" si="103"/>
        <v>2014</v>
      </c>
    </row>
    <row r="1626" spans="1:20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0" t="s">
        <v>8327</v>
      </c>
      <c r="R1626" t="s">
        <v>8350</v>
      </c>
      <c r="S1626" s="15">
        <f t="shared" si="102"/>
        <v>41541.106921296298</v>
      </c>
      <c r="T1626">
        <f t="shared" si="103"/>
        <v>2013</v>
      </c>
    </row>
    <row r="1627" spans="1:20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0" t="s">
        <v>8323</v>
      </c>
      <c r="R1627" t="s">
        <v>8335</v>
      </c>
      <c r="S1627" s="15">
        <f t="shared" si="102"/>
        <v>41775.636157407411</v>
      </c>
      <c r="T1627">
        <f t="shared" si="103"/>
        <v>2014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0" t="s">
        <v>8323</v>
      </c>
      <c r="R1628" t="s">
        <v>8326</v>
      </c>
      <c r="S1628" s="15">
        <f t="shared" si="102"/>
        <v>42785.270370370374</v>
      </c>
      <c r="T1628">
        <f t="shared" si="103"/>
        <v>2017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8313</v>
      </c>
      <c r="R1629" t="s">
        <v>8314</v>
      </c>
      <c r="S1629" s="15">
        <f t="shared" si="102"/>
        <v>42161.770833333328</v>
      </c>
      <c r="T1629">
        <f t="shared" si="103"/>
        <v>2015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8327</v>
      </c>
      <c r="R1630" t="s">
        <v>8338</v>
      </c>
      <c r="S1630" s="15">
        <f t="shared" si="102"/>
        <v>42039.878379629634</v>
      </c>
      <c r="T1630">
        <f t="shared" si="103"/>
        <v>2015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8323</v>
      </c>
      <c r="R1631" t="s">
        <v>8326</v>
      </c>
      <c r="S1631" s="15">
        <f t="shared" si="102"/>
        <v>42545.478333333333</v>
      </c>
      <c r="T1631">
        <f t="shared" si="103"/>
        <v>2016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0" t="s">
        <v>8327</v>
      </c>
      <c r="R1632" t="s">
        <v>8331</v>
      </c>
      <c r="S1632" s="15">
        <f t="shared" si="102"/>
        <v>41768.841921296298</v>
      </c>
      <c r="T1632">
        <f t="shared" si="103"/>
        <v>2014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0" t="s">
        <v>8323</v>
      </c>
      <c r="R1633" t="s">
        <v>8335</v>
      </c>
      <c r="S1633" s="15">
        <f t="shared" si="102"/>
        <v>41982.773356481484</v>
      </c>
      <c r="T1633">
        <f t="shared" si="103"/>
        <v>2014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8308</v>
      </c>
      <c r="R1634" t="s">
        <v>8318</v>
      </c>
      <c r="S1634" s="15">
        <f t="shared" si="102"/>
        <v>42116.54315972222</v>
      </c>
      <c r="T1634">
        <f t="shared" si="103"/>
        <v>2015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8323</v>
      </c>
      <c r="R1635" t="s">
        <v>8326</v>
      </c>
      <c r="S1635" s="15">
        <f t="shared" si="102"/>
        <v>42318.593703703707</v>
      </c>
      <c r="T1635">
        <f t="shared" si="103"/>
        <v>2015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8323</v>
      </c>
      <c r="R1636" t="s">
        <v>8326</v>
      </c>
      <c r="S1636" s="15">
        <f t="shared" si="102"/>
        <v>41766.80572916667</v>
      </c>
      <c r="T1636">
        <f t="shared" si="103"/>
        <v>2014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8323</v>
      </c>
      <c r="R1637" t="s">
        <v>8326</v>
      </c>
      <c r="S1637" s="15">
        <f t="shared" si="102"/>
        <v>42495.434236111112</v>
      </c>
      <c r="T1637">
        <f t="shared" si="103"/>
        <v>2016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8316</v>
      </c>
      <c r="R1638" t="s">
        <v>8317</v>
      </c>
      <c r="S1638" s="15">
        <f t="shared" si="102"/>
        <v>41965.616655092599</v>
      </c>
      <c r="T1638">
        <f t="shared" si="103"/>
        <v>2014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8323</v>
      </c>
      <c r="R1639" t="s">
        <v>8326</v>
      </c>
      <c r="S1639" s="15">
        <f t="shared" si="102"/>
        <v>42170.910231481481</v>
      </c>
      <c r="T1639">
        <f t="shared" si="103"/>
        <v>2015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8323</v>
      </c>
      <c r="R1640" t="s">
        <v>8326</v>
      </c>
      <c r="S1640" s="15">
        <f t="shared" si="102"/>
        <v>42167.434166666666</v>
      </c>
      <c r="T1640">
        <f t="shared" si="103"/>
        <v>2015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8313</v>
      </c>
      <c r="R1641" t="s">
        <v>8314</v>
      </c>
      <c r="S1641" s="15">
        <f t="shared" si="102"/>
        <v>42104.840335648143</v>
      </c>
      <c r="T1641">
        <f t="shared" si="103"/>
        <v>2015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8323</v>
      </c>
      <c r="R1642" t="s">
        <v>8326</v>
      </c>
      <c r="S1642" s="15">
        <f t="shared" si="102"/>
        <v>41822.57503472222</v>
      </c>
      <c r="T1642">
        <f t="shared" si="103"/>
        <v>2014</v>
      </c>
    </row>
    <row r="1643" spans="1:20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0" t="s">
        <v>8327</v>
      </c>
      <c r="R1643" t="s">
        <v>8328</v>
      </c>
      <c r="S1643" s="15">
        <f t="shared" si="102"/>
        <v>41371.648078703707</v>
      </c>
      <c r="T1643">
        <f t="shared" si="103"/>
        <v>2013</v>
      </c>
    </row>
    <row r="1644" spans="1:20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0" t="s">
        <v>8308</v>
      </c>
      <c r="R1644" t="s">
        <v>8342</v>
      </c>
      <c r="S1644" s="15">
        <f t="shared" si="102"/>
        <v>42268.531631944439</v>
      </c>
      <c r="T1644">
        <f t="shared" si="103"/>
        <v>2015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8323</v>
      </c>
      <c r="R1645" t="s">
        <v>8326</v>
      </c>
      <c r="S1645" s="15">
        <f t="shared" si="102"/>
        <v>42493.219236111108</v>
      </c>
      <c r="T1645">
        <f t="shared" si="103"/>
        <v>2016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8323</v>
      </c>
      <c r="R1646" t="s">
        <v>8326</v>
      </c>
      <c r="S1646" s="15">
        <f t="shared" si="102"/>
        <v>42462.893495370372</v>
      </c>
      <c r="T1646">
        <f t="shared" si="103"/>
        <v>2016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8327</v>
      </c>
      <c r="R1647" t="s">
        <v>8328</v>
      </c>
      <c r="S1647" s="15">
        <f t="shared" si="102"/>
        <v>40310.287673611114</v>
      </c>
      <c r="T1647">
        <f t="shared" si="103"/>
        <v>2010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8323</v>
      </c>
      <c r="R1648" t="s">
        <v>8326</v>
      </c>
      <c r="S1648" s="15">
        <f t="shared" si="102"/>
        <v>42440.416504629626</v>
      </c>
      <c r="T1648">
        <f t="shared" si="103"/>
        <v>2016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8321</v>
      </c>
      <c r="R1649" t="s">
        <v>8343</v>
      </c>
      <c r="S1649" s="15">
        <f t="shared" si="102"/>
        <v>40322.53938657407</v>
      </c>
      <c r="T1649">
        <f t="shared" si="103"/>
        <v>2010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8327</v>
      </c>
      <c r="R1650" t="s">
        <v>8336</v>
      </c>
      <c r="S1650" s="15">
        <f t="shared" si="102"/>
        <v>42522.880243055552</v>
      </c>
      <c r="T1650">
        <f t="shared" si="103"/>
        <v>2016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0" t="s">
        <v>8327</v>
      </c>
      <c r="R1651" t="s">
        <v>8336</v>
      </c>
      <c r="S1651" s="15">
        <f t="shared" si="102"/>
        <v>41526.592395833337</v>
      </c>
      <c r="T1651">
        <f t="shared" si="103"/>
        <v>2013</v>
      </c>
    </row>
    <row r="1652" spans="1:20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0" t="s">
        <v>8323</v>
      </c>
      <c r="R1652" t="s">
        <v>8335</v>
      </c>
      <c r="S1652" s="15">
        <f t="shared" si="102"/>
        <v>41858.761782407404</v>
      </c>
      <c r="T1652">
        <f t="shared" si="103"/>
        <v>2014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8308</v>
      </c>
      <c r="R1653" t="s">
        <v>8310</v>
      </c>
      <c r="S1653" s="15">
        <f t="shared" si="102"/>
        <v>42489.696585648147</v>
      </c>
      <c r="T1653">
        <f t="shared" si="103"/>
        <v>2016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8327</v>
      </c>
      <c r="R1654" t="s">
        <v>8331</v>
      </c>
      <c r="S1654" s="15">
        <f t="shared" si="102"/>
        <v>41766.970648148148</v>
      </c>
      <c r="T1654">
        <f t="shared" si="103"/>
        <v>2014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8323</v>
      </c>
      <c r="R1655" t="s">
        <v>8326</v>
      </c>
      <c r="S1655" s="15">
        <f t="shared" si="102"/>
        <v>42100.927858796291</v>
      </c>
      <c r="T1655">
        <f t="shared" si="103"/>
        <v>2015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8327</v>
      </c>
      <c r="R1656" t="s">
        <v>8328</v>
      </c>
      <c r="S1656" s="15">
        <f t="shared" si="102"/>
        <v>40632.94195601852</v>
      </c>
      <c r="T1656">
        <f t="shared" si="103"/>
        <v>2011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8323</v>
      </c>
      <c r="R1657" t="s">
        <v>8326</v>
      </c>
      <c r="S1657" s="15">
        <f t="shared" si="102"/>
        <v>42060.035636574074</v>
      </c>
      <c r="T1657">
        <f t="shared" si="103"/>
        <v>2015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8323</v>
      </c>
      <c r="R1658" t="s">
        <v>8326</v>
      </c>
      <c r="S1658" s="15">
        <f t="shared" si="102"/>
        <v>42321.101759259262</v>
      </c>
      <c r="T1658">
        <f t="shared" si="103"/>
        <v>2015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8311</v>
      </c>
      <c r="R1659" t="s">
        <v>8333</v>
      </c>
      <c r="S1659" s="15">
        <f t="shared" si="102"/>
        <v>41095.900694444441</v>
      </c>
      <c r="T1659">
        <f t="shared" si="103"/>
        <v>2012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8321</v>
      </c>
      <c r="R1660" t="s">
        <v>8322</v>
      </c>
      <c r="S1660" s="15">
        <f t="shared" si="102"/>
        <v>42576.452731481477</v>
      </c>
      <c r="T1660">
        <f t="shared" si="103"/>
        <v>2016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8323</v>
      </c>
      <c r="R1661" t="s">
        <v>8326</v>
      </c>
      <c r="S1661" s="15">
        <f t="shared" si="102"/>
        <v>41760.935706018521</v>
      </c>
      <c r="T1661">
        <f t="shared" si="103"/>
        <v>2014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8327</v>
      </c>
      <c r="R1662" t="s">
        <v>8341</v>
      </c>
      <c r="S1662" s="15">
        <f t="shared" si="102"/>
        <v>40785.675011574072</v>
      </c>
      <c r="T1662">
        <f t="shared" si="103"/>
        <v>2011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8323</v>
      </c>
      <c r="R1663" t="s">
        <v>8326</v>
      </c>
      <c r="S1663" s="15">
        <f t="shared" si="102"/>
        <v>42124.848414351851</v>
      </c>
      <c r="T1663">
        <f t="shared" si="103"/>
        <v>2015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8313</v>
      </c>
      <c r="R1664" t="s">
        <v>8314</v>
      </c>
      <c r="S1664" s="15">
        <f t="shared" si="102"/>
        <v>40254.450335648151</v>
      </c>
      <c r="T1664">
        <f t="shared" si="103"/>
        <v>2010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8323</v>
      </c>
      <c r="R1665" t="s">
        <v>8326</v>
      </c>
      <c r="S1665" s="15">
        <f t="shared" si="102"/>
        <v>41806.605034722219</v>
      </c>
      <c r="T1665">
        <f t="shared" si="103"/>
        <v>2014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8323</v>
      </c>
      <c r="R1666" t="s">
        <v>8326</v>
      </c>
      <c r="S1666" s="15">
        <f t="shared" si="102"/>
        <v>42016.800208333334</v>
      </c>
      <c r="T1666">
        <f t="shared" si="103"/>
        <v>2015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ROUND(E1667/L1667,2)</f>
        <v>47.57</v>
      </c>
      <c r="Q1667" s="10" t="s">
        <v>8323</v>
      </c>
      <c r="R1667" t="s">
        <v>8335</v>
      </c>
      <c r="S1667" s="15">
        <f t="shared" ref="S1667:S1730" si="106">(((J1667/60)/60)/24)+DATE(1970,1,1)</f>
        <v>42495.956631944442</v>
      </c>
      <c r="T1667">
        <f t="shared" ref="T1667:T1730" si="107">YEAR(S1667)</f>
        <v>2016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8323</v>
      </c>
      <c r="R1668" t="s">
        <v>8326</v>
      </c>
      <c r="S1668" s="15">
        <f t="shared" si="106"/>
        <v>42571.420601851853</v>
      </c>
      <c r="T1668">
        <f t="shared" si="107"/>
        <v>2016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8327</v>
      </c>
      <c r="R1669" t="s">
        <v>8328</v>
      </c>
      <c r="S1669" s="15">
        <f t="shared" si="106"/>
        <v>41004.72619212963</v>
      </c>
      <c r="T1669">
        <f t="shared" si="107"/>
        <v>2012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8323</v>
      </c>
      <c r="R1670" t="s">
        <v>8326</v>
      </c>
      <c r="S1670" s="15">
        <f t="shared" si="106"/>
        <v>42294.429641203707</v>
      </c>
      <c r="T1670">
        <f t="shared" si="107"/>
        <v>2015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8323</v>
      </c>
      <c r="R1671" t="s">
        <v>8326</v>
      </c>
      <c r="S1671" s="15">
        <f t="shared" si="106"/>
        <v>42417.585532407407</v>
      </c>
      <c r="T1671">
        <f t="shared" si="107"/>
        <v>2016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8323</v>
      </c>
      <c r="R1672" t="s">
        <v>8326</v>
      </c>
      <c r="S1672" s="15">
        <f t="shared" si="106"/>
        <v>42451.496817129635</v>
      </c>
      <c r="T1672">
        <f t="shared" si="107"/>
        <v>2016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0" t="s">
        <v>8323</v>
      </c>
      <c r="R1673" t="s">
        <v>8326</v>
      </c>
      <c r="S1673" s="15">
        <f t="shared" si="106"/>
        <v>42590.90425925926</v>
      </c>
      <c r="T1673">
        <f t="shared" si="107"/>
        <v>2016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0" t="s">
        <v>8323</v>
      </c>
      <c r="R1674" t="s">
        <v>8326</v>
      </c>
      <c r="S1674" s="15">
        <f t="shared" si="106"/>
        <v>42203.680300925931</v>
      </c>
      <c r="T1674">
        <f t="shared" si="107"/>
        <v>2015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8323</v>
      </c>
      <c r="R1675" t="s">
        <v>8326</v>
      </c>
      <c r="S1675" s="15">
        <f t="shared" si="106"/>
        <v>42283.864351851851</v>
      </c>
      <c r="T1675">
        <f t="shared" si="107"/>
        <v>2015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8311</v>
      </c>
      <c r="R1676" t="s">
        <v>8333</v>
      </c>
      <c r="S1676" s="15">
        <f t="shared" si="106"/>
        <v>42040.638020833328</v>
      </c>
      <c r="T1676">
        <f t="shared" si="107"/>
        <v>2015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8323</v>
      </c>
      <c r="R1677" t="s">
        <v>8326</v>
      </c>
      <c r="S1677" s="15">
        <f t="shared" si="106"/>
        <v>42149.940416666665</v>
      </c>
      <c r="T1677">
        <f t="shared" si="107"/>
        <v>2015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0" t="s">
        <v>8311</v>
      </c>
      <c r="R1678" t="s">
        <v>8333</v>
      </c>
      <c r="S1678" s="15">
        <f t="shared" si="106"/>
        <v>40429.836435185185</v>
      </c>
      <c r="T1678">
        <f t="shared" si="107"/>
        <v>2010</v>
      </c>
    </row>
    <row r="1679" spans="1:20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0" t="s">
        <v>8308</v>
      </c>
      <c r="R1679" t="s">
        <v>8310</v>
      </c>
      <c r="S1679" s="15">
        <f t="shared" si="106"/>
        <v>42324.767361111109</v>
      </c>
      <c r="T1679">
        <f t="shared" si="107"/>
        <v>2015</v>
      </c>
    </row>
    <row r="1680" spans="1:20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0" t="s">
        <v>8323</v>
      </c>
      <c r="R1680" t="s">
        <v>8335</v>
      </c>
      <c r="S1680" s="15">
        <f t="shared" si="106"/>
        <v>42057.277858796297</v>
      </c>
      <c r="T1680">
        <f t="shared" si="107"/>
        <v>2015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8323</v>
      </c>
      <c r="R1681" t="s">
        <v>8326</v>
      </c>
      <c r="S1681" s="15">
        <f t="shared" si="106"/>
        <v>42184.572881944448</v>
      </c>
      <c r="T1681">
        <f t="shared" si="107"/>
        <v>2015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8311</v>
      </c>
      <c r="R1682" t="s">
        <v>8333</v>
      </c>
      <c r="S1682" s="15">
        <f t="shared" si="106"/>
        <v>41383.605057870373</v>
      </c>
      <c r="T1682">
        <f t="shared" si="107"/>
        <v>2013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8323</v>
      </c>
      <c r="R1683" t="s">
        <v>8326</v>
      </c>
      <c r="S1683" s="15">
        <f t="shared" si="106"/>
        <v>41988.829942129625</v>
      </c>
      <c r="T1683">
        <f t="shared" si="107"/>
        <v>2014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8327</v>
      </c>
      <c r="R1684" t="s">
        <v>8350</v>
      </c>
      <c r="S1684" s="15">
        <f t="shared" si="106"/>
        <v>41570.482789351852</v>
      </c>
      <c r="T1684">
        <f t="shared" si="107"/>
        <v>2013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8327</v>
      </c>
      <c r="R1685" t="s">
        <v>8354</v>
      </c>
      <c r="S1685" s="15">
        <f t="shared" si="106"/>
        <v>41923.837731481479</v>
      </c>
      <c r="T1685">
        <f t="shared" si="107"/>
        <v>2014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8311</v>
      </c>
      <c r="R1686" t="s">
        <v>8333</v>
      </c>
      <c r="S1686" s="15">
        <f t="shared" si="106"/>
        <v>41346.042673611111</v>
      </c>
      <c r="T1686">
        <f t="shared" si="107"/>
        <v>2013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8327</v>
      </c>
      <c r="R1687" t="s">
        <v>8338</v>
      </c>
      <c r="S1687" s="15">
        <f t="shared" si="106"/>
        <v>41962.596574074079</v>
      </c>
      <c r="T1687">
        <f t="shared" si="107"/>
        <v>2014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8323</v>
      </c>
      <c r="R1688" t="s">
        <v>8324</v>
      </c>
      <c r="S1688" s="15">
        <f t="shared" si="106"/>
        <v>42431.500069444446</v>
      </c>
      <c r="T1688">
        <f t="shared" si="107"/>
        <v>2016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8327</v>
      </c>
      <c r="R1689" t="s">
        <v>8330</v>
      </c>
      <c r="S1689" s="15">
        <f t="shared" si="106"/>
        <v>42805.032962962956</v>
      </c>
      <c r="T1689">
        <f t="shared" si="107"/>
        <v>2017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8323</v>
      </c>
      <c r="R1690" t="s">
        <v>8326</v>
      </c>
      <c r="S1690" s="15">
        <f t="shared" si="106"/>
        <v>42513.045798611114</v>
      </c>
      <c r="T1690">
        <f t="shared" si="107"/>
        <v>2016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8323</v>
      </c>
      <c r="R1691" t="s">
        <v>8326</v>
      </c>
      <c r="S1691" s="15">
        <f t="shared" si="106"/>
        <v>42171.758611111116</v>
      </c>
      <c r="T1691">
        <f t="shared" si="107"/>
        <v>2015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8311</v>
      </c>
      <c r="R1692" t="s">
        <v>8352</v>
      </c>
      <c r="S1692" s="15">
        <f t="shared" si="106"/>
        <v>41901.542638888888</v>
      </c>
      <c r="T1692">
        <f t="shared" si="107"/>
        <v>2014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8323</v>
      </c>
      <c r="R1693" t="s">
        <v>8335</v>
      </c>
      <c r="S1693" s="15">
        <f t="shared" si="106"/>
        <v>41989.819212962961</v>
      </c>
      <c r="T1693">
        <f t="shared" si="107"/>
        <v>2014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8323</v>
      </c>
      <c r="R1694" t="s">
        <v>8326</v>
      </c>
      <c r="S1694" s="15">
        <f t="shared" si="106"/>
        <v>42144.041851851856</v>
      </c>
      <c r="T1694">
        <f t="shared" si="107"/>
        <v>2015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8323</v>
      </c>
      <c r="R1695" t="s">
        <v>8326</v>
      </c>
      <c r="S1695" s="15">
        <f t="shared" si="106"/>
        <v>41897.602037037039</v>
      </c>
      <c r="T1695">
        <f t="shared" si="107"/>
        <v>2014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8323</v>
      </c>
      <c r="R1696" t="s">
        <v>8326</v>
      </c>
      <c r="S1696" s="15">
        <f t="shared" si="106"/>
        <v>42431.302002314813</v>
      </c>
      <c r="T1696">
        <f t="shared" si="107"/>
        <v>2016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8327</v>
      </c>
      <c r="R1697" t="s">
        <v>8331</v>
      </c>
      <c r="S1697" s="15">
        <f t="shared" si="106"/>
        <v>41555.873645833337</v>
      </c>
      <c r="T1697">
        <f t="shared" si="107"/>
        <v>2013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8311</v>
      </c>
      <c r="R1698" t="s">
        <v>8333</v>
      </c>
      <c r="S1698" s="15">
        <f t="shared" si="106"/>
        <v>41304.962233796294</v>
      </c>
      <c r="T1698">
        <f t="shared" si="107"/>
        <v>2013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8327</v>
      </c>
      <c r="R1699" t="s">
        <v>8331</v>
      </c>
      <c r="S1699" s="15">
        <f t="shared" si="106"/>
        <v>42502.868761574078</v>
      </c>
      <c r="T1699">
        <f t="shared" si="107"/>
        <v>2016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8327</v>
      </c>
      <c r="R1700" t="s">
        <v>8331</v>
      </c>
      <c r="S1700" s="15">
        <f t="shared" si="106"/>
        <v>42031.631724537037</v>
      </c>
      <c r="T1700">
        <f t="shared" si="107"/>
        <v>2015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8327</v>
      </c>
      <c r="R1701" t="s">
        <v>8331</v>
      </c>
      <c r="S1701" s="15">
        <f t="shared" si="106"/>
        <v>42502.250775462962</v>
      </c>
      <c r="T1701">
        <f t="shared" si="107"/>
        <v>2016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8316</v>
      </c>
      <c r="R1702" t="s">
        <v>8317</v>
      </c>
      <c r="S1702" s="15">
        <f t="shared" si="106"/>
        <v>42221.79178240741</v>
      </c>
      <c r="T1702">
        <f t="shared" si="107"/>
        <v>2015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8319</v>
      </c>
      <c r="R1703" t="s">
        <v>8345</v>
      </c>
      <c r="S1703" s="15">
        <f t="shared" si="106"/>
        <v>41893.028877314813</v>
      </c>
      <c r="T1703">
        <f t="shared" si="107"/>
        <v>2014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8323</v>
      </c>
      <c r="R1704" t="s">
        <v>8326</v>
      </c>
      <c r="S1704" s="15">
        <f t="shared" si="106"/>
        <v>42664.809560185182</v>
      </c>
      <c r="T1704">
        <f t="shared" si="107"/>
        <v>2016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8327</v>
      </c>
      <c r="R1705" t="s">
        <v>8331</v>
      </c>
      <c r="S1705" s="15">
        <f t="shared" si="106"/>
        <v>40516.087627314817</v>
      </c>
      <c r="T1705">
        <f t="shared" si="107"/>
        <v>2010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0" t="s">
        <v>8323</v>
      </c>
      <c r="R1706" t="s">
        <v>8326</v>
      </c>
      <c r="S1706" s="15">
        <f t="shared" si="106"/>
        <v>42675.057997685188</v>
      </c>
      <c r="T1706">
        <f t="shared" si="107"/>
        <v>2016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0" t="s">
        <v>8327</v>
      </c>
      <c r="R1707" t="s">
        <v>8328</v>
      </c>
      <c r="S1707" s="15">
        <f t="shared" si="106"/>
        <v>40758.733483796292</v>
      </c>
      <c r="T1707">
        <f t="shared" si="107"/>
        <v>2011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0" t="s">
        <v>8327</v>
      </c>
      <c r="R1708" t="s">
        <v>8328</v>
      </c>
      <c r="S1708" s="15">
        <f t="shared" si="106"/>
        <v>41373.102465277778</v>
      </c>
      <c r="T1708">
        <f t="shared" si="107"/>
        <v>2013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0" t="s">
        <v>8323</v>
      </c>
      <c r="R1709" t="s">
        <v>8326</v>
      </c>
      <c r="S1709" s="15">
        <f t="shared" si="106"/>
        <v>42311.750324074077</v>
      </c>
      <c r="T1709">
        <f t="shared" si="107"/>
        <v>2015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0" t="s">
        <v>8323</v>
      </c>
      <c r="R1710" t="s">
        <v>8326</v>
      </c>
      <c r="S1710" s="15">
        <f t="shared" si="106"/>
        <v>41856.010069444441</v>
      </c>
      <c r="T1710">
        <f t="shared" si="107"/>
        <v>2014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0" t="s">
        <v>8323</v>
      </c>
      <c r="R1711" t="s">
        <v>8326</v>
      </c>
      <c r="S1711" s="15">
        <f t="shared" si="106"/>
        <v>42040.831678240742</v>
      </c>
      <c r="T1711">
        <f t="shared" si="107"/>
        <v>2015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0" t="s">
        <v>8323</v>
      </c>
      <c r="R1712" t="s">
        <v>8335</v>
      </c>
      <c r="S1712" s="15">
        <f t="shared" si="106"/>
        <v>42087.792303240742</v>
      </c>
      <c r="T1712">
        <f t="shared" si="107"/>
        <v>2015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0" t="s">
        <v>8323</v>
      </c>
      <c r="R1713" t="s">
        <v>8326</v>
      </c>
      <c r="S1713" s="15">
        <f t="shared" si="106"/>
        <v>42144.231527777782</v>
      </c>
      <c r="T1713">
        <f t="shared" si="107"/>
        <v>2015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8308</v>
      </c>
      <c r="R1714" t="s">
        <v>8340</v>
      </c>
      <c r="S1714" s="15">
        <f t="shared" si="106"/>
        <v>41821.020601851851</v>
      </c>
      <c r="T1714">
        <f t="shared" si="107"/>
        <v>2014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8323</v>
      </c>
      <c r="R1715" t="s">
        <v>8326</v>
      </c>
      <c r="S1715" s="15">
        <f t="shared" si="106"/>
        <v>42534.631481481483</v>
      </c>
      <c r="T1715">
        <f t="shared" si="107"/>
        <v>2016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8308</v>
      </c>
      <c r="R1716" t="s">
        <v>8310</v>
      </c>
      <c r="S1716" s="15">
        <f t="shared" si="106"/>
        <v>42732.872986111113</v>
      </c>
      <c r="T1716">
        <f t="shared" si="107"/>
        <v>2016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8311</v>
      </c>
      <c r="R1717" t="s">
        <v>8349</v>
      </c>
      <c r="S1717" s="15">
        <f t="shared" si="106"/>
        <v>42438.813449074078</v>
      </c>
      <c r="T1717">
        <f t="shared" si="107"/>
        <v>2016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8323</v>
      </c>
      <c r="R1718" t="s">
        <v>8324</v>
      </c>
      <c r="S1718" s="15">
        <f t="shared" si="106"/>
        <v>41876.718935185185</v>
      </c>
      <c r="T1718">
        <f t="shared" si="107"/>
        <v>2014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8308</v>
      </c>
      <c r="R1719" t="s">
        <v>8310</v>
      </c>
      <c r="S1719" s="15">
        <f t="shared" si="106"/>
        <v>42579.634733796294</v>
      </c>
      <c r="T1719">
        <f t="shared" si="107"/>
        <v>2016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8327</v>
      </c>
      <c r="R1720" t="s">
        <v>8329</v>
      </c>
      <c r="S1720" s="15">
        <f t="shared" si="106"/>
        <v>41127.812303240738</v>
      </c>
      <c r="T1720">
        <f t="shared" si="107"/>
        <v>2012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8313</v>
      </c>
      <c r="R1721" t="s">
        <v>8314</v>
      </c>
      <c r="S1721" s="15">
        <f t="shared" si="106"/>
        <v>42680.47555555556</v>
      </c>
      <c r="T1721">
        <f t="shared" si="107"/>
        <v>2016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8327</v>
      </c>
      <c r="R1722" t="s">
        <v>8328</v>
      </c>
      <c r="S1722" s="15">
        <f t="shared" si="106"/>
        <v>40304.20003472222</v>
      </c>
      <c r="T1722">
        <f t="shared" si="107"/>
        <v>2010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8323</v>
      </c>
      <c r="R1723" t="s">
        <v>8326</v>
      </c>
      <c r="S1723" s="15">
        <f t="shared" si="106"/>
        <v>42775.51494212963</v>
      </c>
      <c r="T1723">
        <f t="shared" si="107"/>
        <v>2017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8327</v>
      </c>
      <c r="R1724" t="s">
        <v>8328</v>
      </c>
      <c r="S1724" s="15">
        <f t="shared" si="106"/>
        <v>41037.892465277779</v>
      </c>
      <c r="T1724">
        <f t="shared" si="107"/>
        <v>2012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8323</v>
      </c>
      <c r="R1725" t="s">
        <v>8326</v>
      </c>
      <c r="S1725" s="15">
        <f t="shared" si="106"/>
        <v>42282.768414351856</v>
      </c>
      <c r="T1725">
        <f t="shared" si="107"/>
        <v>2015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8327</v>
      </c>
      <c r="R1726" t="s">
        <v>8331</v>
      </c>
      <c r="S1726" s="15">
        <f t="shared" si="106"/>
        <v>41774.599930555552</v>
      </c>
      <c r="T1726">
        <f t="shared" si="107"/>
        <v>2014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8323</v>
      </c>
      <c r="R1727" t="s">
        <v>8326</v>
      </c>
      <c r="S1727" s="15">
        <f t="shared" si="106"/>
        <v>42494.683634259258</v>
      </c>
      <c r="T1727">
        <f t="shared" si="107"/>
        <v>2016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8323</v>
      </c>
      <c r="R1728" t="s">
        <v>8326</v>
      </c>
      <c r="S1728" s="15">
        <f t="shared" si="106"/>
        <v>41842.607592592591</v>
      </c>
      <c r="T1728">
        <f t="shared" si="107"/>
        <v>2014</v>
      </c>
    </row>
    <row r="1729" spans="1:20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8327</v>
      </c>
      <c r="R1729" t="s">
        <v>8330</v>
      </c>
      <c r="S1729" s="15">
        <f t="shared" si="106"/>
        <v>42780.942476851851</v>
      </c>
      <c r="T1729">
        <f t="shared" si="107"/>
        <v>2017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8323</v>
      </c>
      <c r="R1730" t="s">
        <v>8326</v>
      </c>
      <c r="S1730" s="15">
        <f t="shared" si="106"/>
        <v>42661.442060185189</v>
      </c>
      <c r="T1730">
        <f t="shared" si="107"/>
        <v>2016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ROUND(E1731/L1731,2)</f>
        <v>25</v>
      </c>
      <c r="Q1731" s="10" t="s">
        <v>8327</v>
      </c>
      <c r="R1731" t="s">
        <v>8331</v>
      </c>
      <c r="S1731" s="15">
        <f t="shared" ref="S1731:S1794" si="110">(((J1731/60)/60)/24)+DATE(1970,1,1)</f>
        <v>41080.960243055553</v>
      </c>
      <c r="T1731">
        <f t="shared" ref="T1731:T1794" si="111">YEAR(S1731)</f>
        <v>2012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8327</v>
      </c>
      <c r="R1732" t="s">
        <v>8330</v>
      </c>
      <c r="S1732" s="15">
        <f t="shared" si="110"/>
        <v>42788.151238425926</v>
      </c>
      <c r="T1732">
        <f t="shared" si="111"/>
        <v>2017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8323</v>
      </c>
      <c r="R1733" t="s">
        <v>8326</v>
      </c>
      <c r="S1733" s="15">
        <f t="shared" si="110"/>
        <v>42484.551550925928</v>
      </c>
      <c r="T1733">
        <f t="shared" si="111"/>
        <v>2016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8321</v>
      </c>
      <c r="R1734" t="s">
        <v>8343</v>
      </c>
      <c r="S1734" s="15">
        <f t="shared" si="110"/>
        <v>41208.010196759256</v>
      </c>
      <c r="T1734">
        <f t="shared" si="111"/>
        <v>2012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8321</v>
      </c>
      <c r="R1735" t="s">
        <v>8343</v>
      </c>
      <c r="S1735" s="15">
        <f t="shared" si="110"/>
        <v>42539.849768518514</v>
      </c>
      <c r="T1735">
        <f t="shared" si="111"/>
        <v>2016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8321</v>
      </c>
      <c r="R1736" t="s">
        <v>8332</v>
      </c>
      <c r="S1736" s="15">
        <f t="shared" si="110"/>
        <v>42097.778946759259</v>
      </c>
      <c r="T1736">
        <f t="shared" si="111"/>
        <v>2015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8323</v>
      </c>
      <c r="R1737" t="s">
        <v>8324</v>
      </c>
      <c r="S1737" s="15">
        <f t="shared" si="110"/>
        <v>41996.832395833335</v>
      </c>
      <c r="T1737">
        <f t="shared" si="111"/>
        <v>2014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8323</v>
      </c>
      <c r="R1738" t="s">
        <v>8326</v>
      </c>
      <c r="S1738" s="15">
        <f t="shared" si="110"/>
        <v>42103.016585648147</v>
      </c>
      <c r="T1738">
        <f t="shared" si="111"/>
        <v>2015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8321</v>
      </c>
      <c r="R1739" t="s">
        <v>8343</v>
      </c>
      <c r="S1739" s="15">
        <f t="shared" si="110"/>
        <v>42485.724768518514</v>
      </c>
      <c r="T1739">
        <f t="shared" si="111"/>
        <v>2016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8323</v>
      </c>
      <c r="R1740" t="s">
        <v>8326</v>
      </c>
      <c r="S1740" s="15">
        <f t="shared" si="110"/>
        <v>41891.665324074071</v>
      </c>
      <c r="T1740">
        <f t="shared" si="111"/>
        <v>2014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8327</v>
      </c>
      <c r="R1741" t="s">
        <v>8328</v>
      </c>
      <c r="S1741" s="15">
        <f t="shared" si="110"/>
        <v>41887.784062500003</v>
      </c>
      <c r="T1741">
        <f t="shared" si="111"/>
        <v>2014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8323</v>
      </c>
      <c r="R1742" t="s">
        <v>8335</v>
      </c>
      <c r="S1742" s="15">
        <f t="shared" si="110"/>
        <v>42403.971851851849</v>
      </c>
      <c r="T1742">
        <f t="shared" si="111"/>
        <v>2016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8313</v>
      </c>
      <c r="R1743" t="s">
        <v>8314</v>
      </c>
      <c r="S1743" s="15">
        <f t="shared" si="110"/>
        <v>42321.660509259258</v>
      </c>
      <c r="T1743">
        <f t="shared" si="111"/>
        <v>2015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8327</v>
      </c>
      <c r="R1744" t="s">
        <v>8328</v>
      </c>
      <c r="S1744" s="15">
        <f t="shared" si="110"/>
        <v>41270.21497685185</v>
      </c>
      <c r="T1744">
        <f t="shared" si="111"/>
        <v>2012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8323</v>
      </c>
      <c r="R1745" t="s">
        <v>8335</v>
      </c>
      <c r="S1745" s="15">
        <f t="shared" si="110"/>
        <v>41806.669317129628</v>
      </c>
      <c r="T1745">
        <f t="shared" si="111"/>
        <v>2014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8327</v>
      </c>
      <c r="R1746" t="s">
        <v>8331</v>
      </c>
      <c r="S1746" s="15">
        <f t="shared" si="110"/>
        <v>41005.45784722222</v>
      </c>
      <c r="T1746">
        <f t="shared" si="111"/>
        <v>2012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8327</v>
      </c>
      <c r="R1747" t="s">
        <v>8331</v>
      </c>
      <c r="S1747" s="15">
        <f t="shared" si="110"/>
        <v>40838.043391203704</v>
      </c>
      <c r="T1747">
        <f t="shared" si="111"/>
        <v>2011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8327</v>
      </c>
      <c r="R1748" t="s">
        <v>8331</v>
      </c>
      <c r="S1748" s="15">
        <f t="shared" si="110"/>
        <v>41205.707048611112</v>
      </c>
      <c r="T1748">
        <f t="shared" si="111"/>
        <v>2012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8313</v>
      </c>
      <c r="R1749" t="s">
        <v>8353</v>
      </c>
      <c r="S1749" s="15">
        <f t="shared" si="110"/>
        <v>42034.639768518522</v>
      </c>
      <c r="T1749">
        <f t="shared" si="111"/>
        <v>2015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8323</v>
      </c>
      <c r="R1750" t="s">
        <v>8335</v>
      </c>
      <c r="S1750" s="15">
        <f t="shared" si="110"/>
        <v>42050.019641203704</v>
      </c>
      <c r="T1750">
        <f t="shared" si="111"/>
        <v>2015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8327</v>
      </c>
      <c r="R1751" t="s">
        <v>8341</v>
      </c>
      <c r="S1751" s="15">
        <f t="shared" si="110"/>
        <v>41113.199155092596</v>
      </c>
      <c r="T1751">
        <f t="shared" si="111"/>
        <v>2012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8323</v>
      </c>
      <c r="R1752" t="s">
        <v>8326</v>
      </c>
      <c r="S1752" s="15">
        <f t="shared" si="110"/>
        <v>41550.867673611108</v>
      </c>
      <c r="T1752">
        <f t="shared" si="111"/>
        <v>2013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8321</v>
      </c>
      <c r="R1753" t="s">
        <v>8343</v>
      </c>
      <c r="S1753" s="15">
        <f t="shared" si="110"/>
        <v>41075.583379629628</v>
      </c>
      <c r="T1753">
        <f t="shared" si="111"/>
        <v>2012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8327</v>
      </c>
      <c r="R1754" t="s">
        <v>8328</v>
      </c>
      <c r="S1754" s="15">
        <f t="shared" si="110"/>
        <v>41341.111400462964</v>
      </c>
      <c r="T1754">
        <f t="shared" si="111"/>
        <v>2013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8323</v>
      </c>
      <c r="R1755" t="s">
        <v>8326</v>
      </c>
      <c r="S1755" s="15">
        <f t="shared" si="110"/>
        <v>42382.244409722218</v>
      </c>
      <c r="T1755">
        <f t="shared" si="111"/>
        <v>2016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8308</v>
      </c>
      <c r="R1756" t="s">
        <v>8310</v>
      </c>
      <c r="S1756" s="15">
        <f t="shared" si="110"/>
        <v>42388.523020833338</v>
      </c>
      <c r="T1756">
        <f t="shared" si="111"/>
        <v>2016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8327</v>
      </c>
      <c r="R1757" t="s">
        <v>8328</v>
      </c>
      <c r="S1757" s="15">
        <f t="shared" si="110"/>
        <v>41590.255868055552</v>
      </c>
      <c r="T1757">
        <f t="shared" si="111"/>
        <v>2013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8323</v>
      </c>
      <c r="R1758" t="s">
        <v>8326</v>
      </c>
      <c r="S1758" s="15">
        <f t="shared" si="110"/>
        <v>41960.119085648148</v>
      </c>
      <c r="T1758">
        <f t="shared" si="111"/>
        <v>2014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0" t="s">
        <v>8323</v>
      </c>
      <c r="R1759" t="s">
        <v>8326</v>
      </c>
      <c r="S1759" s="15">
        <f t="shared" si="110"/>
        <v>40923.729953703703</v>
      </c>
      <c r="T1759">
        <f t="shared" si="111"/>
        <v>2012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0" t="s">
        <v>8323</v>
      </c>
      <c r="R1760" t="s">
        <v>8326</v>
      </c>
      <c r="S1760" s="15">
        <f t="shared" si="110"/>
        <v>42697.010520833333</v>
      </c>
      <c r="T1760">
        <f t="shared" si="111"/>
        <v>2016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8316</v>
      </c>
      <c r="R1761" t="s">
        <v>8317</v>
      </c>
      <c r="S1761" s="15">
        <f t="shared" si="110"/>
        <v>42752.647777777776</v>
      </c>
      <c r="T1761">
        <f t="shared" si="111"/>
        <v>2017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8327</v>
      </c>
      <c r="R1762" t="s">
        <v>8329</v>
      </c>
      <c r="S1762" s="15">
        <f t="shared" si="110"/>
        <v>42111.646724537044</v>
      </c>
      <c r="T1762">
        <f t="shared" si="111"/>
        <v>2015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8308</v>
      </c>
      <c r="R1763" t="s">
        <v>8310</v>
      </c>
      <c r="S1763" s="15">
        <f t="shared" si="110"/>
        <v>42721.220520833333</v>
      </c>
      <c r="T1763">
        <f t="shared" si="111"/>
        <v>2016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8311</v>
      </c>
      <c r="R1764" t="s">
        <v>8349</v>
      </c>
      <c r="S1764" s="15">
        <f t="shared" si="110"/>
        <v>41799.524259259262</v>
      </c>
      <c r="T1764">
        <f t="shared" si="111"/>
        <v>2014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8323</v>
      </c>
      <c r="R1765" t="s">
        <v>8326</v>
      </c>
      <c r="S1765" s="15">
        <f t="shared" si="110"/>
        <v>41786.959745370368</v>
      </c>
      <c r="T1765">
        <f t="shared" si="111"/>
        <v>2014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8323</v>
      </c>
      <c r="R1766" t="s">
        <v>8326</v>
      </c>
      <c r="S1766" s="15">
        <f t="shared" si="110"/>
        <v>41976.331979166673</v>
      </c>
      <c r="T1766">
        <f t="shared" si="111"/>
        <v>2014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8313</v>
      </c>
      <c r="R1767" t="s">
        <v>8314</v>
      </c>
      <c r="S1767" s="15">
        <f t="shared" si="110"/>
        <v>41824.658379629633</v>
      </c>
      <c r="T1767">
        <f t="shared" si="111"/>
        <v>2014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8327</v>
      </c>
      <c r="R1768" t="s">
        <v>8331</v>
      </c>
      <c r="S1768" s="15">
        <f t="shared" si="110"/>
        <v>41863.433495370373</v>
      </c>
      <c r="T1768">
        <f t="shared" si="111"/>
        <v>2014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8308</v>
      </c>
      <c r="R1769" t="s">
        <v>8315</v>
      </c>
      <c r="S1769" s="15">
        <f t="shared" si="110"/>
        <v>42692.256550925929</v>
      </c>
      <c r="T1769">
        <f t="shared" si="111"/>
        <v>2016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8321</v>
      </c>
      <c r="R1770" t="s">
        <v>8343</v>
      </c>
      <c r="S1770" s="15">
        <f t="shared" si="110"/>
        <v>41612.912187499998</v>
      </c>
      <c r="T1770">
        <f t="shared" si="111"/>
        <v>2013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8327</v>
      </c>
      <c r="R1771" t="s">
        <v>8328</v>
      </c>
      <c r="S1771" s="15">
        <f t="shared" si="110"/>
        <v>40892.149467592593</v>
      </c>
      <c r="T1771">
        <f t="shared" si="111"/>
        <v>2011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8323</v>
      </c>
      <c r="R1772" t="s">
        <v>8326</v>
      </c>
      <c r="S1772" s="15">
        <f t="shared" si="110"/>
        <v>42053.916921296302</v>
      </c>
      <c r="T1772">
        <f t="shared" si="111"/>
        <v>2015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8308</v>
      </c>
      <c r="R1773" t="s">
        <v>8310</v>
      </c>
      <c r="S1773" s="15">
        <f t="shared" si="110"/>
        <v>42734.787986111114</v>
      </c>
      <c r="T1773">
        <f t="shared" si="111"/>
        <v>2016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8323</v>
      </c>
      <c r="R1774" t="s">
        <v>8326</v>
      </c>
      <c r="S1774" s="15">
        <f t="shared" si="110"/>
        <v>41789.080370370371</v>
      </c>
      <c r="T1774">
        <f t="shared" si="111"/>
        <v>2014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8321</v>
      </c>
      <c r="R1775" t="s">
        <v>8343</v>
      </c>
      <c r="S1775" s="15">
        <f t="shared" si="110"/>
        <v>40997.271493055552</v>
      </c>
      <c r="T1775">
        <f t="shared" si="111"/>
        <v>2012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8327</v>
      </c>
      <c r="R1776" t="s">
        <v>8331</v>
      </c>
      <c r="S1776" s="15">
        <f t="shared" si="110"/>
        <v>40695.795370370368</v>
      </c>
      <c r="T1776">
        <f t="shared" si="111"/>
        <v>2011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8321</v>
      </c>
      <c r="R1777" t="s">
        <v>8325</v>
      </c>
      <c r="S1777" s="15">
        <f t="shared" si="110"/>
        <v>42236.159918981488</v>
      </c>
      <c r="T1777">
        <f t="shared" si="111"/>
        <v>2015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0" t="s">
        <v>8327</v>
      </c>
      <c r="R1778" t="s">
        <v>8331</v>
      </c>
      <c r="S1778" s="15">
        <f t="shared" si="110"/>
        <v>40987.773715277777</v>
      </c>
      <c r="T1778">
        <f t="shared" si="111"/>
        <v>2012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0" t="s">
        <v>8327</v>
      </c>
      <c r="R1779" t="s">
        <v>8328</v>
      </c>
      <c r="S1779" s="15">
        <f t="shared" si="110"/>
        <v>42248.90042824074</v>
      </c>
      <c r="T1779">
        <f t="shared" si="111"/>
        <v>2015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8323</v>
      </c>
      <c r="R1780" t="s">
        <v>8326</v>
      </c>
      <c r="S1780" s="15">
        <f t="shared" si="110"/>
        <v>42499.629849537043</v>
      </c>
      <c r="T1780">
        <f t="shared" si="111"/>
        <v>2016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0" t="s">
        <v>8323</v>
      </c>
      <c r="R1781" t="s">
        <v>8326</v>
      </c>
      <c r="S1781" s="15">
        <f t="shared" si="110"/>
        <v>42489.619525462964</v>
      </c>
      <c r="T1781">
        <f t="shared" si="111"/>
        <v>2016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0" t="s">
        <v>8323</v>
      </c>
      <c r="R1782" t="s">
        <v>8326</v>
      </c>
      <c r="S1782" s="15">
        <f t="shared" si="110"/>
        <v>41808.649583333332</v>
      </c>
      <c r="T1782">
        <f t="shared" si="111"/>
        <v>2014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8327</v>
      </c>
      <c r="R1783" t="s">
        <v>8338</v>
      </c>
      <c r="S1783" s="15">
        <f t="shared" si="110"/>
        <v>41833.450266203705</v>
      </c>
      <c r="T1783">
        <f t="shared" si="111"/>
        <v>2014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8323</v>
      </c>
      <c r="R1784" t="s">
        <v>8326</v>
      </c>
      <c r="S1784" s="15">
        <f t="shared" si="110"/>
        <v>41786.761354166665</v>
      </c>
      <c r="T1784">
        <f t="shared" si="111"/>
        <v>2014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8321</v>
      </c>
      <c r="R1785" t="s">
        <v>8325</v>
      </c>
      <c r="S1785" s="15">
        <f t="shared" si="110"/>
        <v>42570.91133101852</v>
      </c>
      <c r="T1785">
        <f t="shared" si="111"/>
        <v>2016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8311</v>
      </c>
      <c r="R1786" t="s">
        <v>8312</v>
      </c>
      <c r="S1786" s="15">
        <f t="shared" si="110"/>
        <v>41754.745243055557</v>
      </c>
      <c r="T1786">
        <f t="shared" si="111"/>
        <v>2014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8327</v>
      </c>
      <c r="R1787" t="s">
        <v>8330</v>
      </c>
      <c r="S1787" s="15">
        <f t="shared" si="110"/>
        <v>41788.919722222221</v>
      </c>
      <c r="T1787">
        <f t="shared" si="111"/>
        <v>2014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8321</v>
      </c>
      <c r="R1788" t="s">
        <v>8343</v>
      </c>
      <c r="S1788" s="15">
        <f t="shared" si="110"/>
        <v>40570.025810185187</v>
      </c>
      <c r="T1788">
        <f t="shared" si="111"/>
        <v>2011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8323</v>
      </c>
      <c r="R1789" t="s">
        <v>8326</v>
      </c>
      <c r="S1789" s="15">
        <f t="shared" si="110"/>
        <v>42380.581180555557</v>
      </c>
      <c r="T1789">
        <f t="shared" si="111"/>
        <v>2016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8327</v>
      </c>
      <c r="R1790" t="s">
        <v>8329</v>
      </c>
      <c r="S1790" s="15">
        <f t="shared" si="110"/>
        <v>42241.85974537037</v>
      </c>
      <c r="T1790">
        <f t="shared" si="111"/>
        <v>2015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8323</v>
      </c>
      <c r="R1791" t="s">
        <v>8326</v>
      </c>
      <c r="S1791" s="15">
        <f t="shared" si="110"/>
        <v>42109.751250000001</v>
      </c>
      <c r="T1791">
        <f t="shared" si="111"/>
        <v>2015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8313</v>
      </c>
      <c r="R1792" t="s">
        <v>8314</v>
      </c>
      <c r="S1792" s="15">
        <f t="shared" si="110"/>
        <v>42344.32677083333</v>
      </c>
      <c r="T1792">
        <f t="shared" si="111"/>
        <v>2015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8323</v>
      </c>
      <c r="R1793" t="s">
        <v>8326</v>
      </c>
      <c r="S1793" s="15">
        <f t="shared" si="110"/>
        <v>41477.930914351848</v>
      </c>
      <c r="T1793">
        <f t="shared" si="111"/>
        <v>2013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8327</v>
      </c>
      <c r="R1794" t="s">
        <v>8329</v>
      </c>
      <c r="S1794" s="15">
        <f t="shared" si="110"/>
        <v>42418.231747685189</v>
      </c>
      <c r="T1794">
        <f t="shared" si="111"/>
        <v>2016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ROUND(E1795/L1795,2)</f>
        <v>63.97</v>
      </c>
      <c r="Q1795" s="10" t="s">
        <v>8313</v>
      </c>
      <c r="R1795" t="s">
        <v>8314</v>
      </c>
      <c r="S1795" s="15">
        <f t="shared" ref="S1795:S1858" si="114">(((J1795/60)/60)/24)+DATE(1970,1,1)</f>
        <v>42710.876967592587</v>
      </c>
      <c r="T1795">
        <f t="shared" ref="T1795:T1858" si="115">YEAR(S1795)</f>
        <v>2016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8323</v>
      </c>
      <c r="R1796" t="s">
        <v>8326</v>
      </c>
      <c r="S1796" s="15">
        <f t="shared" si="114"/>
        <v>41820.945613425924</v>
      </c>
      <c r="T1796">
        <f t="shared" si="115"/>
        <v>2014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8323</v>
      </c>
      <c r="R1797" t="s">
        <v>8326</v>
      </c>
      <c r="S1797" s="15">
        <f t="shared" si="114"/>
        <v>42309.756620370375</v>
      </c>
      <c r="T1797">
        <f t="shared" si="115"/>
        <v>2015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8323</v>
      </c>
      <c r="R1798" t="s">
        <v>8326</v>
      </c>
      <c r="S1798" s="15">
        <f t="shared" si="114"/>
        <v>42479.465833333335</v>
      </c>
      <c r="T1798">
        <f t="shared" si="115"/>
        <v>2016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8321</v>
      </c>
      <c r="R1799" t="s">
        <v>8332</v>
      </c>
      <c r="S1799" s="15">
        <f t="shared" si="114"/>
        <v>42033.516898148147</v>
      </c>
      <c r="T1799">
        <f t="shared" si="115"/>
        <v>2015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8313</v>
      </c>
      <c r="R1800" t="s">
        <v>8314</v>
      </c>
      <c r="S1800" s="15">
        <f t="shared" si="114"/>
        <v>41825.485868055555</v>
      </c>
      <c r="T1800">
        <f t="shared" si="115"/>
        <v>2014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8323</v>
      </c>
      <c r="R1801" t="s">
        <v>8326</v>
      </c>
      <c r="S1801" s="15">
        <f t="shared" si="114"/>
        <v>42171.034861111111</v>
      </c>
      <c r="T1801">
        <f t="shared" si="115"/>
        <v>2015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8327</v>
      </c>
      <c r="R1802" t="s">
        <v>8328</v>
      </c>
      <c r="S1802" s="15">
        <f t="shared" si="114"/>
        <v>41934.71056712963</v>
      </c>
      <c r="T1802">
        <f t="shared" si="115"/>
        <v>2014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8316</v>
      </c>
      <c r="R1803" t="s">
        <v>8334</v>
      </c>
      <c r="S1803" s="15">
        <f t="shared" si="114"/>
        <v>41885.51798611111</v>
      </c>
      <c r="T1803">
        <f t="shared" si="115"/>
        <v>2014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8323</v>
      </c>
      <c r="R1804" t="s">
        <v>8326</v>
      </c>
      <c r="S1804" s="15">
        <f t="shared" si="114"/>
        <v>42183.231006944443</v>
      </c>
      <c r="T1804">
        <f t="shared" si="115"/>
        <v>2015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8327</v>
      </c>
      <c r="R1805" t="s">
        <v>8331</v>
      </c>
      <c r="S1805" s="15">
        <f t="shared" si="114"/>
        <v>40250.242106481484</v>
      </c>
      <c r="T1805">
        <f t="shared" si="115"/>
        <v>2010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8327</v>
      </c>
      <c r="R1806" t="s">
        <v>8341</v>
      </c>
      <c r="S1806" s="15">
        <f t="shared" si="114"/>
        <v>41026.655011574076</v>
      </c>
      <c r="T1806">
        <f t="shared" si="115"/>
        <v>2012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8327</v>
      </c>
      <c r="R1807" t="s">
        <v>8331</v>
      </c>
      <c r="S1807" s="15">
        <f t="shared" si="114"/>
        <v>40987.697638888887</v>
      </c>
      <c r="T1807">
        <f t="shared" si="115"/>
        <v>2012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8323</v>
      </c>
      <c r="R1808" t="s">
        <v>8326</v>
      </c>
      <c r="S1808" s="15">
        <f t="shared" si="114"/>
        <v>42284.69694444444</v>
      </c>
      <c r="T1808">
        <f t="shared" si="115"/>
        <v>2015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8327</v>
      </c>
      <c r="R1809" t="s">
        <v>8328</v>
      </c>
      <c r="S1809" s="15">
        <f t="shared" si="114"/>
        <v>41174.154178240737</v>
      </c>
      <c r="T1809">
        <f t="shared" si="115"/>
        <v>2012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8327</v>
      </c>
      <c r="R1810" t="s">
        <v>8338</v>
      </c>
      <c r="S1810" s="15">
        <f t="shared" si="114"/>
        <v>40974.791898148149</v>
      </c>
      <c r="T1810">
        <f t="shared" si="115"/>
        <v>2012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8323</v>
      </c>
      <c r="R1811" t="s">
        <v>8326</v>
      </c>
      <c r="S1811" s="15">
        <f t="shared" si="114"/>
        <v>41796.422326388885</v>
      </c>
      <c r="T1811">
        <f t="shared" si="115"/>
        <v>2014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8308</v>
      </c>
      <c r="R1812" t="s">
        <v>8310</v>
      </c>
      <c r="S1812" s="15">
        <f t="shared" si="114"/>
        <v>42416.767928240741</v>
      </c>
      <c r="T1812">
        <f t="shared" si="115"/>
        <v>2016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0" t="s">
        <v>8323</v>
      </c>
      <c r="R1813" t="s">
        <v>8326</v>
      </c>
      <c r="S1813" s="15">
        <f t="shared" si="114"/>
        <v>42171.317442129628</v>
      </c>
      <c r="T1813">
        <f t="shared" si="115"/>
        <v>2015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0" t="s">
        <v>8323</v>
      </c>
      <c r="R1814" t="s">
        <v>8326</v>
      </c>
      <c r="S1814" s="15">
        <f t="shared" si="114"/>
        <v>42411.942291666666</v>
      </c>
      <c r="T1814">
        <f t="shared" si="115"/>
        <v>2016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8321</v>
      </c>
      <c r="R1815" t="s">
        <v>8332</v>
      </c>
      <c r="S1815" s="15">
        <f t="shared" si="114"/>
        <v>42256.391875000001</v>
      </c>
      <c r="T1815">
        <f t="shared" si="115"/>
        <v>2015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8327</v>
      </c>
      <c r="R1816" t="s">
        <v>8328</v>
      </c>
      <c r="S1816" s="15">
        <f t="shared" si="114"/>
        <v>41299.793356481481</v>
      </c>
      <c r="T1816">
        <f t="shared" si="115"/>
        <v>2013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8321</v>
      </c>
      <c r="R1817" t="s">
        <v>8325</v>
      </c>
      <c r="S1817" s="15">
        <f t="shared" si="114"/>
        <v>41978.197199074071</v>
      </c>
      <c r="T1817">
        <f t="shared" si="115"/>
        <v>2014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8327</v>
      </c>
      <c r="R1818" t="s">
        <v>8328</v>
      </c>
      <c r="S1818" s="15">
        <f t="shared" si="114"/>
        <v>40703.197048611109</v>
      </c>
      <c r="T1818">
        <f t="shared" si="115"/>
        <v>2011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8323</v>
      </c>
      <c r="R1819" t="s">
        <v>8326</v>
      </c>
      <c r="S1819" s="15">
        <f t="shared" si="114"/>
        <v>42265.817002314812</v>
      </c>
      <c r="T1819">
        <f t="shared" si="115"/>
        <v>2015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8323</v>
      </c>
      <c r="R1820" t="s">
        <v>8326</v>
      </c>
      <c r="S1820" s="15">
        <f t="shared" si="114"/>
        <v>42758.559629629628</v>
      </c>
      <c r="T1820">
        <f t="shared" si="115"/>
        <v>2017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8323</v>
      </c>
      <c r="R1821" t="s">
        <v>8326</v>
      </c>
      <c r="S1821" s="15">
        <f t="shared" si="114"/>
        <v>42497.275706018518</v>
      </c>
      <c r="T1821">
        <f t="shared" si="115"/>
        <v>2016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8313</v>
      </c>
      <c r="R1822" t="s">
        <v>8355</v>
      </c>
      <c r="S1822" s="15">
        <f t="shared" si="114"/>
        <v>41892.688750000001</v>
      </c>
      <c r="T1822">
        <f t="shared" si="115"/>
        <v>2014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8323</v>
      </c>
      <c r="R1823" t="s">
        <v>8326</v>
      </c>
      <c r="S1823" s="15">
        <f t="shared" si="114"/>
        <v>42136.767175925925</v>
      </c>
      <c r="T1823">
        <f t="shared" si="115"/>
        <v>2015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8316</v>
      </c>
      <c r="R1824" t="s">
        <v>8334</v>
      </c>
      <c r="S1824" s="15">
        <f t="shared" si="114"/>
        <v>41643.487175925926</v>
      </c>
      <c r="T1824">
        <f t="shared" si="115"/>
        <v>2014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8327</v>
      </c>
      <c r="R1825" t="s">
        <v>8331</v>
      </c>
      <c r="S1825" s="15">
        <f t="shared" si="114"/>
        <v>41320.717465277776</v>
      </c>
      <c r="T1825">
        <f t="shared" si="115"/>
        <v>2013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8323</v>
      </c>
      <c r="R1826" t="s">
        <v>8326</v>
      </c>
      <c r="S1826" s="15">
        <f t="shared" si="114"/>
        <v>42132.036168981482</v>
      </c>
      <c r="T1826">
        <f t="shared" si="115"/>
        <v>2015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8323</v>
      </c>
      <c r="R1827" t="s">
        <v>8326</v>
      </c>
      <c r="S1827" s="15">
        <f t="shared" si="114"/>
        <v>42694.110185185185</v>
      </c>
      <c r="T1827">
        <f t="shared" si="115"/>
        <v>2016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8323</v>
      </c>
      <c r="R1828" t="s">
        <v>8324</v>
      </c>
      <c r="S1828" s="15">
        <f t="shared" si="114"/>
        <v>42237.181608796294</v>
      </c>
      <c r="T1828">
        <f t="shared" si="115"/>
        <v>2015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8323</v>
      </c>
      <c r="R1829" t="s">
        <v>8326</v>
      </c>
      <c r="S1829" s="15">
        <f t="shared" si="114"/>
        <v>41897.536134259259</v>
      </c>
      <c r="T1829">
        <f t="shared" si="115"/>
        <v>2014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8323</v>
      </c>
      <c r="R1830" t="s">
        <v>8326</v>
      </c>
      <c r="S1830" s="15">
        <f t="shared" si="114"/>
        <v>42058.904074074075</v>
      </c>
      <c r="T1830">
        <f t="shared" si="115"/>
        <v>2015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8327</v>
      </c>
      <c r="R1831" t="s">
        <v>8331</v>
      </c>
      <c r="S1831" s="15">
        <f t="shared" si="114"/>
        <v>41443.83452546296</v>
      </c>
      <c r="T1831">
        <f t="shared" si="115"/>
        <v>2013</v>
      </c>
    </row>
    <row r="1832" spans="1:20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0" t="s">
        <v>8327</v>
      </c>
      <c r="R1832" t="s">
        <v>8341</v>
      </c>
      <c r="S1832" s="15">
        <f t="shared" si="114"/>
        <v>40127.700370370374</v>
      </c>
      <c r="T1832">
        <f t="shared" si="115"/>
        <v>2009</v>
      </c>
    </row>
    <row r="1833" spans="1:20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0" t="s">
        <v>8308</v>
      </c>
      <c r="R1833" t="s">
        <v>8315</v>
      </c>
      <c r="S1833" s="15">
        <f t="shared" si="114"/>
        <v>41921.842627314814</v>
      </c>
      <c r="T1833">
        <f t="shared" si="115"/>
        <v>2014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8323</v>
      </c>
      <c r="R1834" t="s">
        <v>8326</v>
      </c>
      <c r="S1834" s="15">
        <f t="shared" si="114"/>
        <v>41946.644745370373</v>
      </c>
      <c r="T1834">
        <f t="shared" si="115"/>
        <v>2014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8323</v>
      </c>
      <c r="R1835" t="s">
        <v>8326</v>
      </c>
      <c r="S1835" s="15">
        <f t="shared" si="114"/>
        <v>41810.142199074071</v>
      </c>
      <c r="T1835">
        <f t="shared" si="115"/>
        <v>2014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8327</v>
      </c>
      <c r="R1836" t="s">
        <v>8328</v>
      </c>
      <c r="S1836" s="15">
        <f t="shared" si="114"/>
        <v>41004.802465277775</v>
      </c>
      <c r="T1836">
        <f t="shared" si="115"/>
        <v>2012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8323</v>
      </c>
      <c r="R1837" t="s">
        <v>8326</v>
      </c>
      <c r="S1837" s="15">
        <f t="shared" si="114"/>
        <v>41997.507905092592</v>
      </c>
      <c r="T1837">
        <f t="shared" si="115"/>
        <v>2014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8323</v>
      </c>
      <c r="R1838" t="s">
        <v>8326</v>
      </c>
      <c r="S1838" s="15">
        <f t="shared" si="114"/>
        <v>42458.680925925932</v>
      </c>
      <c r="T1838">
        <f t="shared" si="115"/>
        <v>2016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8323</v>
      </c>
      <c r="R1839" t="s">
        <v>8326</v>
      </c>
      <c r="S1839" s="15">
        <f t="shared" si="114"/>
        <v>41990.99863425926</v>
      </c>
      <c r="T1839">
        <f t="shared" si="115"/>
        <v>2014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8323</v>
      </c>
      <c r="R1840" t="s">
        <v>8326</v>
      </c>
      <c r="S1840" s="15">
        <f t="shared" si="114"/>
        <v>42056.65143518518</v>
      </c>
      <c r="T1840">
        <f t="shared" si="115"/>
        <v>2015</v>
      </c>
    </row>
    <row r="1841" spans="1:20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8311</v>
      </c>
      <c r="R1841" t="s">
        <v>8356</v>
      </c>
      <c r="S1841" s="15">
        <f t="shared" si="114"/>
        <v>41686.705208333333</v>
      </c>
      <c r="T1841">
        <f t="shared" si="115"/>
        <v>2014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8321</v>
      </c>
      <c r="R1842" t="s">
        <v>8343</v>
      </c>
      <c r="S1842" s="15">
        <f t="shared" si="114"/>
        <v>41433.01829861111</v>
      </c>
      <c r="T1842">
        <f t="shared" si="115"/>
        <v>2013</v>
      </c>
    </row>
    <row r="1843" spans="1:20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8327</v>
      </c>
      <c r="R1843" t="s">
        <v>8331</v>
      </c>
      <c r="S1843" s="15">
        <f t="shared" si="114"/>
        <v>41355.825497685182</v>
      </c>
      <c r="T1843">
        <f t="shared" si="115"/>
        <v>2013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8323</v>
      </c>
      <c r="R1844" t="s">
        <v>8326</v>
      </c>
      <c r="S1844" s="15">
        <f t="shared" si="114"/>
        <v>42128.736608796295</v>
      </c>
      <c r="T1844">
        <f t="shared" si="115"/>
        <v>2015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8311</v>
      </c>
      <c r="R1845" t="s">
        <v>8333</v>
      </c>
      <c r="S1845" s="15">
        <f t="shared" si="114"/>
        <v>41249.749085648145</v>
      </c>
      <c r="T1845">
        <f t="shared" si="115"/>
        <v>2012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8323</v>
      </c>
      <c r="R1846" t="s">
        <v>8326</v>
      </c>
      <c r="S1846" s="15">
        <f t="shared" si="114"/>
        <v>42225.513888888891</v>
      </c>
      <c r="T1846">
        <f t="shared" si="115"/>
        <v>2015</v>
      </c>
    </row>
    <row r="1847" spans="1:20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8319</v>
      </c>
      <c r="R1847" t="s">
        <v>8345</v>
      </c>
      <c r="S1847" s="15">
        <f t="shared" si="114"/>
        <v>41792.214467592588</v>
      </c>
      <c r="T1847">
        <f t="shared" si="115"/>
        <v>2014</v>
      </c>
    </row>
    <row r="1848" spans="1:20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8321</v>
      </c>
      <c r="R1848" t="s">
        <v>8337</v>
      </c>
      <c r="S1848" s="15">
        <f t="shared" si="114"/>
        <v>42047.762407407412</v>
      </c>
      <c r="T1848">
        <f t="shared" si="115"/>
        <v>2015</v>
      </c>
    </row>
    <row r="1849" spans="1:20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8323</v>
      </c>
      <c r="R1849" t="s">
        <v>8335</v>
      </c>
      <c r="S1849" s="15">
        <f t="shared" si="114"/>
        <v>42017.594236111108</v>
      </c>
      <c r="T1849">
        <f t="shared" si="115"/>
        <v>2015</v>
      </c>
    </row>
    <row r="1850" spans="1:20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0" t="s">
        <v>8321</v>
      </c>
      <c r="R1850" t="s">
        <v>8322</v>
      </c>
      <c r="S1850" s="15">
        <f t="shared" si="114"/>
        <v>41755.117581018516</v>
      </c>
      <c r="T1850">
        <f t="shared" si="115"/>
        <v>2014</v>
      </c>
    </row>
    <row r="1851" spans="1:20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0" t="s">
        <v>8327</v>
      </c>
      <c r="R1851" t="s">
        <v>8328</v>
      </c>
      <c r="S1851" s="15">
        <f t="shared" si="114"/>
        <v>40793.998599537037</v>
      </c>
      <c r="T1851">
        <f t="shared" si="115"/>
        <v>2011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8323</v>
      </c>
      <c r="R1852" t="s">
        <v>8326</v>
      </c>
      <c r="S1852" s="15">
        <f t="shared" si="114"/>
        <v>42248.640162037031</v>
      </c>
      <c r="T1852">
        <f t="shared" si="115"/>
        <v>2015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8323</v>
      </c>
      <c r="R1853" t="s">
        <v>8326</v>
      </c>
      <c r="S1853" s="15">
        <f t="shared" si="114"/>
        <v>42121.756921296299</v>
      </c>
      <c r="T1853">
        <f t="shared" si="115"/>
        <v>2015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8323</v>
      </c>
      <c r="R1854" t="s">
        <v>8326</v>
      </c>
      <c r="S1854" s="15">
        <f t="shared" si="114"/>
        <v>42200.625833333332</v>
      </c>
      <c r="T1854">
        <f t="shared" si="115"/>
        <v>2015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8323</v>
      </c>
      <c r="R1855" t="s">
        <v>8335</v>
      </c>
      <c r="S1855" s="15">
        <f t="shared" si="114"/>
        <v>42372.624166666668</v>
      </c>
      <c r="T1855">
        <f t="shared" si="115"/>
        <v>2016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8327</v>
      </c>
      <c r="R1856" t="s">
        <v>8331</v>
      </c>
      <c r="S1856" s="15">
        <f t="shared" si="114"/>
        <v>40925.599664351852</v>
      </c>
      <c r="T1856">
        <f t="shared" si="115"/>
        <v>2012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8323</v>
      </c>
      <c r="R1857" t="s">
        <v>8326</v>
      </c>
      <c r="S1857" s="15">
        <f t="shared" si="114"/>
        <v>42195.749745370369</v>
      </c>
      <c r="T1857">
        <f t="shared" si="115"/>
        <v>2015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8323</v>
      </c>
      <c r="R1858" t="s">
        <v>8326</v>
      </c>
      <c r="S1858" s="15">
        <f t="shared" si="114"/>
        <v>42038.720451388886</v>
      </c>
      <c r="T1858">
        <f t="shared" si="115"/>
        <v>2015</v>
      </c>
    </row>
    <row r="1859" spans="1:20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ROUND(E1859/L1859,2)</f>
        <v>45.62</v>
      </c>
      <c r="Q1859" s="10" t="s">
        <v>8327</v>
      </c>
      <c r="R1859" t="s">
        <v>8331</v>
      </c>
      <c r="S1859" s="15">
        <f t="shared" ref="S1859:S1922" si="118">(((J1859/60)/60)/24)+DATE(1970,1,1)</f>
        <v>42614.722013888888</v>
      </c>
      <c r="T1859">
        <f t="shared" ref="T1859:T1922" si="119">YEAR(S1859)</f>
        <v>2016</v>
      </c>
    </row>
    <row r="1860" spans="1:20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0" t="s">
        <v>8308</v>
      </c>
      <c r="R1860" t="s">
        <v>8315</v>
      </c>
      <c r="S1860" s="15">
        <f t="shared" si="118"/>
        <v>42774.792071759264</v>
      </c>
      <c r="T1860">
        <f t="shared" si="119"/>
        <v>2017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8327</v>
      </c>
      <c r="R1861" t="s">
        <v>8328</v>
      </c>
      <c r="S1861" s="15">
        <f t="shared" si="118"/>
        <v>41074.221562500003</v>
      </c>
      <c r="T1861">
        <f t="shared" si="119"/>
        <v>2012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8323</v>
      </c>
      <c r="R1862" t="s">
        <v>8326</v>
      </c>
      <c r="S1862" s="15">
        <f t="shared" si="118"/>
        <v>42711.545196759253</v>
      </c>
      <c r="T1862">
        <f t="shared" si="119"/>
        <v>2016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8323</v>
      </c>
      <c r="R1863" t="s">
        <v>8326</v>
      </c>
      <c r="S1863" s="15">
        <f t="shared" si="118"/>
        <v>42550.701886574068</v>
      </c>
      <c r="T1863">
        <f t="shared" si="119"/>
        <v>2016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8323</v>
      </c>
      <c r="R1864" t="s">
        <v>8326</v>
      </c>
      <c r="S1864" s="15">
        <f t="shared" si="118"/>
        <v>42591.899988425925</v>
      </c>
      <c r="T1864">
        <f t="shared" si="119"/>
        <v>2016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8323</v>
      </c>
      <c r="R1865" t="s">
        <v>8326</v>
      </c>
      <c r="S1865" s="15">
        <f t="shared" si="118"/>
        <v>42120.531226851846</v>
      </c>
      <c r="T1865">
        <f t="shared" si="119"/>
        <v>2015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8323</v>
      </c>
      <c r="R1866" t="s">
        <v>8326</v>
      </c>
      <c r="S1866" s="15">
        <f t="shared" si="118"/>
        <v>42503.559467592597</v>
      </c>
      <c r="T1866">
        <f t="shared" si="119"/>
        <v>2016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8323</v>
      </c>
      <c r="R1867" t="s">
        <v>8326</v>
      </c>
      <c r="S1867" s="15">
        <f t="shared" si="118"/>
        <v>42152.765717592592</v>
      </c>
      <c r="T1867">
        <f t="shared" si="119"/>
        <v>2015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8323</v>
      </c>
      <c r="R1868" t="s">
        <v>8326</v>
      </c>
      <c r="S1868" s="15">
        <f t="shared" si="118"/>
        <v>41928.170497685183</v>
      </c>
      <c r="T1868">
        <f t="shared" si="119"/>
        <v>2014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8327</v>
      </c>
      <c r="R1869" t="s">
        <v>8331</v>
      </c>
      <c r="S1869" s="15">
        <f t="shared" si="118"/>
        <v>41059.006805555553</v>
      </c>
      <c r="T1869">
        <f t="shared" si="119"/>
        <v>2012</v>
      </c>
    </row>
    <row r="1870" spans="1:20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8327</v>
      </c>
      <c r="R1870" t="s">
        <v>8331</v>
      </c>
      <c r="S1870" s="15">
        <f t="shared" si="118"/>
        <v>41745.84542824074</v>
      </c>
      <c r="T1870">
        <f t="shared" si="119"/>
        <v>2014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8323</v>
      </c>
      <c r="R1871" t="s">
        <v>8335</v>
      </c>
      <c r="S1871" s="15">
        <f t="shared" si="118"/>
        <v>42546.862233796302</v>
      </c>
      <c r="T1871">
        <f t="shared" si="119"/>
        <v>2016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8323</v>
      </c>
      <c r="R1872" t="s">
        <v>8326</v>
      </c>
      <c r="S1872" s="15">
        <f t="shared" si="118"/>
        <v>42160.583043981482</v>
      </c>
      <c r="T1872">
        <f t="shared" si="119"/>
        <v>2015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8321</v>
      </c>
      <c r="R1873" t="s">
        <v>8322</v>
      </c>
      <c r="S1873" s="15">
        <f t="shared" si="118"/>
        <v>40806.870949074073</v>
      </c>
      <c r="T1873">
        <f t="shared" si="119"/>
        <v>2011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8323</v>
      </c>
      <c r="R1874" t="s">
        <v>8326</v>
      </c>
      <c r="S1874" s="15">
        <f t="shared" si="118"/>
        <v>42354.131643518514</v>
      </c>
      <c r="T1874">
        <f t="shared" si="119"/>
        <v>2015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8323</v>
      </c>
      <c r="R1875" t="s">
        <v>8326</v>
      </c>
      <c r="S1875" s="15">
        <f t="shared" si="118"/>
        <v>42505.738032407404</v>
      </c>
      <c r="T1875">
        <f t="shared" si="119"/>
        <v>2016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8308</v>
      </c>
      <c r="R1876" t="s">
        <v>8310</v>
      </c>
      <c r="S1876" s="15">
        <f t="shared" si="118"/>
        <v>42604.669675925921</v>
      </c>
      <c r="T1876">
        <f t="shared" si="119"/>
        <v>2016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8321</v>
      </c>
      <c r="R1877" t="s">
        <v>8332</v>
      </c>
      <c r="S1877" s="15">
        <f t="shared" si="118"/>
        <v>41789.21398148148</v>
      </c>
      <c r="T1877">
        <f t="shared" si="119"/>
        <v>2014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8323</v>
      </c>
      <c r="R1878" t="s">
        <v>8326</v>
      </c>
      <c r="S1878" s="15">
        <f t="shared" si="118"/>
        <v>42037.598958333328</v>
      </c>
      <c r="T1878">
        <f t="shared" si="119"/>
        <v>2015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8327</v>
      </c>
      <c r="R1879" t="s">
        <v>8331</v>
      </c>
      <c r="S1879" s="15">
        <f t="shared" si="118"/>
        <v>41638.342905092592</v>
      </c>
      <c r="T1879">
        <f t="shared" si="119"/>
        <v>2013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8327</v>
      </c>
      <c r="R1880" t="s">
        <v>8331</v>
      </c>
      <c r="S1880" s="15">
        <f t="shared" si="118"/>
        <v>41817.854999999996</v>
      </c>
      <c r="T1880">
        <f t="shared" si="119"/>
        <v>2014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8323</v>
      </c>
      <c r="R1881" t="s">
        <v>8326</v>
      </c>
      <c r="S1881" s="15">
        <f t="shared" si="118"/>
        <v>41800.526701388888</v>
      </c>
      <c r="T1881">
        <f t="shared" si="119"/>
        <v>2014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8323</v>
      </c>
      <c r="R1882" t="s">
        <v>8326</v>
      </c>
      <c r="S1882" s="15">
        <f t="shared" si="118"/>
        <v>42155.142638888887</v>
      </c>
      <c r="T1882">
        <f t="shared" si="119"/>
        <v>2015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0" t="s">
        <v>8323</v>
      </c>
      <c r="R1883" t="s">
        <v>8326</v>
      </c>
      <c r="S1883" s="15">
        <f t="shared" si="118"/>
        <v>42712.23474537037</v>
      </c>
      <c r="T1883">
        <f t="shared" si="119"/>
        <v>2016</v>
      </c>
    </row>
    <row r="1884" spans="1:20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0" t="s">
        <v>8311</v>
      </c>
      <c r="R1884" t="s">
        <v>8348</v>
      </c>
      <c r="S1884" s="15">
        <f t="shared" si="118"/>
        <v>42198.765844907408</v>
      </c>
      <c r="T1884">
        <f t="shared" si="119"/>
        <v>2015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8327</v>
      </c>
      <c r="R1885" t="s">
        <v>8331</v>
      </c>
      <c r="S1885" s="15">
        <f t="shared" si="118"/>
        <v>41657.923807870371</v>
      </c>
      <c r="T1885">
        <f t="shared" si="119"/>
        <v>2014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8323</v>
      </c>
      <c r="R1886" t="s">
        <v>8326</v>
      </c>
      <c r="S1886" s="15">
        <f t="shared" si="118"/>
        <v>41822.417939814812</v>
      </c>
      <c r="T1886">
        <f t="shared" si="119"/>
        <v>2014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8323</v>
      </c>
      <c r="R1887" t="s">
        <v>8326</v>
      </c>
      <c r="S1887" s="15">
        <f t="shared" si="118"/>
        <v>42541.501516203702</v>
      </c>
      <c r="T1887">
        <f t="shared" si="119"/>
        <v>2016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8323</v>
      </c>
      <c r="R1888" t="s">
        <v>8326</v>
      </c>
      <c r="S1888" s="15">
        <f t="shared" si="118"/>
        <v>42128.627893518518</v>
      </c>
      <c r="T1888">
        <f t="shared" si="119"/>
        <v>2015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8327</v>
      </c>
      <c r="R1889" t="s">
        <v>8338</v>
      </c>
      <c r="S1889" s="15">
        <f t="shared" si="118"/>
        <v>40625.900694444441</v>
      </c>
      <c r="T1889">
        <f t="shared" si="119"/>
        <v>2011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8327</v>
      </c>
      <c r="R1890" t="s">
        <v>8328</v>
      </c>
      <c r="S1890" s="15">
        <f t="shared" si="118"/>
        <v>41107.130150462966</v>
      </c>
      <c r="T1890">
        <f t="shared" si="119"/>
        <v>2012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8323</v>
      </c>
      <c r="R1891" t="s">
        <v>8326</v>
      </c>
      <c r="S1891" s="15">
        <f t="shared" si="118"/>
        <v>42227.824212962965</v>
      </c>
      <c r="T1891">
        <f t="shared" si="119"/>
        <v>2015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0" t="s">
        <v>8323</v>
      </c>
      <c r="R1892" t="s">
        <v>8326</v>
      </c>
      <c r="S1892" s="15">
        <f t="shared" si="118"/>
        <v>42592.066921296297</v>
      </c>
      <c r="T1892">
        <f t="shared" si="119"/>
        <v>2016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0" t="s">
        <v>8323</v>
      </c>
      <c r="R1893" t="s">
        <v>8326</v>
      </c>
      <c r="S1893" s="15">
        <f t="shared" si="118"/>
        <v>42632.348310185189</v>
      </c>
      <c r="T1893">
        <f t="shared" si="119"/>
        <v>2016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8327</v>
      </c>
      <c r="R1894" t="s">
        <v>8338</v>
      </c>
      <c r="S1894" s="15">
        <f t="shared" si="118"/>
        <v>42553.54414351852</v>
      </c>
      <c r="T1894">
        <f t="shared" si="119"/>
        <v>2016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8327</v>
      </c>
      <c r="R1895" t="s">
        <v>8331</v>
      </c>
      <c r="S1895" s="15">
        <f t="shared" si="118"/>
        <v>40658.189826388887</v>
      </c>
      <c r="T1895">
        <f t="shared" si="119"/>
        <v>2011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8323</v>
      </c>
      <c r="R1896" t="s">
        <v>8326</v>
      </c>
      <c r="S1896" s="15">
        <f t="shared" si="118"/>
        <v>42191.363506944443</v>
      </c>
      <c r="T1896">
        <f t="shared" si="119"/>
        <v>2015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8327</v>
      </c>
      <c r="R1897" t="s">
        <v>8328</v>
      </c>
      <c r="S1897" s="15">
        <f t="shared" si="118"/>
        <v>41759.670937499999</v>
      </c>
      <c r="T1897">
        <f t="shared" si="119"/>
        <v>2014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0" t="s">
        <v>8311</v>
      </c>
      <c r="R1898" t="s">
        <v>8333</v>
      </c>
      <c r="S1898" s="15">
        <f t="shared" si="118"/>
        <v>41831.846828703703</v>
      </c>
      <c r="T1898">
        <f t="shared" si="119"/>
        <v>2014</v>
      </c>
    </row>
    <row r="1899" spans="1:20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0" t="s">
        <v>8319</v>
      </c>
      <c r="R1899" t="s">
        <v>8345</v>
      </c>
      <c r="S1899" s="15">
        <f t="shared" si="118"/>
        <v>42734.879236111112</v>
      </c>
      <c r="T1899">
        <f t="shared" si="119"/>
        <v>2016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8323</v>
      </c>
      <c r="R1900" t="s">
        <v>8326</v>
      </c>
      <c r="S1900" s="15">
        <f t="shared" si="118"/>
        <v>42179.854629629626</v>
      </c>
      <c r="T1900">
        <f t="shared" si="119"/>
        <v>2015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8323</v>
      </c>
      <c r="R1901" t="s">
        <v>8335</v>
      </c>
      <c r="S1901" s="15">
        <f t="shared" si="118"/>
        <v>42075.942627314813</v>
      </c>
      <c r="T1901">
        <f t="shared" si="119"/>
        <v>2015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8321</v>
      </c>
      <c r="R1902" t="s">
        <v>8332</v>
      </c>
      <c r="S1902" s="15">
        <f t="shared" si="118"/>
        <v>42200.758240740746</v>
      </c>
      <c r="T1902">
        <f t="shared" si="119"/>
        <v>2015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8323</v>
      </c>
      <c r="R1903" t="s">
        <v>8326</v>
      </c>
      <c r="S1903" s="15">
        <f t="shared" si="118"/>
        <v>42482.43478009259</v>
      </c>
      <c r="T1903">
        <f t="shared" si="119"/>
        <v>2016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8323</v>
      </c>
      <c r="R1904" t="s">
        <v>8326</v>
      </c>
      <c r="S1904" s="15">
        <f t="shared" si="118"/>
        <v>40884.066678240742</v>
      </c>
      <c r="T1904">
        <f t="shared" si="119"/>
        <v>2011</v>
      </c>
    </row>
    <row r="1905" spans="1:20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8327</v>
      </c>
      <c r="R1905" t="s">
        <v>8328</v>
      </c>
      <c r="S1905" s="15">
        <f t="shared" si="118"/>
        <v>42371.935590277775</v>
      </c>
      <c r="T1905">
        <f t="shared" si="119"/>
        <v>2016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8323</v>
      </c>
      <c r="R1906" t="s">
        <v>8326</v>
      </c>
      <c r="S1906" s="15">
        <f t="shared" si="118"/>
        <v>42165.462627314817</v>
      </c>
      <c r="T1906">
        <f t="shared" si="119"/>
        <v>2015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8327</v>
      </c>
      <c r="R1907" t="s">
        <v>8331</v>
      </c>
      <c r="S1907" s="15">
        <f t="shared" si="118"/>
        <v>40876.169664351852</v>
      </c>
      <c r="T1907">
        <f t="shared" si="119"/>
        <v>2011</v>
      </c>
    </row>
    <row r="1908" spans="1:20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8321</v>
      </c>
      <c r="R1908" t="s">
        <v>8332</v>
      </c>
      <c r="S1908" s="15">
        <f t="shared" si="118"/>
        <v>41887.568912037037</v>
      </c>
      <c r="T1908">
        <f t="shared" si="119"/>
        <v>2014</v>
      </c>
    </row>
    <row r="1909" spans="1:20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8321</v>
      </c>
      <c r="R1909" t="s">
        <v>8332</v>
      </c>
      <c r="S1909" s="15">
        <f t="shared" si="118"/>
        <v>41874.098807870374</v>
      </c>
      <c r="T1909">
        <f t="shared" si="119"/>
        <v>2014</v>
      </c>
    </row>
    <row r="1910" spans="1:20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0" t="s">
        <v>8327</v>
      </c>
      <c r="R1910" t="s">
        <v>8331</v>
      </c>
      <c r="S1910" s="15">
        <f t="shared" si="118"/>
        <v>41876.18618055556</v>
      </c>
      <c r="T1910">
        <f t="shared" si="119"/>
        <v>2014</v>
      </c>
    </row>
    <row r="1911" spans="1:20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0" t="s">
        <v>8327</v>
      </c>
      <c r="R1911" t="s">
        <v>8329</v>
      </c>
      <c r="S1911" s="15">
        <f t="shared" si="118"/>
        <v>41564.194131944445</v>
      </c>
      <c r="T1911">
        <f t="shared" si="119"/>
        <v>2013</v>
      </c>
    </row>
    <row r="1912" spans="1:20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0" t="s">
        <v>8327</v>
      </c>
      <c r="R1912" t="s">
        <v>8328</v>
      </c>
      <c r="S1912" s="15">
        <f t="shared" si="118"/>
        <v>41193.748483796298</v>
      </c>
      <c r="T1912">
        <f t="shared" si="119"/>
        <v>2012</v>
      </c>
    </row>
    <row r="1913" spans="1:20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0" t="s">
        <v>8327</v>
      </c>
      <c r="R1913" t="s">
        <v>8328</v>
      </c>
      <c r="S1913" s="15">
        <f t="shared" si="118"/>
        <v>42227.936157407406</v>
      </c>
      <c r="T1913">
        <f t="shared" si="119"/>
        <v>2015</v>
      </c>
    </row>
    <row r="1914" spans="1:20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0" t="s">
        <v>8323</v>
      </c>
      <c r="R1914" t="s">
        <v>8335</v>
      </c>
      <c r="S1914" s="15">
        <f t="shared" si="118"/>
        <v>41803.457326388889</v>
      </c>
      <c r="T1914">
        <f t="shared" si="119"/>
        <v>2014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0" t="s">
        <v>8323</v>
      </c>
      <c r="R1915" t="s">
        <v>8326</v>
      </c>
      <c r="S1915" s="15">
        <f t="shared" si="118"/>
        <v>41953.8675</v>
      </c>
      <c r="T1915">
        <f t="shared" si="119"/>
        <v>2014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0" t="s">
        <v>8323</v>
      </c>
      <c r="R1916" t="s">
        <v>8326</v>
      </c>
      <c r="S1916" s="15">
        <f t="shared" si="118"/>
        <v>42150.462083333332</v>
      </c>
      <c r="T1916">
        <f t="shared" si="119"/>
        <v>2015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0" t="s">
        <v>8323</v>
      </c>
      <c r="R1917" t="s">
        <v>8326</v>
      </c>
      <c r="S1917" s="15">
        <f t="shared" si="118"/>
        <v>41839.730937500004</v>
      </c>
      <c r="T1917">
        <f t="shared" si="119"/>
        <v>2014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0" t="s">
        <v>8323</v>
      </c>
      <c r="R1918" t="s">
        <v>8326</v>
      </c>
      <c r="S1918" s="15">
        <f t="shared" si="118"/>
        <v>42272.530509259261</v>
      </c>
      <c r="T1918">
        <f t="shared" si="119"/>
        <v>2015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0" t="s">
        <v>8323</v>
      </c>
      <c r="R1919" t="s">
        <v>8326</v>
      </c>
      <c r="S1919" s="15">
        <f t="shared" si="118"/>
        <v>42460.741747685184</v>
      </c>
      <c r="T1919">
        <f t="shared" si="119"/>
        <v>2016</v>
      </c>
    </row>
    <row r="1920" spans="1:20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0" t="s">
        <v>8323</v>
      </c>
      <c r="R1920" t="s">
        <v>8335</v>
      </c>
      <c r="S1920" s="15">
        <f t="shared" si="118"/>
        <v>42138.930671296301</v>
      </c>
      <c r="T1920">
        <f t="shared" si="119"/>
        <v>2015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8327</v>
      </c>
      <c r="R1921" t="s">
        <v>8329</v>
      </c>
      <c r="S1921" s="15">
        <f t="shared" si="118"/>
        <v>41312.311562499999</v>
      </c>
      <c r="T1921">
        <f t="shared" si="119"/>
        <v>2013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8313</v>
      </c>
      <c r="R1922" t="s">
        <v>8314</v>
      </c>
      <c r="S1922" s="15">
        <f t="shared" si="118"/>
        <v>42003.655555555553</v>
      </c>
      <c r="T1922">
        <f t="shared" si="119"/>
        <v>2014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ROUND(E1923/L1923,2)</f>
        <v>82.58</v>
      </c>
      <c r="Q1923" s="10" t="s">
        <v>8327</v>
      </c>
      <c r="R1923" t="s">
        <v>8350</v>
      </c>
      <c r="S1923" s="15">
        <f t="shared" ref="S1923:S1986" si="122">(((J1923/60)/60)/24)+DATE(1970,1,1)</f>
        <v>41004.139108796298</v>
      </c>
      <c r="T1923">
        <f t="shared" ref="T1923:T1986" si="123">YEAR(S1923)</f>
        <v>2012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8308</v>
      </c>
      <c r="R1924" t="s">
        <v>8315</v>
      </c>
      <c r="S1924" s="15">
        <f t="shared" si="122"/>
        <v>42689.74324074074</v>
      </c>
      <c r="T1924">
        <f t="shared" si="123"/>
        <v>2016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8327</v>
      </c>
      <c r="R1925" t="s">
        <v>8330</v>
      </c>
      <c r="S1925" s="15">
        <f t="shared" si="122"/>
        <v>42095.918530092589</v>
      </c>
      <c r="T1925">
        <f t="shared" si="123"/>
        <v>2015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8323</v>
      </c>
      <c r="R1926" t="s">
        <v>8326</v>
      </c>
      <c r="S1926" s="15">
        <f t="shared" si="122"/>
        <v>42524.782638888893</v>
      </c>
      <c r="T1926">
        <f t="shared" si="123"/>
        <v>2016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8323</v>
      </c>
      <c r="R1927" t="s">
        <v>8326</v>
      </c>
      <c r="S1927" s="15">
        <f t="shared" si="122"/>
        <v>41915.437210648146</v>
      </c>
      <c r="T1927">
        <f t="shared" si="123"/>
        <v>2014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8327</v>
      </c>
      <c r="R1928" t="s">
        <v>8331</v>
      </c>
      <c r="S1928" s="15">
        <f t="shared" si="122"/>
        <v>41325.525752314818</v>
      </c>
      <c r="T1928">
        <f t="shared" si="123"/>
        <v>2013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8321</v>
      </c>
      <c r="R1929" t="s">
        <v>8332</v>
      </c>
      <c r="S1929" s="15">
        <f t="shared" si="122"/>
        <v>41828.515555555554</v>
      </c>
      <c r="T1929">
        <f t="shared" si="123"/>
        <v>2014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8327</v>
      </c>
      <c r="R1930" t="s">
        <v>8354</v>
      </c>
      <c r="S1930" s="15">
        <f t="shared" si="122"/>
        <v>41715.874780092592</v>
      </c>
      <c r="T1930">
        <f t="shared" si="123"/>
        <v>2014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8327</v>
      </c>
      <c r="R1931" t="s">
        <v>8338</v>
      </c>
      <c r="S1931" s="15">
        <f t="shared" si="122"/>
        <v>41034.656597222223</v>
      </c>
      <c r="T1931">
        <f t="shared" si="123"/>
        <v>2012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8323</v>
      </c>
      <c r="R1932" t="s">
        <v>8324</v>
      </c>
      <c r="S1932" s="15">
        <f t="shared" si="122"/>
        <v>42253.688043981485</v>
      </c>
      <c r="T1932">
        <f t="shared" si="123"/>
        <v>2015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8323</v>
      </c>
      <c r="R1933" t="s">
        <v>8326</v>
      </c>
      <c r="S1933" s="15">
        <f t="shared" si="122"/>
        <v>41781.855092592588</v>
      </c>
      <c r="T1933">
        <f t="shared" si="123"/>
        <v>2014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8327</v>
      </c>
      <c r="R1934" t="s">
        <v>8328</v>
      </c>
      <c r="S1934" s="15">
        <f t="shared" si="122"/>
        <v>41036.946469907409</v>
      </c>
      <c r="T1934">
        <f t="shared" si="123"/>
        <v>2012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8321</v>
      </c>
      <c r="R1935" t="s">
        <v>8339</v>
      </c>
      <c r="S1935" s="15">
        <f t="shared" si="122"/>
        <v>40043.895462962959</v>
      </c>
      <c r="T1935">
        <f t="shared" si="123"/>
        <v>2009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8323</v>
      </c>
      <c r="R1936" t="s">
        <v>8326</v>
      </c>
      <c r="S1936" s="15">
        <f t="shared" si="122"/>
        <v>42370.90320601852</v>
      </c>
      <c r="T1936">
        <f t="shared" si="123"/>
        <v>2016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8308</v>
      </c>
      <c r="R1937" t="s">
        <v>8340</v>
      </c>
      <c r="S1937" s="15">
        <f t="shared" si="122"/>
        <v>41923.857511574075</v>
      </c>
      <c r="T1937">
        <f t="shared" si="123"/>
        <v>2014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8308</v>
      </c>
      <c r="R1938" t="s">
        <v>8310</v>
      </c>
      <c r="S1938" s="15">
        <f t="shared" si="122"/>
        <v>42339.967708333337</v>
      </c>
      <c r="T1938">
        <f t="shared" si="123"/>
        <v>2015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8308</v>
      </c>
      <c r="R1939" t="s">
        <v>8315</v>
      </c>
      <c r="S1939" s="15">
        <f t="shared" si="122"/>
        <v>42273.884305555555</v>
      </c>
      <c r="T1939">
        <f t="shared" si="123"/>
        <v>2015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8327</v>
      </c>
      <c r="R1940" t="s">
        <v>8328</v>
      </c>
      <c r="S1940" s="15">
        <f t="shared" si="122"/>
        <v>41037.551585648151</v>
      </c>
      <c r="T1940">
        <f t="shared" si="123"/>
        <v>2012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0" t="s">
        <v>8311</v>
      </c>
      <c r="R1941" t="s">
        <v>8312</v>
      </c>
      <c r="S1941" s="15">
        <f t="shared" si="122"/>
        <v>41250.827118055553</v>
      </c>
      <c r="T1941">
        <f t="shared" si="123"/>
        <v>2012</v>
      </c>
    </row>
    <row r="1942" spans="1:20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0" t="s">
        <v>8313</v>
      </c>
      <c r="R1942" t="s">
        <v>8314</v>
      </c>
      <c r="S1942" s="15">
        <f t="shared" si="122"/>
        <v>41978.760393518518</v>
      </c>
      <c r="T1942">
        <f t="shared" si="123"/>
        <v>2014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8321</v>
      </c>
      <c r="R1943" t="s">
        <v>8339</v>
      </c>
      <c r="S1943" s="15">
        <f t="shared" si="122"/>
        <v>42296.261087962965</v>
      </c>
      <c r="T1943">
        <f t="shared" si="123"/>
        <v>2015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8323</v>
      </c>
      <c r="R1944" t="s">
        <v>8326</v>
      </c>
      <c r="S1944" s="15">
        <f t="shared" si="122"/>
        <v>42709.134780092587</v>
      </c>
      <c r="T1944">
        <f t="shared" si="123"/>
        <v>2016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8308</v>
      </c>
      <c r="R1945" t="s">
        <v>8315</v>
      </c>
      <c r="S1945" s="15">
        <f t="shared" si="122"/>
        <v>42636.614745370374</v>
      </c>
      <c r="T1945">
        <f t="shared" si="123"/>
        <v>2016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8323</v>
      </c>
      <c r="R1946" t="s">
        <v>8326</v>
      </c>
      <c r="S1946" s="15">
        <f t="shared" si="122"/>
        <v>42313.703900462962</v>
      </c>
      <c r="T1946">
        <f t="shared" si="123"/>
        <v>2015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8323</v>
      </c>
      <c r="R1947" t="s">
        <v>8326</v>
      </c>
      <c r="S1947" s="15">
        <f t="shared" si="122"/>
        <v>42256.764212962968</v>
      </c>
      <c r="T1947">
        <f t="shared" si="123"/>
        <v>2015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8321</v>
      </c>
      <c r="R1948" t="s">
        <v>8337</v>
      </c>
      <c r="S1948" s="15">
        <f t="shared" si="122"/>
        <v>42628.22792824074</v>
      </c>
      <c r="T1948">
        <f t="shared" si="123"/>
        <v>2016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8323</v>
      </c>
      <c r="R1949" t="s">
        <v>8324</v>
      </c>
      <c r="S1949" s="15">
        <f t="shared" si="122"/>
        <v>42233.747349537036</v>
      </c>
      <c r="T1949">
        <f t="shared" si="123"/>
        <v>2015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8308</v>
      </c>
      <c r="R1950" t="s">
        <v>8310</v>
      </c>
      <c r="S1950" s="15">
        <f t="shared" si="122"/>
        <v>42688.711354166662</v>
      </c>
      <c r="T1950">
        <f t="shared" si="123"/>
        <v>2016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8323</v>
      </c>
      <c r="R1951" t="s">
        <v>8326</v>
      </c>
      <c r="S1951" s="15">
        <f t="shared" si="122"/>
        <v>42205.171018518522</v>
      </c>
      <c r="T1951">
        <f t="shared" si="123"/>
        <v>2015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8327</v>
      </c>
      <c r="R1952" t="s">
        <v>8331</v>
      </c>
      <c r="S1952" s="15">
        <f t="shared" si="122"/>
        <v>41277.186111111114</v>
      </c>
      <c r="T1952">
        <f t="shared" si="123"/>
        <v>2013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8323</v>
      </c>
      <c r="R1953" t="s">
        <v>8326</v>
      </c>
      <c r="S1953" s="15">
        <f t="shared" si="122"/>
        <v>42552.048356481479</v>
      </c>
      <c r="T1953">
        <f t="shared" si="123"/>
        <v>2016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8323</v>
      </c>
      <c r="R1954" t="s">
        <v>8326</v>
      </c>
      <c r="S1954" s="15">
        <f t="shared" si="122"/>
        <v>41861.524837962963</v>
      </c>
      <c r="T1954">
        <f t="shared" si="123"/>
        <v>2014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8327</v>
      </c>
      <c r="R1955" t="s">
        <v>8331</v>
      </c>
      <c r="S1955" s="15">
        <f t="shared" si="122"/>
        <v>40926.047858796301</v>
      </c>
      <c r="T1955">
        <f t="shared" si="123"/>
        <v>2012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8308</v>
      </c>
      <c r="R1956" t="s">
        <v>8309</v>
      </c>
      <c r="S1956" s="15">
        <f t="shared" si="122"/>
        <v>40761.604421296295</v>
      </c>
      <c r="T1956">
        <f t="shared" si="123"/>
        <v>2011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8323</v>
      </c>
      <c r="R1957" t="s">
        <v>8326</v>
      </c>
      <c r="S1957" s="15">
        <f t="shared" si="122"/>
        <v>42072.576249999998</v>
      </c>
      <c r="T1957">
        <f t="shared" si="123"/>
        <v>2015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8323</v>
      </c>
      <c r="R1958" t="s">
        <v>8326</v>
      </c>
      <c r="S1958" s="15">
        <f t="shared" si="122"/>
        <v>41912.858946759261</v>
      </c>
      <c r="T1958">
        <f t="shared" si="123"/>
        <v>2014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8321</v>
      </c>
      <c r="R1959" t="s">
        <v>8339</v>
      </c>
      <c r="S1959" s="15">
        <f t="shared" si="122"/>
        <v>41162.672326388885</v>
      </c>
      <c r="T1959">
        <f t="shared" si="123"/>
        <v>2012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8323</v>
      </c>
      <c r="R1960" t="s">
        <v>8326</v>
      </c>
      <c r="S1960" s="15">
        <f t="shared" si="122"/>
        <v>42167.533159722225</v>
      </c>
      <c r="T1960">
        <f t="shared" si="123"/>
        <v>2015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8323</v>
      </c>
      <c r="R1961" t="s">
        <v>8324</v>
      </c>
      <c r="S1961" s="15">
        <f t="shared" si="122"/>
        <v>41902.622395833336</v>
      </c>
      <c r="T1961">
        <f t="shared" si="123"/>
        <v>2014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8323</v>
      </c>
      <c r="R1962" t="s">
        <v>8326</v>
      </c>
      <c r="S1962" s="15">
        <f t="shared" si="122"/>
        <v>42054.849050925928</v>
      </c>
      <c r="T1962">
        <f t="shared" si="123"/>
        <v>2015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8319</v>
      </c>
      <c r="R1963" t="s">
        <v>8345</v>
      </c>
      <c r="S1963" s="15">
        <f t="shared" si="122"/>
        <v>42760.244212962964</v>
      </c>
      <c r="T1963">
        <f t="shared" si="123"/>
        <v>2017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8316</v>
      </c>
      <c r="R1964" t="s">
        <v>8334</v>
      </c>
      <c r="S1964" s="15">
        <f t="shared" si="122"/>
        <v>41740.138113425928</v>
      </c>
      <c r="T1964">
        <f t="shared" si="123"/>
        <v>2014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8323</v>
      </c>
      <c r="R1965" t="s">
        <v>8326</v>
      </c>
      <c r="S1965" s="15">
        <f t="shared" si="122"/>
        <v>41879.913761574076</v>
      </c>
      <c r="T1965">
        <f t="shared" si="123"/>
        <v>2014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8311</v>
      </c>
      <c r="R1966" t="s">
        <v>8312</v>
      </c>
      <c r="S1966" s="15">
        <f t="shared" si="122"/>
        <v>40939.979618055557</v>
      </c>
      <c r="T1966">
        <f t="shared" si="123"/>
        <v>2012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8323</v>
      </c>
      <c r="R1967" t="s">
        <v>8326</v>
      </c>
      <c r="S1967" s="15">
        <f t="shared" si="122"/>
        <v>42017.88045138889</v>
      </c>
      <c r="T1967">
        <f t="shared" si="123"/>
        <v>2015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8316</v>
      </c>
      <c r="R1968" t="s">
        <v>8334</v>
      </c>
      <c r="S1968" s="15">
        <f t="shared" si="122"/>
        <v>41712.762673611112</v>
      </c>
      <c r="T1968">
        <f t="shared" si="123"/>
        <v>2014</v>
      </c>
    </row>
    <row r="1969" spans="1:20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0" t="s">
        <v>8327</v>
      </c>
      <c r="R1969" t="s">
        <v>8331</v>
      </c>
      <c r="S1969" s="15">
        <f t="shared" si="122"/>
        <v>40941.652372685188</v>
      </c>
      <c r="T1969">
        <f t="shared" si="123"/>
        <v>2012</v>
      </c>
    </row>
    <row r="1970" spans="1:20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0" t="s">
        <v>8323</v>
      </c>
      <c r="R1970" t="s">
        <v>8335</v>
      </c>
      <c r="S1970" s="15">
        <f t="shared" si="122"/>
        <v>42157.598090277781</v>
      </c>
      <c r="T1970">
        <f t="shared" si="123"/>
        <v>2015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8323</v>
      </c>
      <c r="R1971" t="s">
        <v>8326</v>
      </c>
      <c r="S1971" s="15">
        <f t="shared" si="122"/>
        <v>41940.598182870373</v>
      </c>
      <c r="T1971">
        <f t="shared" si="123"/>
        <v>2014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8323</v>
      </c>
      <c r="R1972" t="s">
        <v>8326</v>
      </c>
      <c r="S1972" s="15">
        <f t="shared" si="122"/>
        <v>41807.690081018518</v>
      </c>
      <c r="T1972">
        <f t="shared" si="123"/>
        <v>2014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8323</v>
      </c>
      <c r="R1973" t="s">
        <v>8326</v>
      </c>
      <c r="S1973" s="15">
        <f t="shared" si="122"/>
        <v>42103.884930555556</v>
      </c>
      <c r="T1973">
        <f t="shared" si="123"/>
        <v>2015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8321</v>
      </c>
      <c r="R1974" t="s">
        <v>8337</v>
      </c>
      <c r="S1974" s="15">
        <f t="shared" si="122"/>
        <v>41794.124953703707</v>
      </c>
      <c r="T1974">
        <f t="shared" si="123"/>
        <v>2014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8327</v>
      </c>
      <c r="R1975" t="s">
        <v>8331</v>
      </c>
      <c r="S1975" s="15">
        <f t="shared" si="122"/>
        <v>41692.084143518521</v>
      </c>
      <c r="T1975">
        <f t="shared" si="123"/>
        <v>2014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8323</v>
      </c>
      <c r="R1976" t="s">
        <v>8326</v>
      </c>
      <c r="S1976" s="15">
        <f t="shared" si="122"/>
        <v>42279.778564814813</v>
      </c>
      <c r="T1976">
        <f t="shared" si="123"/>
        <v>2015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8308</v>
      </c>
      <c r="R1977" t="s">
        <v>8310</v>
      </c>
      <c r="S1977" s="15">
        <f t="shared" si="122"/>
        <v>42619.635787037041</v>
      </c>
      <c r="T1977">
        <f t="shared" si="123"/>
        <v>2016</v>
      </c>
    </row>
    <row r="1978" spans="1:20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0" t="s">
        <v>8327</v>
      </c>
      <c r="R1978" t="s">
        <v>8338</v>
      </c>
      <c r="S1978" s="15">
        <f t="shared" si="122"/>
        <v>41662.854988425926</v>
      </c>
      <c r="T1978">
        <f t="shared" si="123"/>
        <v>2014</v>
      </c>
    </row>
    <row r="1979" spans="1:20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0" t="s">
        <v>8308</v>
      </c>
      <c r="R1979" t="s">
        <v>8315</v>
      </c>
      <c r="S1979" s="15">
        <f t="shared" si="122"/>
        <v>41617.912662037037</v>
      </c>
      <c r="T1979">
        <f t="shared" si="123"/>
        <v>2013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8327</v>
      </c>
      <c r="R1980" t="s">
        <v>8331</v>
      </c>
      <c r="S1980" s="15">
        <f t="shared" si="122"/>
        <v>40796.001261574071</v>
      </c>
      <c r="T1980">
        <f t="shared" si="123"/>
        <v>2011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8327</v>
      </c>
      <c r="R1981" t="s">
        <v>8328</v>
      </c>
      <c r="S1981" s="15">
        <f t="shared" si="122"/>
        <v>42290.059594907405</v>
      </c>
      <c r="T1981">
        <f t="shared" si="123"/>
        <v>2015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8327</v>
      </c>
      <c r="R1982" t="s">
        <v>8330</v>
      </c>
      <c r="S1982" s="15">
        <f t="shared" si="122"/>
        <v>42804.534652777773</v>
      </c>
      <c r="T1982">
        <f t="shared" si="123"/>
        <v>2017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8319</v>
      </c>
      <c r="R1983" t="s">
        <v>8357</v>
      </c>
      <c r="S1983" s="15">
        <f t="shared" si="122"/>
        <v>42052.802430555559</v>
      </c>
      <c r="T1983">
        <f t="shared" si="123"/>
        <v>2015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8323</v>
      </c>
      <c r="R1984" t="s">
        <v>8326</v>
      </c>
      <c r="S1984" s="15">
        <f t="shared" si="122"/>
        <v>42690.334317129629</v>
      </c>
      <c r="T1984">
        <f t="shared" si="123"/>
        <v>2016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8323</v>
      </c>
      <c r="R1985" t="s">
        <v>8335</v>
      </c>
      <c r="S1985" s="15">
        <f t="shared" si="122"/>
        <v>42649.623460648145</v>
      </c>
      <c r="T1985">
        <f t="shared" si="123"/>
        <v>2016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8323</v>
      </c>
      <c r="R1986" t="s">
        <v>8324</v>
      </c>
      <c r="S1986" s="15">
        <f t="shared" si="122"/>
        <v>42359.792233796295</v>
      </c>
      <c r="T1986">
        <f t="shared" si="123"/>
        <v>2015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ROUND(E1987/L1987,2)</f>
        <v>73.13</v>
      </c>
      <c r="Q1987" s="10" t="s">
        <v>8327</v>
      </c>
      <c r="R1987" t="s">
        <v>8329</v>
      </c>
      <c r="S1987" s="15">
        <f t="shared" ref="S1987:S2050" si="126">(((J1987/60)/60)/24)+DATE(1970,1,1)</f>
        <v>41646.792222222226</v>
      </c>
      <c r="T1987">
        <f t="shared" ref="T1987:T2050" si="127">YEAR(S1987)</f>
        <v>2014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8311</v>
      </c>
      <c r="R1988" t="s">
        <v>8356</v>
      </c>
      <c r="S1988" s="15">
        <f t="shared" si="126"/>
        <v>41044.988055555557</v>
      </c>
      <c r="T1988">
        <f t="shared" si="127"/>
        <v>2012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8327</v>
      </c>
      <c r="R1989" t="s">
        <v>8331</v>
      </c>
      <c r="S1989" s="15">
        <f t="shared" si="126"/>
        <v>42565.009097222224</v>
      </c>
      <c r="T1989">
        <f t="shared" si="127"/>
        <v>2016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8308</v>
      </c>
      <c r="R1990" t="s">
        <v>8310</v>
      </c>
      <c r="S1990" s="15">
        <f t="shared" si="126"/>
        <v>42612.642754629633</v>
      </c>
      <c r="T1990">
        <f t="shared" si="127"/>
        <v>2016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8323</v>
      </c>
      <c r="R1991" t="s">
        <v>8326</v>
      </c>
      <c r="S1991" s="15">
        <f t="shared" si="126"/>
        <v>41921.770439814813</v>
      </c>
      <c r="T1991">
        <f t="shared" si="127"/>
        <v>2014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8323</v>
      </c>
      <c r="R1992" t="s">
        <v>8324</v>
      </c>
      <c r="S1992" s="15">
        <f t="shared" si="126"/>
        <v>42773.916180555556</v>
      </c>
      <c r="T1992">
        <f t="shared" si="127"/>
        <v>2017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8327</v>
      </c>
      <c r="R1993" t="s">
        <v>8336</v>
      </c>
      <c r="S1993" s="15">
        <f t="shared" si="126"/>
        <v>42079.745578703703</v>
      </c>
      <c r="T1993">
        <f t="shared" si="127"/>
        <v>2015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8321</v>
      </c>
      <c r="R1994" t="s">
        <v>8343</v>
      </c>
      <c r="S1994" s="15">
        <f t="shared" si="126"/>
        <v>40324.662511574075</v>
      </c>
      <c r="T1994">
        <f t="shared" si="127"/>
        <v>2010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8323</v>
      </c>
      <c r="R1995" t="s">
        <v>8324</v>
      </c>
      <c r="S1995" s="15">
        <f t="shared" si="126"/>
        <v>42629.503483796296</v>
      </c>
      <c r="T1995">
        <f t="shared" si="127"/>
        <v>2016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8323</v>
      </c>
      <c r="R1996" t="s">
        <v>8326</v>
      </c>
      <c r="S1996" s="15">
        <f t="shared" si="126"/>
        <v>42192.591944444444</v>
      </c>
      <c r="T1996">
        <f t="shared" si="127"/>
        <v>2015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8313</v>
      </c>
      <c r="R1997" t="s">
        <v>8314</v>
      </c>
      <c r="S1997" s="15">
        <f t="shared" si="126"/>
        <v>42065.084375000006</v>
      </c>
      <c r="T1997">
        <f t="shared" si="127"/>
        <v>2015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8308</v>
      </c>
      <c r="R1998" t="s">
        <v>8340</v>
      </c>
      <c r="S1998" s="15">
        <f t="shared" si="126"/>
        <v>42275.588715277772</v>
      </c>
      <c r="T1998">
        <f t="shared" si="127"/>
        <v>2015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8308</v>
      </c>
      <c r="R1999" t="s">
        <v>8310</v>
      </c>
      <c r="S1999" s="15">
        <f t="shared" si="126"/>
        <v>42123.678645833337</v>
      </c>
      <c r="T1999">
        <f t="shared" si="127"/>
        <v>2015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8323</v>
      </c>
      <c r="R2000" t="s">
        <v>8326</v>
      </c>
      <c r="S2000" s="15">
        <f t="shared" si="126"/>
        <v>41894.91375</v>
      </c>
      <c r="T2000">
        <f t="shared" si="127"/>
        <v>2014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8321</v>
      </c>
      <c r="R2001" t="s">
        <v>8343</v>
      </c>
      <c r="S2001" s="15">
        <f t="shared" si="126"/>
        <v>41557.949687500004</v>
      </c>
      <c r="T2001">
        <f t="shared" si="127"/>
        <v>2013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8319</v>
      </c>
      <c r="R2002" t="s">
        <v>8345</v>
      </c>
      <c r="S2002" s="15">
        <f t="shared" si="126"/>
        <v>41932.871990740743</v>
      </c>
      <c r="T2002">
        <f t="shared" si="127"/>
        <v>2014</v>
      </c>
    </row>
    <row r="2003" spans="1:20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0" t="s">
        <v>8313</v>
      </c>
      <c r="R2003" t="s">
        <v>8314</v>
      </c>
      <c r="S2003" s="15">
        <f t="shared" si="126"/>
        <v>42159.47256944445</v>
      </c>
      <c r="T2003">
        <f t="shared" si="127"/>
        <v>2015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0" t="s">
        <v>8323</v>
      </c>
      <c r="R2004" t="s">
        <v>8326</v>
      </c>
      <c r="S2004" s="15">
        <f t="shared" si="126"/>
        <v>42159.224432870367</v>
      </c>
      <c r="T2004">
        <f t="shared" si="127"/>
        <v>2015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8327</v>
      </c>
      <c r="R2005" t="s">
        <v>8354</v>
      </c>
      <c r="S2005" s="15">
        <f t="shared" si="126"/>
        <v>40671.879293981481</v>
      </c>
      <c r="T2005">
        <f t="shared" si="127"/>
        <v>2011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8323</v>
      </c>
      <c r="R2006" t="s">
        <v>8326</v>
      </c>
      <c r="S2006" s="15">
        <f t="shared" si="126"/>
        <v>42459.15861111111</v>
      </c>
      <c r="T2006">
        <f t="shared" si="127"/>
        <v>2016</v>
      </c>
    </row>
    <row r="2007" spans="1:20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0" t="s">
        <v>8308</v>
      </c>
      <c r="R2007" t="s">
        <v>8310</v>
      </c>
      <c r="S2007" s="15">
        <f t="shared" si="126"/>
        <v>41932.036851851852</v>
      </c>
      <c r="T2007">
        <f t="shared" si="127"/>
        <v>2014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0" t="s">
        <v>8323</v>
      </c>
      <c r="R2008" t="s">
        <v>8326</v>
      </c>
      <c r="S2008" s="15">
        <f t="shared" si="126"/>
        <v>42105.267488425925</v>
      </c>
      <c r="T2008">
        <f t="shared" si="127"/>
        <v>2015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0" t="s">
        <v>8323</v>
      </c>
      <c r="R2009" t="s">
        <v>8326</v>
      </c>
      <c r="S2009" s="15">
        <f t="shared" si="126"/>
        <v>42511.741944444439</v>
      </c>
      <c r="T2009">
        <f t="shared" si="127"/>
        <v>2016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8308</v>
      </c>
      <c r="R2010" t="s">
        <v>8310</v>
      </c>
      <c r="S2010" s="15">
        <f t="shared" si="126"/>
        <v>42611.933969907404</v>
      </c>
      <c r="T2010">
        <f t="shared" si="127"/>
        <v>2016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8313</v>
      </c>
      <c r="R2011" t="s">
        <v>8314</v>
      </c>
      <c r="S2011" s="15">
        <f t="shared" si="126"/>
        <v>41814.785925925928</v>
      </c>
      <c r="T2011">
        <f t="shared" si="127"/>
        <v>2014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8323</v>
      </c>
      <c r="R2012" t="s">
        <v>8326</v>
      </c>
      <c r="S2012" s="15">
        <f t="shared" si="126"/>
        <v>42733.50136574074</v>
      </c>
      <c r="T2012">
        <f t="shared" si="127"/>
        <v>2016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8323</v>
      </c>
      <c r="R2013" t="s">
        <v>8326</v>
      </c>
      <c r="S2013" s="15">
        <f t="shared" si="126"/>
        <v>42381.671840277777</v>
      </c>
      <c r="T2013">
        <f t="shared" si="127"/>
        <v>2016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8321</v>
      </c>
      <c r="R2014" t="s">
        <v>8332</v>
      </c>
      <c r="S2014" s="15">
        <f t="shared" si="126"/>
        <v>42098.291828703703</v>
      </c>
      <c r="T2014">
        <f t="shared" si="127"/>
        <v>2015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8327</v>
      </c>
      <c r="R2015" t="s">
        <v>8328</v>
      </c>
      <c r="S2015" s="15">
        <f t="shared" si="126"/>
        <v>40811.120324074072</v>
      </c>
      <c r="T2015">
        <f t="shared" si="127"/>
        <v>2011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8323</v>
      </c>
      <c r="R2016" t="s">
        <v>8326</v>
      </c>
      <c r="S2016" s="15">
        <f t="shared" si="126"/>
        <v>42146.731087962966</v>
      </c>
      <c r="T2016">
        <f t="shared" si="127"/>
        <v>2015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0" t="s">
        <v>8308</v>
      </c>
      <c r="R2017" t="s">
        <v>8340</v>
      </c>
      <c r="S2017" s="15">
        <f t="shared" si="126"/>
        <v>42380.926111111112</v>
      </c>
      <c r="T2017">
        <f t="shared" si="127"/>
        <v>2016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0" t="s">
        <v>8323</v>
      </c>
      <c r="R2018" t="s">
        <v>8326</v>
      </c>
      <c r="S2018" s="15">
        <f t="shared" si="126"/>
        <v>42372.693055555559</v>
      </c>
      <c r="T2018">
        <f t="shared" si="127"/>
        <v>2016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8311</v>
      </c>
      <c r="R2019" t="s">
        <v>8352</v>
      </c>
      <c r="S2019" s="15">
        <f t="shared" si="126"/>
        <v>41604.996458333335</v>
      </c>
      <c r="T2019">
        <f t="shared" si="127"/>
        <v>2013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0" t="s">
        <v>8327</v>
      </c>
      <c r="R2020" t="s">
        <v>8328</v>
      </c>
      <c r="S2020" s="15">
        <f t="shared" si="126"/>
        <v>41535.90148148148</v>
      </c>
      <c r="T2020">
        <f t="shared" si="127"/>
        <v>2013</v>
      </c>
    </row>
    <row r="2021" spans="1:20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0" t="s">
        <v>8311</v>
      </c>
      <c r="R2021" t="s">
        <v>8356</v>
      </c>
      <c r="S2021" s="15">
        <f t="shared" si="126"/>
        <v>42136.297175925924</v>
      </c>
      <c r="T2021">
        <f t="shared" si="127"/>
        <v>2015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8321</v>
      </c>
      <c r="R2022" t="s">
        <v>8343</v>
      </c>
      <c r="S2022" s="15">
        <f t="shared" si="126"/>
        <v>41724.776539351849</v>
      </c>
      <c r="T2022">
        <f t="shared" si="127"/>
        <v>2014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8323</v>
      </c>
      <c r="R2023" t="s">
        <v>8326</v>
      </c>
      <c r="S2023" s="15">
        <f t="shared" si="126"/>
        <v>41893.783553240741</v>
      </c>
      <c r="T2023">
        <f t="shared" si="127"/>
        <v>2014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8323</v>
      </c>
      <c r="R2024" t="s">
        <v>8326</v>
      </c>
      <c r="S2024" s="15">
        <f t="shared" si="126"/>
        <v>42054.024421296301</v>
      </c>
      <c r="T2024">
        <f t="shared" si="127"/>
        <v>2015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8323</v>
      </c>
      <c r="R2025" t="s">
        <v>8326</v>
      </c>
      <c r="S2025" s="15">
        <f t="shared" si="126"/>
        <v>42675.694236111114</v>
      </c>
      <c r="T2025">
        <f t="shared" si="127"/>
        <v>2016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8313</v>
      </c>
      <c r="R2026" t="s">
        <v>8314</v>
      </c>
      <c r="S2026" s="15">
        <f t="shared" si="126"/>
        <v>42010.674513888895</v>
      </c>
      <c r="T2026">
        <f t="shared" si="127"/>
        <v>2015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8323</v>
      </c>
      <c r="R2027" t="s">
        <v>8326</v>
      </c>
      <c r="S2027" s="15">
        <f t="shared" si="126"/>
        <v>42162.729548611111</v>
      </c>
      <c r="T2027">
        <f t="shared" si="127"/>
        <v>2015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8316</v>
      </c>
      <c r="R2028" t="s">
        <v>8334</v>
      </c>
      <c r="S2028" s="15">
        <f t="shared" si="126"/>
        <v>42647.750092592592</v>
      </c>
      <c r="T2028">
        <f t="shared" si="127"/>
        <v>2016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8323</v>
      </c>
      <c r="R2029" t="s">
        <v>8326</v>
      </c>
      <c r="S2029" s="15">
        <f t="shared" si="126"/>
        <v>42039.384571759263</v>
      </c>
      <c r="T2029">
        <f t="shared" si="127"/>
        <v>2015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8323</v>
      </c>
      <c r="R2030" t="s">
        <v>8326</v>
      </c>
      <c r="S2030" s="15">
        <f t="shared" si="126"/>
        <v>42097.786493055552</v>
      </c>
      <c r="T2030">
        <f t="shared" si="127"/>
        <v>2015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8323</v>
      </c>
      <c r="R2031" t="s">
        <v>8326</v>
      </c>
      <c r="S2031" s="15">
        <f t="shared" si="126"/>
        <v>42203.432129629626</v>
      </c>
      <c r="T2031">
        <f t="shared" si="127"/>
        <v>2015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8323</v>
      </c>
      <c r="R2032" t="s">
        <v>8326</v>
      </c>
      <c r="S2032" s="15">
        <f t="shared" si="126"/>
        <v>42374.911226851851</v>
      </c>
      <c r="T2032">
        <f t="shared" si="127"/>
        <v>2016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8323</v>
      </c>
      <c r="R2033" t="s">
        <v>8326</v>
      </c>
      <c r="S2033" s="15">
        <f t="shared" si="126"/>
        <v>42103.399479166663</v>
      </c>
      <c r="T2033">
        <f t="shared" si="127"/>
        <v>2015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0" t="s">
        <v>8327</v>
      </c>
      <c r="R2034" t="s">
        <v>8331</v>
      </c>
      <c r="S2034" s="15">
        <f t="shared" si="126"/>
        <v>42075.171203703707</v>
      </c>
      <c r="T2034">
        <f t="shared" si="127"/>
        <v>2015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0" t="s">
        <v>8327</v>
      </c>
      <c r="R2035" t="s">
        <v>8341</v>
      </c>
      <c r="S2035" s="15">
        <f t="shared" si="126"/>
        <v>41390.757754629631</v>
      </c>
      <c r="T2035">
        <f t="shared" si="127"/>
        <v>2013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8327</v>
      </c>
      <c r="R2036" t="s">
        <v>8331</v>
      </c>
      <c r="S2036" s="15">
        <f t="shared" si="126"/>
        <v>41571.998379629629</v>
      </c>
      <c r="T2036">
        <f t="shared" si="127"/>
        <v>2013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8323</v>
      </c>
      <c r="R2037" t="s">
        <v>8326</v>
      </c>
      <c r="S2037" s="15">
        <f t="shared" si="126"/>
        <v>42446.943831018521</v>
      </c>
      <c r="T2037">
        <f t="shared" si="127"/>
        <v>2016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8323</v>
      </c>
      <c r="R2038" t="s">
        <v>8324</v>
      </c>
      <c r="S2038" s="15">
        <f t="shared" si="126"/>
        <v>42628.690266203703</v>
      </c>
      <c r="T2038">
        <f t="shared" si="127"/>
        <v>2016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8323</v>
      </c>
      <c r="R2039" t="s">
        <v>8324</v>
      </c>
      <c r="S2039" s="15">
        <f t="shared" si="126"/>
        <v>42780.740277777775</v>
      </c>
      <c r="T2039">
        <f t="shared" si="127"/>
        <v>2017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8311</v>
      </c>
      <c r="R2040" t="s">
        <v>8333</v>
      </c>
      <c r="S2040" s="15">
        <f t="shared" si="126"/>
        <v>41943.604097222218</v>
      </c>
      <c r="T2040">
        <f t="shared" si="127"/>
        <v>2014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8323</v>
      </c>
      <c r="R2041" t="s">
        <v>8326</v>
      </c>
      <c r="S2041" s="15">
        <f t="shared" si="126"/>
        <v>42065.887361111112</v>
      </c>
      <c r="T2041">
        <f t="shared" si="127"/>
        <v>2015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8321</v>
      </c>
      <c r="R2042" t="s">
        <v>8343</v>
      </c>
      <c r="S2042" s="15">
        <f t="shared" si="126"/>
        <v>41631.902766203704</v>
      </c>
      <c r="T2042">
        <f t="shared" si="127"/>
        <v>2013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8323</v>
      </c>
      <c r="R2043" t="s">
        <v>8326</v>
      </c>
      <c r="S2043" s="15">
        <f t="shared" si="126"/>
        <v>41923.921643518523</v>
      </c>
      <c r="T2043">
        <f t="shared" si="127"/>
        <v>2014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8313</v>
      </c>
      <c r="R2044" t="s">
        <v>8351</v>
      </c>
      <c r="S2044" s="15">
        <f t="shared" si="126"/>
        <v>42707.895462962959</v>
      </c>
      <c r="T2044">
        <f t="shared" si="127"/>
        <v>2016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8323</v>
      </c>
      <c r="R2045" t="s">
        <v>8326</v>
      </c>
      <c r="S2045" s="15">
        <f t="shared" si="126"/>
        <v>42016.120613425926</v>
      </c>
      <c r="T2045">
        <f t="shared" si="127"/>
        <v>2015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8327</v>
      </c>
      <c r="R2046" t="s">
        <v>8331</v>
      </c>
      <c r="S2046" s="15">
        <f t="shared" si="126"/>
        <v>41301.654340277775</v>
      </c>
      <c r="T2046">
        <f t="shared" si="127"/>
        <v>2013</v>
      </c>
    </row>
    <row r="2047" spans="1:20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0" t="s">
        <v>8327</v>
      </c>
      <c r="R2047" t="s">
        <v>8331</v>
      </c>
      <c r="S2047" s="15">
        <f t="shared" si="126"/>
        <v>41123.056273148148</v>
      </c>
      <c r="T2047">
        <f t="shared" si="127"/>
        <v>2012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8327</v>
      </c>
      <c r="R2048" t="s">
        <v>8350</v>
      </c>
      <c r="S2048" s="15">
        <f t="shared" si="126"/>
        <v>41180.86241898148</v>
      </c>
      <c r="T2048">
        <f t="shared" si="127"/>
        <v>2012</v>
      </c>
    </row>
    <row r="2049" spans="1:20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0" t="s">
        <v>8311</v>
      </c>
      <c r="R2049" t="s">
        <v>8348</v>
      </c>
      <c r="S2049" s="15">
        <f t="shared" si="126"/>
        <v>41832.672685185185</v>
      </c>
      <c r="T2049">
        <f t="shared" si="127"/>
        <v>2014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8323</v>
      </c>
      <c r="R2050" t="s">
        <v>8326</v>
      </c>
      <c r="S2050" s="15">
        <f t="shared" si="126"/>
        <v>42479.432291666672</v>
      </c>
      <c r="T2050">
        <f t="shared" si="127"/>
        <v>2016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ROUND(E2051/L2051,2)</f>
        <v>87.31</v>
      </c>
      <c r="Q2051" s="10" t="s">
        <v>8321</v>
      </c>
      <c r="R2051" t="s">
        <v>8325</v>
      </c>
      <c r="S2051" s="15">
        <f t="shared" ref="S2051:S2114" si="130">(((J2051/60)/60)/24)+DATE(1970,1,1)</f>
        <v>41867.083368055559</v>
      </c>
      <c r="T2051">
        <f t="shared" ref="T2051:T2114" si="131">YEAR(S2051)</f>
        <v>2014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8308</v>
      </c>
      <c r="R2052" t="s">
        <v>8342</v>
      </c>
      <c r="S2052" s="15">
        <f t="shared" si="130"/>
        <v>42074.935740740737</v>
      </c>
      <c r="T2052">
        <f t="shared" si="131"/>
        <v>2015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0" t="s">
        <v>8321</v>
      </c>
      <c r="R2053" t="s">
        <v>8343</v>
      </c>
      <c r="S2053" s="15">
        <f t="shared" si="130"/>
        <v>40997.144872685189</v>
      </c>
      <c r="T2053">
        <f t="shared" si="131"/>
        <v>2012</v>
      </c>
    </row>
    <row r="2054" spans="1:20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0" t="s">
        <v>8323</v>
      </c>
      <c r="R2054" t="s">
        <v>8324</v>
      </c>
      <c r="S2054" s="15">
        <f t="shared" si="130"/>
        <v>42801.774699074071</v>
      </c>
      <c r="T2054">
        <f t="shared" si="131"/>
        <v>2017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0" t="s">
        <v>8323</v>
      </c>
      <c r="R2055" t="s">
        <v>8326</v>
      </c>
      <c r="S2055" s="15">
        <f t="shared" si="130"/>
        <v>42150.755312499998</v>
      </c>
      <c r="T2055">
        <f t="shared" si="131"/>
        <v>2015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0" t="s">
        <v>8323</v>
      </c>
      <c r="R2056" t="s">
        <v>8326</v>
      </c>
      <c r="S2056" s="15">
        <f t="shared" si="130"/>
        <v>42725.031180555554</v>
      </c>
      <c r="T2056">
        <f t="shared" si="131"/>
        <v>2016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0" t="s">
        <v>8323</v>
      </c>
      <c r="R2057" t="s">
        <v>8326</v>
      </c>
      <c r="S2057" s="15">
        <f t="shared" si="130"/>
        <v>41764.44663194444</v>
      </c>
      <c r="T2057">
        <f t="shared" si="131"/>
        <v>2014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8311</v>
      </c>
      <c r="R2058" t="s">
        <v>8333</v>
      </c>
      <c r="S2058" s="15">
        <f t="shared" si="130"/>
        <v>42502.807627314818</v>
      </c>
      <c r="T2058">
        <f t="shared" si="131"/>
        <v>2016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8327</v>
      </c>
      <c r="R2059" t="s">
        <v>8331</v>
      </c>
      <c r="S2059" s="15">
        <f t="shared" si="130"/>
        <v>40070.253819444442</v>
      </c>
      <c r="T2059">
        <f t="shared" si="131"/>
        <v>2009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8308</v>
      </c>
      <c r="R2060" t="s">
        <v>8309</v>
      </c>
      <c r="S2060" s="15">
        <f t="shared" si="130"/>
        <v>40347.125601851854</v>
      </c>
      <c r="T2060">
        <f t="shared" si="131"/>
        <v>2010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8323</v>
      </c>
      <c r="R2061" t="s">
        <v>8326</v>
      </c>
      <c r="S2061" s="15">
        <f t="shared" si="130"/>
        <v>42143.461122685185</v>
      </c>
      <c r="T2061">
        <f t="shared" si="131"/>
        <v>2015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0" t="s">
        <v>8327</v>
      </c>
      <c r="R2062" t="s">
        <v>8331</v>
      </c>
      <c r="S2062" s="15">
        <f t="shared" si="130"/>
        <v>41548.00335648148</v>
      </c>
      <c r="T2062">
        <f t="shared" si="131"/>
        <v>2013</v>
      </c>
    </row>
    <row r="2063" spans="1:20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0" t="s">
        <v>8319</v>
      </c>
      <c r="R2063" t="s">
        <v>8320</v>
      </c>
      <c r="S2063" s="15">
        <f t="shared" si="130"/>
        <v>42790.885243055556</v>
      </c>
      <c r="T2063">
        <f t="shared" si="131"/>
        <v>2017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8327</v>
      </c>
      <c r="R2064" t="s">
        <v>8328</v>
      </c>
      <c r="S2064" s="15">
        <f t="shared" si="130"/>
        <v>40764.204375000001</v>
      </c>
      <c r="T2064">
        <f t="shared" si="131"/>
        <v>2011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0" t="s">
        <v>8311</v>
      </c>
      <c r="R2065" t="s">
        <v>8333</v>
      </c>
      <c r="S2065" s="15">
        <f t="shared" si="130"/>
        <v>41689.917962962965</v>
      </c>
      <c r="T2065">
        <f t="shared" si="131"/>
        <v>2014</v>
      </c>
    </row>
    <row r="2066" spans="1:20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0" t="s">
        <v>8323</v>
      </c>
      <c r="R2066" t="s">
        <v>8324</v>
      </c>
      <c r="S2066" s="15">
        <f t="shared" si="130"/>
        <v>42534.649571759262</v>
      </c>
      <c r="T2066">
        <f t="shared" si="131"/>
        <v>2016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8323</v>
      </c>
      <c r="R2067" t="s">
        <v>8335</v>
      </c>
      <c r="S2067" s="15">
        <f t="shared" si="130"/>
        <v>42420.140277777777</v>
      </c>
      <c r="T2067">
        <f t="shared" si="131"/>
        <v>2016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8308</v>
      </c>
      <c r="R2068" t="s">
        <v>8310</v>
      </c>
      <c r="S2068" s="15">
        <f t="shared" si="130"/>
        <v>42182.008402777778</v>
      </c>
      <c r="T2068">
        <f t="shared" si="131"/>
        <v>2015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8316</v>
      </c>
      <c r="R2069" t="s">
        <v>8317</v>
      </c>
      <c r="S2069" s="15">
        <f t="shared" si="130"/>
        <v>42020.806701388887</v>
      </c>
      <c r="T2069">
        <f t="shared" si="131"/>
        <v>2015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8327</v>
      </c>
      <c r="R2070" t="s">
        <v>8328</v>
      </c>
      <c r="S2070" s="15">
        <f t="shared" si="130"/>
        <v>41205.854537037041</v>
      </c>
      <c r="T2070">
        <f t="shared" si="131"/>
        <v>2012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8323</v>
      </c>
      <c r="R2071" t="s">
        <v>8326</v>
      </c>
      <c r="S2071" s="15">
        <f t="shared" si="130"/>
        <v>41815.774826388886</v>
      </c>
      <c r="T2071">
        <f t="shared" si="131"/>
        <v>2014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0" t="s">
        <v>8321</v>
      </c>
      <c r="R2072" t="s">
        <v>8322</v>
      </c>
      <c r="S2072" s="15">
        <f t="shared" si="130"/>
        <v>41144.709490740745</v>
      </c>
      <c r="T2072">
        <f t="shared" si="131"/>
        <v>2012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0" t="s">
        <v>8323</v>
      </c>
      <c r="R2073" t="s">
        <v>8335</v>
      </c>
      <c r="S2073" s="15">
        <f t="shared" si="130"/>
        <v>41747.471504629626</v>
      </c>
      <c r="T2073">
        <f t="shared" si="131"/>
        <v>2014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8323</v>
      </c>
      <c r="R2074" t="s">
        <v>8326</v>
      </c>
      <c r="S2074" s="15">
        <f t="shared" si="130"/>
        <v>42513.110787037032</v>
      </c>
      <c r="T2074">
        <f t="shared" si="131"/>
        <v>2016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8313</v>
      </c>
      <c r="R2075" t="s">
        <v>8314</v>
      </c>
      <c r="S2075" s="15">
        <f t="shared" si="130"/>
        <v>42068.65552083333</v>
      </c>
      <c r="T2075">
        <f t="shared" si="131"/>
        <v>2015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8323</v>
      </c>
      <c r="R2076" t="s">
        <v>8326</v>
      </c>
      <c r="S2076" s="15">
        <f t="shared" si="130"/>
        <v>41820.639189814814</v>
      </c>
      <c r="T2076">
        <f t="shared" si="131"/>
        <v>2014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8308</v>
      </c>
      <c r="R2077" t="s">
        <v>8310</v>
      </c>
      <c r="S2077" s="15">
        <f t="shared" si="130"/>
        <v>41922.741655092592</v>
      </c>
      <c r="T2077">
        <f t="shared" si="131"/>
        <v>2014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8323</v>
      </c>
      <c r="R2078" t="s">
        <v>8326</v>
      </c>
      <c r="S2078" s="15">
        <f t="shared" si="130"/>
        <v>41753.515856481477</v>
      </c>
      <c r="T2078">
        <f t="shared" si="131"/>
        <v>2014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8311</v>
      </c>
      <c r="R2079" t="s">
        <v>8348</v>
      </c>
      <c r="S2079" s="15">
        <f t="shared" si="130"/>
        <v>42676.717615740738</v>
      </c>
      <c r="T2079">
        <f t="shared" si="131"/>
        <v>2016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8323</v>
      </c>
      <c r="R2080" t="s">
        <v>8326</v>
      </c>
      <c r="S2080" s="15">
        <f t="shared" si="130"/>
        <v>42512.58321759259</v>
      </c>
      <c r="T2080">
        <f t="shared" si="131"/>
        <v>2016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8327</v>
      </c>
      <c r="R2081" t="s">
        <v>8331</v>
      </c>
      <c r="S2081" s="15">
        <f t="shared" si="130"/>
        <v>40666.973541666666</v>
      </c>
      <c r="T2081">
        <f t="shared" si="131"/>
        <v>2011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8323</v>
      </c>
      <c r="R2082" t="s">
        <v>8326</v>
      </c>
      <c r="S2082" s="15">
        <f t="shared" si="130"/>
        <v>42536.815648148149</v>
      </c>
      <c r="T2082">
        <f t="shared" si="131"/>
        <v>2016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8327</v>
      </c>
      <c r="R2083" t="s">
        <v>8350</v>
      </c>
      <c r="S2083" s="15">
        <f t="shared" si="130"/>
        <v>41733.737083333333</v>
      </c>
      <c r="T2083">
        <f t="shared" si="131"/>
        <v>2014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8323</v>
      </c>
      <c r="R2084" t="s">
        <v>8326</v>
      </c>
      <c r="S2084" s="15">
        <f t="shared" si="130"/>
        <v>41927.873784722222</v>
      </c>
      <c r="T2084">
        <f t="shared" si="131"/>
        <v>2014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8327</v>
      </c>
      <c r="R2085" t="s">
        <v>8328</v>
      </c>
      <c r="S2085" s="15">
        <f t="shared" si="130"/>
        <v>41022.645185185182</v>
      </c>
      <c r="T2085">
        <f t="shared" si="131"/>
        <v>2012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8321</v>
      </c>
      <c r="R2086" t="s">
        <v>8322</v>
      </c>
      <c r="S2086" s="15">
        <f t="shared" si="130"/>
        <v>40924.650868055556</v>
      </c>
      <c r="T2086">
        <f t="shared" si="131"/>
        <v>2012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8321</v>
      </c>
      <c r="R2087" t="s">
        <v>8332</v>
      </c>
      <c r="S2087" s="15">
        <f t="shared" si="130"/>
        <v>41917.731736111113</v>
      </c>
      <c r="T2087">
        <f t="shared" si="131"/>
        <v>2014</v>
      </c>
    </row>
    <row r="2088" spans="1:20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0" t="s">
        <v>8327</v>
      </c>
      <c r="R2088" t="s">
        <v>8331</v>
      </c>
      <c r="S2088" s="15">
        <f t="shared" si="130"/>
        <v>42747.219560185185</v>
      </c>
      <c r="T2088">
        <f t="shared" si="131"/>
        <v>2017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0" t="s">
        <v>8323</v>
      </c>
      <c r="R2089" t="s">
        <v>8326</v>
      </c>
      <c r="S2089" s="15">
        <f t="shared" si="130"/>
        <v>42233.763831018514</v>
      </c>
      <c r="T2089">
        <f t="shared" si="131"/>
        <v>2015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0" t="s">
        <v>8323</v>
      </c>
      <c r="R2090" t="s">
        <v>8326</v>
      </c>
      <c r="S2090" s="15">
        <f t="shared" si="130"/>
        <v>41775.858564814815</v>
      </c>
      <c r="T2090">
        <f t="shared" si="131"/>
        <v>2014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0" t="s">
        <v>8321</v>
      </c>
      <c r="R2091" t="s">
        <v>8343</v>
      </c>
      <c r="S2091" s="15">
        <f t="shared" si="130"/>
        <v>40779.125428240739</v>
      </c>
      <c r="T2091">
        <f t="shared" si="131"/>
        <v>2011</v>
      </c>
    </row>
    <row r="2092" spans="1:20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0" t="s">
        <v>8323</v>
      </c>
      <c r="R2092" t="s">
        <v>8324</v>
      </c>
      <c r="S2092" s="15">
        <f t="shared" si="130"/>
        <v>42226.651886574073</v>
      </c>
      <c r="T2092">
        <f t="shared" si="131"/>
        <v>2015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8323</v>
      </c>
      <c r="R2093" t="s">
        <v>8326</v>
      </c>
      <c r="S2093" s="15">
        <f t="shared" si="130"/>
        <v>42129.541585648149</v>
      </c>
      <c r="T2093">
        <f t="shared" si="131"/>
        <v>2015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8327</v>
      </c>
      <c r="R2094" t="s">
        <v>8331</v>
      </c>
      <c r="S2094" s="15">
        <f t="shared" si="130"/>
        <v>41270.954351851848</v>
      </c>
      <c r="T2094">
        <f t="shared" si="131"/>
        <v>2012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8327</v>
      </c>
      <c r="R2095" t="s">
        <v>8331</v>
      </c>
      <c r="S2095" s="15">
        <f t="shared" si="130"/>
        <v>40788.297650462962</v>
      </c>
      <c r="T2095">
        <f t="shared" si="131"/>
        <v>2011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8327</v>
      </c>
      <c r="R2096" t="s">
        <v>8331</v>
      </c>
      <c r="S2096" s="15">
        <f t="shared" si="130"/>
        <v>41494.963587962964</v>
      </c>
      <c r="T2096">
        <f t="shared" si="131"/>
        <v>2013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8327</v>
      </c>
      <c r="R2097" t="s">
        <v>8328</v>
      </c>
      <c r="S2097" s="15">
        <f t="shared" si="130"/>
        <v>41026.083298611113</v>
      </c>
      <c r="T2097">
        <f t="shared" si="131"/>
        <v>2012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8323</v>
      </c>
      <c r="R2098" t="s">
        <v>8326</v>
      </c>
      <c r="S2098" s="15">
        <f t="shared" si="130"/>
        <v>42460.733530092592</v>
      </c>
      <c r="T2098">
        <f t="shared" si="131"/>
        <v>2016</v>
      </c>
    </row>
    <row r="2099" spans="1:20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0" t="s">
        <v>8327</v>
      </c>
      <c r="R2099" t="s">
        <v>8336</v>
      </c>
      <c r="S2099" s="15">
        <f t="shared" si="130"/>
        <v>42545.125196759262</v>
      </c>
      <c r="T2099">
        <f t="shared" si="131"/>
        <v>2016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8323</v>
      </c>
      <c r="R2100" t="s">
        <v>8324</v>
      </c>
      <c r="S2100" s="15">
        <f t="shared" si="130"/>
        <v>42597.882488425923</v>
      </c>
      <c r="T2100">
        <f t="shared" si="131"/>
        <v>2016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0" t="s">
        <v>8323</v>
      </c>
      <c r="R2101" t="s">
        <v>8326</v>
      </c>
      <c r="S2101" s="15">
        <f t="shared" si="130"/>
        <v>42722.882361111115</v>
      </c>
      <c r="T2101">
        <f t="shared" si="131"/>
        <v>2016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8323</v>
      </c>
      <c r="R2102" t="s">
        <v>8326</v>
      </c>
      <c r="S2102" s="15">
        <f t="shared" si="130"/>
        <v>41792.645277777774</v>
      </c>
      <c r="T2102">
        <f t="shared" si="131"/>
        <v>2014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0" t="s">
        <v>8323</v>
      </c>
      <c r="R2103" t="s">
        <v>8326</v>
      </c>
      <c r="S2103" s="15">
        <f t="shared" si="130"/>
        <v>41848.866157407407</v>
      </c>
      <c r="T2103">
        <f t="shared" si="131"/>
        <v>2014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0" t="s">
        <v>8323</v>
      </c>
      <c r="R2104" t="s">
        <v>8326</v>
      </c>
      <c r="S2104" s="15">
        <f t="shared" si="130"/>
        <v>41836.471180555556</v>
      </c>
      <c r="T2104">
        <f t="shared" si="131"/>
        <v>2014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0" t="s">
        <v>8323</v>
      </c>
      <c r="R2105" t="s">
        <v>8335</v>
      </c>
      <c r="S2105" s="15">
        <f t="shared" si="130"/>
        <v>42499.842962962968</v>
      </c>
      <c r="T2105">
        <f t="shared" si="131"/>
        <v>2016</v>
      </c>
    </row>
    <row r="2106" spans="1:20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0" t="s">
        <v>8323</v>
      </c>
      <c r="R2106" t="s">
        <v>8335</v>
      </c>
      <c r="S2106" s="15">
        <f t="shared" si="130"/>
        <v>41793.17219907407</v>
      </c>
      <c r="T2106">
        <f t="shared" si="131"/>
        <v>2014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8316</v>
      </c>
      <c r="R2107" t="s">
        <v>8334</v>
      </c>
      <c r="S2107" s="15">
        <f t="shared" si="130"/>
        <v>41488.85423611111</v>
      </c>
      <c r="T2107">
        <f t="shared" si="131"/>
        <v>2013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8308</v>
      </c>
      <c r="R2108" t="s">
        <v>8310</v>
      </c>
      <c r="S2108" s="15">
        <f t="shared" si="130"/>
        <v>41928.904189814813</v>
      </c>
      <c r="T2108">
        <f t="shared" si="131"/>
        <v>2014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8321</v>
      </c>
      <c r="R2109" t="s">
        <v>8343</v>
      </c>
      <c r="S2109" s="15">
        <f t="shared" si="130"/>
        <v>41100.158877314818</v>
      </c>
      <c r="T2109">
        <f t="shared" si="131"/>
        <v>2012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8308</v>
      </c>
      <c r="R2110" t="s">
        <v>8310</v>
      </c>
      <c r="S2110" s="15">
        <f t="shared" si="130"/>
        <v>42012.768298611118</v>
      </c>
      <c r="T2110">
        <f t="shared" si="131"/>
        <v>2015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8308</v>
      </c>
      <c r="R2111" t="s">
        <v>8315</v>
      </c>
      <c r="S2111" s="15">
        <f t="shared" si="130"/>
        <v>42494.061793981484</v>
      </c>
      <c r="T2111">
        <f t="shared" si="131"/>
        <v>2016</v>
      </c>
    </row>
    <row r="2112" spans="1:20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0" t="s">
        <v>8321</v>
      </c>
      <c r="R2112" t="s">
        <v>8325</v>
      </c>
      <c r="S2112" s="15">
        <f t="shared" si="130"/>
        <v>42259.542800925927</v>
      </c>
      <c r="T2112">
        <f t="shared" si="131"/>
        <v>2015</v>
      </c>
    </row>
    <row r="2113" spans="1:20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0" t="s">
        <v>8327</v>
      </c>
      <c r="R2113" t="s">
        <v>8354</v>
      </c>
      <c r="S2113" s="15">
        <f t="shared" si="130"/>
        <v>40754.729259259257</v>
      </c>
      <c r="T2113">
        <f t="shared" si="131"/>
        <v>2011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8323</v>
      </c>
      <c r="R2114" t="s">
        <v>8326</v>
      </c>
      <c r="S2114" s="15">
        <f t="shared" si="130"/>
        <v>42663.468078703707</v>
      </c>
      <c r="T2114">
        <f t="shared" si="131"/>
        <v>2016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ROUND(E2115/L2115,2)</f>
        <v>292.2</v>
      </c>
      <c r="Q2115" s="10" t="s">
        <v>8308</v>
      </c>
      <c r="R2115" t="s">
        <v>8342</v>
      </c>
      <c r="S2115" s="15">
        <f t="shared" ref="S2115:S2178" si="134">(((J2115/60)/60)/24)+DATE(1970,1,1)</f>
        <v>42140.921064814815</v>
      </c>
      <c r="T2115">
        <f t="shared" ref="T2115:T2178" si="135">YEAR(S2115)</f>
        <v>2015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8323</v>
      </c>
      <c r="R2116" t="s">
        <v>8335</v>
      </c>
      <c r="S2116" s="15">
        <f t="shared" si="134"/>
        <v>42493.857083333336</v>
      </c>
      <c r="T2116">
        <f t="shared" si="135"/>
        <v>2016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0" t="s">
        <v>8321</v>
      </c>
      <c r="R2117" t="s">
        <v>8322</v>
      </c>
      <c r="S2117" s="15">
        <f t="shared" si="134"/>
        <v>40205.174849537041</v>
      </c>
      <c r="T2117">
        <f t="shared" si="135"/>
        <v>2010</v>
      </c>
    </row>
    <row r="2118" spans="1:20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0" t="s">
        <v>8316</v>
      </c>
      <c r="R2118" t="s">
        <v>8344</v>
      </c>
      <c r="S2118" s="15">
        <f t="shared" si="134"/>
        <v>42755.492754629624</v>
      </c>
      <c r="T2118">
        <f t="shared" si="135"/>
        <v>2017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8327</v>
      </c>
      <c r="R2119" t="s">
        <v>8328</v>
      </c>
      <c r="S2119" s="15">
        <f t="shared" si="134"/>
        <v>42366.192974537036</v>
      </c>
      <c r="T2119">
        <f t="shared" si="135"/>
        <v>2015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8316</v>
      </c>
      <c r="R2120" t="s">
        <v>8344</v>
      </c>
      <c r="S2120" s="15">
        <f t="shared" si="134"/>
        <v>42706.115405092598</v>
      </c>
      <c r="T2120">
        <f t="shared" si="135"/>
        <v>2016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8323</v>
      </c>
      <c r="R2121" t="s">
        <v>8326</v>
      </c>
      <c r="S2121" s="15">
        <f t="shared" si="134"/>
        <v>41780.412604166668</v>
      </c>
      <c r="T2121">
        <f t="shared" si="135"/>
        <v>2014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8327</v>
      </c>
      <c r="R2122" t="s">
        <v>8331</v>
      </c>
      <c r="S2122" s="15">
        <f t="shared" si="134"/>
        <v>42055.972824074073</v>
      </c>
      <c r="T2122">
        <f t="shared" si="135"/>
        <v>2015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8308</v>
      </c>
      <c r="R2123" t="s">
        <v>8315</v>
      </c>
      <c r="S2123" s="15">
        <f t="shared" si="134"/>
        <v>42658.810277777782</v>
      </c>
      <c r="T2123">
        <f t="shared" si="135"/>
        <v>2016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8316</v>
      </c>
      <c r="R2124" t="s">
        <v>8334</v>
      </c>
      <c r="S2124" s="15">
        <f t="shared" si="134"/>
        <v>41692.135729166665</v>
      </c>
      <c r="T2124">
        <f t="shared" si="135"/>
        <v>2014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8321</v>
      </c>
      <c r="R2125" t="s">
        <v>8322</v>
      </c>
      <c r="S2125" s="15">
        <f t="shared" si="134"/>
        <v>41904.851875</v>
      </c>
      <c r="T2125">
        <f t="shared" si="135"/>
        <v>2014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8313</v>
      </c>
      <c r="R2126" t="s">
        <v>8353</v>
      </c>
      <c r="S2126" s="15">
        <f t="shared" si="134"/>
        <v>42593.011782407411</v>
      </c>
      <c r="T2126">
        <f t="shared" si="135"/>
        <v>2016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8313</v>
      </c>
      <c r="R2127" t="s">
        <v>8314</v>
      </c>
      <c r="S2127" s="15">
        <f t="shared" si="134"/>
        <v>42597.617418981477</v>
      </c>
      <c r="T2127">
        <f t="shared" si="135"/>
        <v>2016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8308</v>
      </c>
      <c r="R2128" t="s">
        <v>8342</v>
      </c>
      <c r="S2128" s="15">
        <f t="shared" si="134"/>
        <v>41901.684861111113</v>
      </c>
      <c r="T2128">
        <f t="shared" si="135"/>
        <v>2014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8327</v>
      </c>
      <c r="R2129" t="s">
        <v>8341</v>
      </c>
      <c r="S2129" s="15">
        <f t="shared" si="134"/>
        <v>41930.975601851853</v>
      </c>
      <c r="T2129">
        <f t="shared" si="135"/>
        <v>2014</v>
      </c>
    </row>
    <row r="2130" spans="1:20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8327</v>
      </c>
      <c r="R2130" t="s">
        <v>8330</v>
      </c>
      <c r="S2130" s="15">
        <f t="shared" si="134"/>
        <v>42801.031412037039</v>
      </c>
      <c r="T2130">
        <f t="shared" si="135"/>
        <v>2017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8311</v>
      </c>
      <c r="R2131" t="s">
        <v>8356</v>
      </c>
      <c r="S2131" s="15">
        <f t="shared" si="134"/>
        <v>41846.978078703702</v>
      </c>
      <c r="T2131">
        <f t="shared" si="135"/>
        <v>2014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8308</v>
      </c>
      <c r="R2132" t="s">
        <v>8310</v>
      </c>
      <c r="S2132" s="15">
        <f t="shared" si="134"/>
        <v>42356.750706018516</v>
      </c>
      <c r="T2132">
        <f t="shared" si="135"/>
        <v>2015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8323</v>
      </c>
      <c r="R2133" t="s">
        <v>8326</v>
      </c>
      <c r="S2133" s="15">
        <f t="shared" si="134"/>
        <v>41963.872361111105</v>
      </c>
      <c r="T2133">
        <f t="shared" si="135"/>
        <v>2014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8308</v>
      </c>
      <c r="R2134" t="s">
        <v>8318</v>
      </c>
      <c r="S2134" s="15">
        <f t="shared" si="134"/>
        <v>42702.770729166667</v>
      </c>
      <c r="T2134">
        <f t="shared" si="135"/>
        <v>2016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8327</v>
      </c>
      <c r="R2135" t="s">
        <v>8330</v>
      </c>
      <c r="S2135" s="15">
        <f t="shared" si="134"/>
        <v>42460.98192129629</v>
      </c>
      <c r="T2135">
        <f t="shared" si="135"/>
        <v>2016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8323</v>
      </c>
      <c r="R2136" t="s">
        <v>8326</v>
      </c>
      <c r="S2136" s="15">
        <f t="shared" si="134"/>
        <v>42234.789884259255</v>
      </c>
      <c r="T2136">
        <f t="shared" si="135"/>
        <v>2015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8327</v>
      </c>
      <c r="R2137" t="s">
        <v>8331</v>
      </c>
      <c r="S2137" s="15">
        <f t="shared" si="134"/>
        <v>41073.050717592596</v>
      </c>
      <c r="T2137">
        <f t="shared" si="135"/>
        <v>2012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8327</v>
      </c>
      <c r="R2138" t="s">
        <v>8331</v>
      </c>
      <c r="S2138" s="15">
        <f t="shared" si="134"/>
        <v>42323.17460648148</v>
      </c>
      <c r="T2138">
        <f t="shared" si="135"/>
        <v>2015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8308</v>
      </c>
      <c r="R2139" t="s">
        <v>8310</v>
      </c>
      <c r="S2139" s="15">
        <f t="shared" si="134"/>
        <v>42273.090740740736</v>
      </c>
      <c r="T2139">
        <f t="shared" si="135"/>
        <v>2015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8321</v>
      </c>
      <c r="R2140" t="s">
        <v>8337</v>
      </c>
      <c r="S2140" s="15">
        <f t="shared" si="134"/>
        <v>42135.589548611111</v>
      </c>
      <c r="T2140">
        <f t="shared" si="135"/>
        <v>2015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8323</v>
      </c>
      <c r="R2141" t="s">
        <v>8326</v>
      </c>
      <c r="S2141" s="15">
        <f t="shared" si="134"/>
        <v>42075.979988425926</v>
      </c>
      <c r="T2141">
        <f t="shared" si="135"/>
        <v>2015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8323</v>
      </c>
      <c r="R2142" t="s">
        <v>8326</v>
      </c>
      <c r="S2142" s="15">
        <f t="shared" si="134"/>
        <v>42136.675196759257</v>
      </c>
      <c r="T2142">
        <f t="shared" si="135"/>
        <v>2015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8327</v>
      </c>
      <c r="R2143" t="s">
        <v>8350</v>
      </c>
      <c r="S2143" s="15">
        <f t="shared" si="134"/>
        <v>41310.969270833331</v>
      </c>
      <c r="T2143">
        <f t="shared" si="135"/>
        <v>2013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8327</v>
      </c>
      <c r="R2144" t="s">
        <v>8338</v>
      </c>
      <c r="S2144" s="15">
        <f t="shared" si="134"/>
        <v>40802.733101851853</v>
      </c>
      <c r="T2144">
        <f t="shared" si="135"/>
        <v>2011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8323</v>
      </c>
      <c r="R2145" t="s">
        <v>8324</v>
      </c>
      <c r="S2145" s="15">
        <f t="shared" si="134"/>
        <v>41885.478842592594</v>
      </c>
      <c r="T2145">
        <f t="shared" si="135"/>
        <v>2014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8327</v>
      </c>
      <c r="R2146" t="s">
        <v>8331</v>
      </c>
      <c r="S2146" s="15">
        <f t="shared" si="134"/>
        <v>41549.627615740741</v>
      </c>
      <c r="T2146">
        <f t="shared" si="135"/>
        <v>2013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8321</v>
      </c>
      <c r="R2147" t="s">
        <v>8343</v>
      </c>
      <c r="S2147" s="15">
        <f t="shared" si="134"/>
        <v>41682.805902777778</v>
      </c>
      <c r="T2147">
        <f t="shared" si="135"/>
        <v>2014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8308</v>
      </c>
      <c r="R2148" t="s">
        <v>8342</v>
      </c>
      <c r="S2148" s="15">
        <f t="shared" si="134"/>
        <v>42676.942164351851</v>
      </c>
      <c r="T2148">
        <f t="shared" si="135"/>
        <v>2016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8327</v>
      </c>
      <c r="R2149" t="s">
        <v>8329</v>
      </c>
      <c r="S2149" s="15">
        <f t="shared" si="134"/>
        <v>42688.732407407413</v>
      </c>
      <c r="T2149">
        <f t="shared" si="135"/>
        <v>2016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8323</v>
      </c>
      <c r="R2150" t="s">
        <v>8326</v>
      </c>
      <c r="S2150" s="15">
        <f t="shared" si="134"/>
        <v>42532.052523148144</v>
      </c>
      <c r="T2150">
        <f t="shared" si="135"/>
        <v>2016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8327</v>
      </c>
      <c r="R2151" t="s">
        <v>8328</v>
      </c>
      <c r="S2151" s="15">
        <f t="shared" si="134"/>
        <v>40557.429733796293</v>
      </c>
      <c r="T2151">
        <f t="shared" si="135"/>
        <v>2011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8323</v>
      </c>
      <c r="R2152" t="s">
        <v>8326</v>
      </c>
      <c r="S2152" s="15">
        <f t="shared" si="134"/>
        <v>42278.629710648151</v>
      </c>
      <c r="T2152">
        <f t="shared" si="135"/>
        <v>2015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8327</v>
      </c>
      <c r="R2153" t="s">
        <v>8341</v>
      </c>
      <c r="S2153" s="15">
        <f t="shared" si="134"/>
        <v>42093.860023148154</v>
      </c>
      <c r="T2153">
        <f t="shared" si="135"/>
        <v>2015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8327</v>
      </c>
      <c r="R2154" t="s">
        <v>8328</v>
      </c>
      <c r="S2154" s="15">
        <f t="shared" si="134"/>
        <v>40638.868611111109</v>
      </c>
      <c r="T2154">
        <f t="shared" si="135"/>
        <v>2011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8323</v>
      </c>
      <c r="R2155" t="s">
        <v>8326</v>
      </c>
      <c r="S2155" s="15">
        <f t="shared" si="134"/>
        <v>42019.959837962961</v>
      </c>
      <c r="T2155">
        <f t="shared" si="135"/>
        <v>2015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0" t="s">
        <v>8321</v>
      </c>
      <c r="R2156" t="s">
        <v>8343</v>
      </c>
      <c r="S2156" s="15">
        <f t="shared" si="134"/>
        <v>42604.730567129634</v>
      </c>
      <c r="T2156">
        <f t="shared" si="135"/>
        <v>2016</v>
      </c>
    </row>
    <row r="2157" spans="1:20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0" t="s">
        <v>8327</v>
      </c>
      <c r="R2157" t="s">
        <v>8350</v>
      </c>
      <c r="S2157" s="15">
        <f t="shared" si="134"/>
        <v>41597.788888888892</v>
      </c>
      <c r="T2157">
        <f t="shared" si="135"/>
        <v>2013</v>
      </c>
    </row>
    <row r="2158" spans="1:20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0" t="s">
        <v>8327</v>
      </c>
      <c r="R2158" t="s">
        <v>8328</v>
      </c>
      <c r="S2158" s="15">
        <f t="shared" si="134"/>
        <v>41205.198321759257</v>
      </c>
      <c r="T2158">
        <f t="shared" si="135"/>
        <v>2012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8327</v>
      </c>
      <c r="R2159" t="s">
        <v>8328</v>
      </c>
      <c r="S2159" s="15">
        <f t="shared" si="134"/>
        <v>40718.839537037034</v>
      </c>
      <c r="T2159">
        <f t="shared" si="135"/>
        <v>2011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8319</v>
      </c>
      <c r="R2160" t="s">
        <v>8345</v>
      </c>
      <c r="S2160" s="15">
        <f t="shared" si="134"/>
        <v>41983.110995370371</v>
      </c>
      <c r="T2160">
        <f t="shared" si="135"/>
        <v>2014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8327</v>
      </c>
      <c r="R2161" t="s">
        <v>8336</v>
      </c>
      <c r="S2161" s="15">
        <f t="shared" si="134"/>
        <v>41694.391840277778</v>
      </c>
      <c r="T2161">
        <f t="shared" si="135"/>
        <v>2014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8311</v>
      </c>
      <c r="R2162" t="s">
        <v>8333</v>
      </c>
      <c r="S2162" s="15">
        <f t="shared" si="134"/>
        <v>41309.11791666667</v>
      </c>
      <c r="T2162">
        <f t="shared" si="135"/>
        <v>2013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8323</v>
      </c>
      <c r="R2163" t="s">
        <v>8326</v>
      </c>
      <c r="S2163" s="15">
        <f t="shared" si="134"/>
        <v>42695.7105787037</v>
      </c>
      <c r="T2163">
        <f t="shared" si="135"/>
        <v>2016</v>
      </c>
    </row>
    <row r="2164" spans="1:20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8308</v>
      </c>
      <c r="R2164" t="s">
        <v>8315</v>
      </c>
      <c r="S2164" s="15">
        <f t="shared" si="134"/>
        <v>42082.069560185191</v>
      </c>
      <c r="T2164">
        <f t="shared" si="135"/>
        <v>2015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8308</v>
      </c>
      <c r="R2165" t="s">
        <v>8310</v>
      </c>
      <c r="S2165" s="15">
        <f t="shared" si="134"/>
        <v>42451.698449074072</v>
      </c>
      <c r="T2165">
        <f t="shared" si="135"/>
        <v>2016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0" t="s">
        <v>8323</v>
      </c>
      <c r="R2166" t="s">
        <v>8326</v>
      </c>
      <c r="S2166" s="15">
        <f t="shared" si="134"/>
        <v>42155.920219907406</v>
      </c>
      <c r="T2166">
        <f t="shared" si="135"/>
        <v>2015</v>
      </c>
    </row>
    <row r="2167" spans="1:20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0" t="s">
        <v>8313</v>
      </c>
      <c r="R2167" t="s">
        <v>8314</v>
      </c>
      <c r="S2167" s="15">
        <f t="shared" si="134"/>
        <v>42120.628136574072</v>
      </c>
      <c r="T2167">
        <f t="shared" si="135"/>
        <v>2015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8323</v>
      </c>
      <c r="R2168" t="s">
        <v>8326</v>
      </c>
      <c r="S2168" s="15">
        <f t="shared" si="134"/>
        <v>41948.552847222221</v>
      </c>
      <c r="T2168">
        <f t="shared" si="135"/>
        <v>2014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8323</v>
      </c>
      <c r="R2169" t="s">
        <v>8335</v>
      </c>
      <c r="S2169" s="15">
        <f t="shared" si="134"/>
        <v>42193.813530092593</v>
      </c>
      <c r="T2169">
        <f t="shared" si="135"/>
        <v>2015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8323</v>
      </c>
      <c r="R2170" t="s">
        <v>8335</v>
      </c>
      <c r="S2170" s="15">
        <f t="shared" si="134"/>
        <v>42403.035567129627</v>
      </c>
      <c r="T2170">
        <f t="shared" si="135"/>
        <v>2016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8323</v>
      </c>
      <c r="R2171" t="s">
        <v>8324</v>
      </c>
      <c r="S2171" s="15">
        <f t="shared" si="134"/>
        <v>42464.958912037036</v>
      </c>
      <c r="T2171">
        <f t="shared" si="135"/>
        <v>2016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8327</v>
      </c>
      <c r="R2172" t="s">
        <v>8338</v>
      </c>
      <c r="S2172" s="15">
        <f t="shared" si="134"/>
        <v>40987.890740740739</v>
      </c>
      <c r="T2172">
        <f t="shared" si="135"/>
        <v>2012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8323</v>
      </c>
      <c r="R2173" t="s">
        <v>8326</v>
      </c>
      <c r="S2173" s="15">
        <f t="shared" si="134"/>
        <v>42018.94159722222</v>
      </c>
      <c r="T2173">
        <f t="shared" si="135"/>
        <v>2015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8323</v>
      </c>
      <c r="R2174" t="s">
        <v>8326</v>
      </c>
      <c r="S2174" s="15">
        <f t="shared" si="134"/>
        <v>42221.656782407401</v>
      </c>
      <c r="T2174">
        <f t="shared" si="135"/>
        <v>2015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8323</v>
      </c>
      <c r="R2175" t="s">
        <v>8326</v>
      </c>
      <c r="S2175" s="15">
        <f t="shared" si="134"/>
        <v>42463.81385416667</v>
      </c>
      <c r="T2175">
        <f t="shared" si="135"/>
        <v>2016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8308</v>
      </c>
      <c r="R2176" t="s">
        <v>8310</v>
      </c>
      <c r="S2176" s="15">
        <f t="shared" si="134"/>
        <v>42696.37572916667</v>
      </c>
      <c r="T2176">
        <f t="shared" si="135"/>
        <v>2016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8323</v>
      </c>
      <c r="R2177" t="s">
        <v>8326</v>
      </c>
      <c r="S2177" s="15">
        <f t="shared" si="134"/>
        <v>42543.788564814815</v>
      </c>
      <c r="T2177">
        <f t="shared" si="135"/>
        <v>2016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8327</v>
      </c>
      <c r="R2178" t="s">
        <v>8330</v>
      </c>
      <c r="S2178" s="15">
        <f t="shared" si="134"/>
        <v>42021.139733796299</v>
      </c>
      <c r="T2178">
        <f t="shared" si="135"/>
        <v>2015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50.04</v>
      </c>
      <c r="Q2179" s="10" t="s">
        <v>8327</v>
      </c>
      <c r="R2179" t="s">
        <v>8331</v>
      </c>
      <c r="S2179" s="15">
        <f t="shared" ref="S2179:S2242" si="138">(((J2179/60)/60)/24)+DATE(1970,1,1)</f>
        <v>41827.906689814816</v>
      </c>
      <c r="T2179">
        <f t="shared" ref="T2179:T2242" si="139">YEAR(S2179)</f>
        <v>2014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8321</v>
      </c>
      <c r="R2180" t="s">
        <v>8325</v>
      </c>
      <c r="S2180" s="15">
        <f t="shared" si="138"/>
        <v>42248.632199074069</v>
      </c>
      <c r="T2180">
        <f t="shared" si="139"/>
        <v>2015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8323</v>
      </c>
      <c r="R2181" t="s">
        <v>8326</v>
      </c>
      <c r="S2181" s="15">
        <f t="shared" si="138"/>
        <v>41226.017361111109</v>
      </c>
      <c r="T2181">
        <f t="shared" si="139"/>
        <v>2012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8321</v>
      </c>
      <c r="R2182" t="s">
        <v>8325</v>
      </c>
      <c r="S2182" s="15">
        <f t="shared" si="138"/>
        <v>41855.777905092589</v>
      </c>
      <c r="T2182">
        <f t="shared" si="139"/>
        <v>2014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8323</v>
      </c>
      <c r="R2183" t="s">
        <v>8324</v>
      </c>
      <c r="S2183" s="15">
        <f t="shared" si="138"/>
        <v>42551.102314814809</v>
      </c>
      <c r="T2183">
        <f t="shared" si="139"/>
        <v>2016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8323</v>
      </c>
      <c r="R2184" t="s">
        <v>8326</v>
      </c>
      <c r="S2184" s="15">
        <f t="shared" si="138"/>
        <v>42556.504490740743</v>
      </c>
      <c r="T2184">
        <f t="shared" si="139"/>
        <v>2016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8321</v>
      </c>
      <c r="R2185" t="s">
        <v>8337</v>
      </c>
      <c r="S2185" s="15">
        <f t="shared" si="138"/>
        <v>42110.153043981481</v>
      </c>
      <c r="T2185">
        <f t="shared" si="139"/>
        <v>2015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8323</v>
      </c>
      <c r="R2186" t="s">
        <v>8324</v>
      </c>
      <c r="S2186" s="15">
        <f t="shared" si="138"/>
        <v>42783.459398148145</v>
      </c>
      <c r="T2186">
        <f t="shared" si="139"/>
        <v>2017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8327</v>
      </c>
      <c r="R2187" t="s">
        <v>8350</v>
      </c>
      <c r="S2187" s="15">
        <f t="shared" si="138"/>
        <v>41276.496840277774</v>
      </c>
      <c r="T2187">
        <f t="shared" si="139"/>
        <v>2013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8327</v>
      </c>
      <c r="R2188" t="s">
        <v>8328</v>
      </c>
      <c r="S2188" s="15">
        <f t="shared" si="138"/>
        <v>41088.691493055558</v>
      </c>
      <c r="T2188">
        <f t="shared" si="139"/>
        <v>2012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8321</v>
      </c>
      <c r="R2189" t="s">
        <v>8322</v>
      </c>
      <c r="S2189" s="15">
        <f t="shared" si="138"/>
        <v>42113.981446759266</v>
      </c>
      <c r="T2189">
        <f t="shared" si="139"/>
        <v>2015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8323</v>
      </c>
      <c r="R2190" t="s">
        <v>8335</v>
      </c>
      <c r="S2190" s="15">
        <f t="shared" si="138"/>
        <v>41912.650729166664</v>
      </c>
      <c r="T2190">
        <f t="shared" si="139"/>
        <v>2014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8323</v>
      </c>
      <c r="R2191" t="s">
        <v>8326</v>
      </c>
      <c r="S2191" s="15">
        <f t="shared" si="138"/>
        <v>42521.654328703706</v>
      </c>
      <c r="T2191">
        <f t="shared" si="139"/>
        <v>2016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8323</v>
      </c>
      <c r="R2192" t="s">
        <v>8335</v>
      </c>
      <c r="S2192" s="15">
        <f t="shared" si="138"/>
        <v>42450.88282407407</v>
      </c>
      <c r="T2192">
        <f t="shared" si="139"/>
        <v>2016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8323</v>
      </c>
      <c r="R2193" t="s">
        <v>8326</v>
      </c>
      <c r="S2193" s="15">
        <f t="shared" si="138"/>
        <v>42443.802361111113</v>
      </c>
      <c r="T2193">
        <f t="shared" si="139"/>
        <v>2016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8327</v>
      </c>
      <c r="R2194" t="s">
        <v>8331</v>
      </c>
      <c r="S2194" s="15">
        <f t="shared" si="138"/>
        <v>40679.743067129632</v>
      </c>
      <c r="T2194">
        <f t="shared" si="139"/>
        <v>2011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8319</v>
      </c>
      <c r="R2195" t="s">
        <v>8320</v>
      </c>
      <c r="S2195" s="15">
        <f t="shared" si="138"/>
        <v>41767.650347222225</v>
      </c>
      <c r="T2195">
        <f t="shared" si="139"/>
        <v>2014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8323</v>
      </c>
      <c r="R2196" t="s">
        <v>8324</v>
      </c>
      <c r="S2196" s="15">
        <f t="shared" si="138"/>
        <v>42228.044664351852</v>
      </c>
      <c r="T2196">
        <f t="shared" si="139"/>
        <v>2015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8327</v>
      </c>
      <c r="R2197" t="s">
        <v>8328</v>
      </c>
      <c r="S2197" s="15">
        <f t="shared" si="138"/>
        <v>41402.558819444443</v>
      </c>
      <c r="T2197">
        <f t="shared" si="139"/>
        <v>2013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8327</v>
      </c>
      <c r="R2198" t="s">
        <v>8328</v>
      </c>
      <c r="S2198" s="15">
        <f t="shared" si="138"/>
        <v>41145.719305555554</v>
      </c>
      <c r="T2198">
        <f t="shared" si="139"/>
        <v>2012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8323</v>
      </c>
      <c r="R2199" t="s">
        <v>8326</v>
      </c>
      <c r="S2199" s="15">
        <f t="shared" si="138"/>
        <v>42222.730034722219</v>
      </c>
      <c r="T2199">
        <f t="shared" si="139"/>
        <v>2015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8323</v>
      </c>
      <c r="R2200" t="s">
        <v>8326</v>
      </c>
      <c r="S2200" s="15">
        <f t="shared" si="138"/>
        <v>41891.96503472222</v>
      </c>
      <c r="T2200">
        <f t="shared" si="139"/>
        <v>2014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8323</v>
      </c>
      <c r="R2201" t="s">
        <v>8326</v>
      </c>
      <c r="S2201" s="15">
        <f t="shared" si="138"/>
        <v>42608.36583333333</v>
      </c>
      <c r="T2201">
        <f t="shared" si="139"/>
        <v>2016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8323</v>
      </c>
      <c r="R2202" t="s">
        <v>8326</v>
      </c>
      <c r="S2202" s="15">
        <f t="shared" si="138"/>
        <v>42375.114988425921</v>
      </c>
      <c r="T2202">
        <f t="shared" si="139"/>
        <v>2016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8327</v>
      </c>
      <c r="R2203" t="s">
        <v>8328</v>
      </c>
      <c r="S2203" s="15">
        <f t="shared" si="138"/>
        <v>40970.750034722223</v>
      </c>
      <c r="T2203">
        <f t="shared" si="139"/>
        <v>2012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8321</v>
      </c>
      <c r="R2204" t="s">
        <v>8339</v>
      </c>
      <c r="S2204" s="15">
        <f t="shared" si="138"/>
        <v>40750.710104166668</v>
      </c>
      <c r="T2204">
        <f t="shared" si="139"/>
        <v>2011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0" t="s">
        <v>8323</v>
      </c>
      <c r="R2205" t="s">
        <v>8326</v>
      </c>
      <c r="S2205" s="15">
        <f t="shared" si="138"/>
        <v>42277.583472222221</v>
      </c>
      <c r="T2205">
        <f t="shared" si="139"/>
        <v>2015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0" t="s">
        <v>8323</v>
      </c>
      <c r="R2206" t="s">
        <v>8326</v>
      </c>
      <c r="S2206" s="15">
        <f t="shared" si="138"/>
        <v>41788.58997685185</v>
      </c>
      <c r="T2206">
        <f t="shared" si="139"/>
        <v>2014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8323</v>
      </c>
      <c r="R2207" t="s">
        <v>8326</v>
      </c>
      <c r="S2207" s="15">
        <f t="shared" si="138"/>
        <v>42360.887835648144</v>
      </c>
      <c r="T2207">
        <f t="shared" si="139"/>
        <v>2015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8308</v>
      </c>
      <c r="R2208" t="s">
        <v>8342</v>
      </c>
      <c r="S2208" s="15">
        <f t="shared" si="138"/>
        <v>42507.29932870371</v>
      </c>
      <c r="T2208">
        <f t="shared" si="139"/>
        <v>2016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8323</v>
      </c>
      <c r="R2209" t="s">
        <v>8326</v>
      </c>
      <c r="S2209" s="15">
        <f t="shared" si="138"/>
        <v>42026.920428240745</v>
      </c>
      <c r="T2209">
        <f t="shared" si="139"/>
        <v>2015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8323</v>
      </c>
      <c r="R2210" t="s">
        <v>8335</v>
      </c>
      <c r="S2210" s="15">
        <f t="shared" si="138"/>
        <v>42682.67768518519</v>
      </c>
      <c r="T2210">
        <f t="shared" si="139"/>
        <v>2016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8321</v>
      </c>
      <c r="R2211" t="s">
        <v>8332</v>
      </c>
      <c r="S2211" s="15">
        <f t="shared" si="138"/>
        <v>42175.816365740742</v>
      </c>
      <c r="T2211">
        <f t="shared" si="139"/>
        <v>2015</v>
      </c>
    </row>
    <row r="2212" spans="1:20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0" t="s">
        <v>8327</v>
      </c>
      <c r="R2212" t="s">
        <v>8328</v>
      </c>
      <c r="S2212" s="15">
        <f t="shared" si="138"/>
        <v>41925.906689814816</v>
      </c>
      <c r="T2212">
        <f t="shared" si="139"/>
        <v>2014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0" t="s">
        <v>8323</v>
      </c>
      <c r="R2213" t="s">
        <v>8326</v>
      </c>
      <c r="S2213" s="15">
        <f t="shared" si="138"/>
        <v>42003.948425925926</v>
      </c>
      <c r="T2213">
        <f t="shared" si="139"/>
        <v>2014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0" t="s">
        <v>8323</v>
      </c>
      <c r="R2214" t="s">
        <v>8326</v>
      </c>
      <c r="S2214" s="15">
        <f t="shared" si="138"/>
        <v>42508.179965277777</v>
      </c>
      <c r="T2214">
        <f t="shared" si="139"/>
        <v>2016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8319</v>
      </c>
      <c r="R2215" t="s">
        <v>8345</v>
      </c>
      <c r="S2215" s="15">
        <f t="shared" si="138"/>
        <v>42252.277615740735</v>
      </c>
      <c r="T2215">
        <f t="shared" si="139"/>
        <v>2015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8323</v>
      </c>
      <c r="R2216" t="s">
        <v>8326</v>
      </c>
      <c r="S2216" s="15">
        <f t="shared" si="138"/>
        <v>40644.159259259257</v>
      </c>
      <c r="T2216">
        <f t="shared" si="139"/>
        <v>2011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8323</v>
      </c>
      <c r="R2217" t="s">
        <v>8326</v>
      </c>
      <c r="S2217" s="15">
        <f t="shared" si="138"/>
        <v>42036.24428240741</v>
      </c>
      <c r="T2217">
        <f t="shared" si="139"/>
        <v>2015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8323</v>
      </c>
      <c r="R2218" t="s">
        <v>8326</v>
      </c>
      <c r="S2218" s="15">
        <f t="shared" si="138"/>
        <v>41923.354351851849</v>
      </c>
      <c r="T2218">
        <f t="shared" si="139"/>
        <v>2014</v>
      </c>
    </row>
    <row r="2219" spans="1:20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0" t="s">
        <v>8316</v>
      </c>
      <c r="R2219" t="s">
        <v>8344</v>
      </c>
      <c r="S2219" s="15">
        <f t="shared" si="138"/>
        <v>42328.779224537036</v>
      </c>
      <c r="T2219">
        <f t="shared" si="139"/>
        <v>2015</v>
      </c>
    </row>
    <row r="2220" spans="1:20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0" t="s">
        <v>8319</v>
      </c>
      <c r="R2220" t="s">
        <v>8345</v>
      </c>
      <c r="S2220" s="15">
        <f t="shared" si="138"/>
        <v>42338.675381944442</v>
      </c>
      <c r="T2220">
        <f t="shared" si="139"/>
        <v>2015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8323</v>
      </c>
      <c r="R2221" t="s">
        <v>8326</v>
      </c>
      <c r="S2221" s="15">
        <f t="shared" si="138"/>
        <v>42011.202581018515</v>
      </c>
      <c r="T2221">
        <f t="shared" si="139"/>
        <v>2015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8327</v>
      </c>
      <c r="R2222" t="s">
        <v>8331</v>
      </c>
      <c r="S2222" s="15">
        <f t="shared" si="138"/>
        <v>41607.83085648148</v>
      </c>
      <c r="T2222">
        <f t="shared" si="139"/>
        <v>2013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8321</v>
      </c>
      <c r="R2223" t="s">
        <v>8322</v>
      </c>
      <c r="S2223" s="15">
        <f t="shared" si="138"/>
        <v>41648.396192129629</v>
      </c>
      <c r="T2223">
        <f t="shared" si="139"/>
        <v>2014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8327</v>
      </c>
      <c r="R2224" t="s">
        <v>8350</v>
      </c>
      <c r="S2224" s="15">
        <f t="shared" si="138"/>
        <v>40088.105393518519</v>
      </c>
      <c r="T2224">
        <f t="shared" si="139"/>
        <v>2009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8327</v>
      </c>
      <c r="R2225" t="s">
        <v>8336</v>
      </c>
      <c r="S2225" s="15">
        <f t="shared" si="138"/>
        <v>42291.581377314811</v>
      </c>
      <c r="T2225">
        <f t="shared" si="139"/>
        <v>2015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0" t="s">
        <v>8323</v>
      </c>
      <c r="R2226" t="s">
        <v>8326</v>
      </c>
      <c r="S2226" s="15">
        <f t="shared" si="138"/>
        <v>42423.050613425927</v>
      </c>
      <c r="T2226">
        <f t="shared" si="139"/>
        <v>2016</v>
      </c>
    </row>
    <row r="2227" spans="1:20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0" t="s">
        <v>8327</v>
      </c>
      <c r="R2227" t="s">
        <v>8338</v>
      </c>
      <c r="S2227" s="15">
        <f t="shared" si="138"/>
        <v>40688.024618055555</v>
      </c>
      <c r="T2227">
        <f t="shared" si="139"/>
        <v>2011</v>
      </c>
    </row>
    <row r="2228" spans="1:20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0" t="s">
        <v>8327</v>
      </c>
      <c r="R2228" t="s">
        <v>8328</v>
      </c>
      <c r="S2228" s="15">
        <f t="shared" si="138"/>
        <v>42058.941736111112</v>
      </c>
      <c r="T2228">
        <f t="shared" si="139"/>
        <v>2015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0" t="s">
        <v>8323</v>
      </c>
      <c r="R2229" t="s">
        <v>8326</v>
      </c>
      <c r="S2229" s="15">
        <f t="shared" si="138"/>
        <v>42026.924976851849</v>
      </c>
      <c r="T2229">
        <f t="shared" si="139"/>
        <v>2015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0" t="s">
        <v>8323</v>
      </c>
      <c r="R2230" t="s">
        <v>8326</v>
      </c>
      <c r="S2230" s="15">
        <f t="shared" si="138"/>
        <v>42452.916481481487</v>
      </c>
      <c r="T2230">
        <f t="shared" si="139"/>
        <v>2016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0" t="s">
        <v>8323</v>
      </c>
      <c r="R2231" t="s">
        <v>8326</v>
      </c>
      <c r="S2231" s="15">
        <f t="shared" si="138"/>
        <v>41822.90488425926</v>
      </c>
      <c r="T2231">
        <f t="shared" si="139"/>
        <v>2014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8323</v>
      </c>
      <c r="R2232" t="s">
        <v>8326</v>
      </c>
      <c r="S2232" s="15">
        <f t="shared" si="138"/>
        <v>41808.198518518519</v>
      </c>
      <c r="T2232">
        <f t="shared" si="139"/>
        <v>2014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8323</v>
      </c>
      <c r="R2233" t="s">
        <v>8326</v>
      </c>
      <c r="S2233" s="15">
        <f t="shared" si="138"/>
        <v>42032.716145833328</v>
      </c>
      <c r="T2233">
        <f t="shared" si="139"/>
        <v>2015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0" t="s">
        <v>8327</v>
      </c>
      <c r="R2234" t="s">
        <v>8328</v>
      </c>
      <c r="S2234" s="15">
        <f t="shared" si="138"/>
        <v>41025.874201388891</v>
      </c>
      <c r="T2234">
        <f t="shared" si="139"/>
        <v>2012</v>
      </c>
    </row>
    <row r="2235" spans="1:20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0" t="s">
        <v>8323</v>
      </c>
      <c r="R2235" t="s">
        <v>8324</v>
      </c>
      <c r="S2235" s="15">
        <f t="shared" si="138"/>
        <v>42006.908692129626</v>
      </c>
      <c r="T2235">
        <f t="shared" si="139"/>
        <v>2015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0" t="s">
        <v>8323</v>
      </c>
      <c r="R2236" t="s">
        <v>8326</v>
      </c>
      <c r="S2236" s="15">
        <f t="shared" si="138"/>
        <v>41856.715069444443</v>
      </c>
      <c r="T2236">
        <f t="shared" si="139"/>
        <v>2014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8323</v>
      </c>
      <c r="R2237" t="s">
        <v>8324</v>
      </c>
      <c r="S2237" s="15">
        <f t="shared" si="138"/>
        <v>42255.619351851856</v>
      </c>
      <c r="T2237">
        <f t="shared" si="139"/>
        <v>2015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8327</v>
      </c>
      <c r="R2238" t="s">
        <v>8331</v>
      </c>
      <c r="S2238" s="15">
        <f t="shared" si="138"/>
        <v>41243.367303240739</v>
      </c>
      <c r="T2238">
        <f t="shared" si="139"/>
        <v>2012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8327</v>
      </c>
      <c r="R2239" t="s">
        <v>8338</v>
      </c>
      <c r="S2239" s="15">
        <f t="shared" si="138"/>
        <v>41802.757719907408</v>
      </c>
      <c r="T2239">
        <f t="shared" si="139"/>
        <v>2014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8323</v>
      </c>
      <c r="R2240" t="s">
        <v>8326</v>
      </c>
      <c r="S2240" s="15">
        <f t="shared" si="138"/>
        <v>41974.743148148147</v>
      </c>
      <c r="T2240">
        <f t="shared" si="139"/>
        <v>2014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8316</v>
      </c>
      <c r="R2241" t="s">
        <v>8334</v>
      </c>
      <c r="S2241" s="15">
        <f t="shared" si="138"/>
        <v>42151.189525462964</v>
      </c>
      <c r="T2241">
        <f t="shared" si="139"/>
        <v>2015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8319</v>
      </c>
      <c r="R2242" t="s">
        <v>8345</v>
      </c>
      <c r="S2242" s="15">
        <f t="shared" si="138"/>
        <v>42240.840289351851</v>
      </c>
      <c r="T2242">
        <f t="shared" si="139"/>
        <v>2015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ROUND(E2243/L2243,2)</f>
        <v>44.92</v>
      </c>
      <c r="Q2243" s="10" t="s">
        <v>8323</v>
      </c>
      <c r="R2243" t="s">
        <v>8326</v>
      </c>
      <c r="S2243" s="15">
        <f t="shared" ref="S2243:S2306" si="142">(((J2243/60)/60)/24)+DATE(1970,1,1)</f>
        <v>41837.323009259257</v>
      </c>
      <c r="T2243">
        <f t="shared" ref="T2243:T2306" si="143">YEAR(S2243)</f>
        <v>2014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8316</v>
      </c>
      <c r="R2244" t="s">
        <v>8317</v>
      </c>
      <c r="S2244" s="15">
        <f t="shared" si="142"/>
        <v>42710.824618055558</v>
      </c>
      <c r="T2244">
        <f t="shared" si="143"/>
        <v>2016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8308</v>
      </c>
      <c r="R2245" t="s">
        <v>8310</v>
      </c>
      <c r="S2245" s="15">
        <f t="shared" si="142"/>
        <v>42746.096585648149</v>
      </c>
      <c r="T2245">
        <f t="shared" si="143"/>
        <v>2017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8323</v>
      </c>
      <c r="R2246" t="s">
        <v>8326</v>
      </c>
      <c r="S2246" s="15">
        <f t="shared" si="142"/>
        <v>41842.828680555554</v>
      </c>
      <c r="T2246">
        <f t="shared" si="143"/>
        <v>2014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8319</v>
      </c>
      <c r="R2247" t="s">
        <v>8345</v>
      </c>
      <c r="S2247" s="15">
        <f t="shared" si="142"/>
        <v>42061.154930555553</v>
      </c>
      <c r="T2247">
        <f t="shared" si="143"/>
        <v>2015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8323</v>
      </c>
      <c r="R2248" t="s">
        <v>8326</v>
      </c>
      <c r="S2248" s="15">
        <f t="shared" si="142"/>
        <v>41881.453587962962</v>
      </c>
      <c r="T2248">
        <f t="shared" si="143"/>
        <v>2014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8323</v>
      </c>
      <c r="R2249" t="s">
        <v>8335</v>
      </c>
      <c r="S2249" s="15">
        <f t="shared" si="142"/>
        <v>42531.980694444443</v>
      </c>
      <c r="T2249">
        <f t="shared" si="143"/>
        <v>2016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8313</v>
      </c>
      <c r="R2250" t="s">
        <v>8314</v>
      </c>
      <c r="S2250" s="15">
        <f t="shared" si="142"/>
        <v>41930.218657407408</v>
      </c>
      <c r="T2250">
        <f t="shared" si="143"/>
        <v>2014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8313</v>
      </c>
      <c r="R2251" t="s">
        <v>8314</v>
      </c>
      <c r="S2251" s="15">
        <f t="shared" si="142"/>
        <v>42505.955925925926</v>
      </c>
      <c r="T2251">
        <f t="shared" si="143"/>
        <v>2016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0" t="s">
        <v>8327</v>
      </c>
      <c r="R2252" t="s">
        <v>8328</v>
      </c>
      <c r="S2252" s="15">
        <f t="shared" si="142"/>
        <v>40920.904895833337</v>
      </c>
      <c r="T2252">
        <f t="shared" si="143"/>
        <v>2012</v>
      </c>
    </row>
    <row r="2253" spans="1:20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0" t="s">
        <v>8323</v>
      </c>
      <c r="R2253" t="s">
        <v>8324</v>
      </c>
      <c r="S2253" s="15">
        <f t="shared" si="142"/>
        <v>42787.862430555557</v>
      </c>
      <c r="T2253">
        <f t="shared" si="143"/>
        <v>2017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0" t="s">
        <v>8323</v>
      </c>
      <c r="R2254" t="s">
        <v>8326</v>
      </c>
      <c r="S2254" s="15">
        <f t="shared" si="142"/>
        <v>42103.535254629634</v>
      </c>
      <c r="T2254">
        <f t="shared" si="143"/>
        <v>2015</v>
      </c>
    </row>
    <row r="2255" spans="1:20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0" t="s">
        <v>8323</v>
      </c>
      <c r="R2255" t="s">
        <v>8335</v>
      </c>
      <c r="S2255" s="15">
        <f t="shared" si="142"/>
        <v>42009.493263888886</v>
      </c>
      <c r="T2255">
        <f t="shared" si="143"/>
        <v>2015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8323</v>
      </c>
      <c r="R2256" t="s">
        <v>8326</v>
      </c>
      <c r="S2256" s="15">
        <f t="shared" si="142"/>
        <v>41850.863252314812</v>
      </c>
      <c r="T2256">
        <f t="shared" si="143"/>
        <v>2014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8323</v>
      </c>
      <c r="R2257" t="s">
        <v>8326</v>
      </c>
      <c r="S2257" s="15">
        <f t="shared" si="142"/>
        <v>41884.599849537037</v>
      </c>
      <c r="T2257">
        <f t="shared" si="143"/>
        <v>2014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8327</v>
      </c>
      <c r="R2258" t="s">
        <v>8329</v>
      </c>
      <c r="S2258" s="15">
        <f t="shared" si="142"/>
        <v>41031.82163194444</v>
      </c>
      <c r="T2258">
        <f t="shared" si="143"/>
        <v>2012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8308</v>
      </c>
      <c r="R2259" t="s">
        <v>8310</v>
      </c>
      <c r="S2259" s="15">
        <f t="shared" si="142"/>
        <v>42611.613564814819</v>
      </c>
      <c r="T2259">
        <f t="shared" si="143"/>
        <v>2016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8308</v>
      </c>
      <c r="R2260" t="s">
        <v>8310</v>
      </c>
      <c r="S2260" s="15">
        <f t="shared" si="142"/>
        <v>41974.791990740734</v>
      </c>
      <c r="T2260">
        <f t="shared" si="143"/>
        <v>2014</v>
      </c>
    </row>
    <row r="2261" spans="1:20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0" t="s">
        <v>8327</v>
      </c>
      <c r="R2261" t="s">
        <v>8331</v>
      </c>
      <c r="S2261" s="15">
        <f t="shared" si="142"/>
        <v>41321.339583333334</v>
      </c>
      <c r="T2261">
        <f t="shared" si="143"/>
        <v>2013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0" t="s">
        <v>8327</v>
      </c>
      <c r="R2262" t="s">
        <v>8329</v>
      </c>
      <c r="S2262" s="15">
        <f t="shared" si="142"/>
        <v>40997.257222222222</v>
      </c>
      <c r="T2262">
        <f t="shared" si="143"/>
        <v>2012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8323</v>
      </c>
      <c r="R2263" t="s">
        <v>8326</v>
      </c>
      <c r="S2263" s="15">
        <f t="shared" si="142"/>
        <v>42661.132245370376</v>
      </c>
      <c r="T2263">
        <f t="shared" si="143"/>
        <v>2016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8319</v>
      </c>
      <c r="R2264" t="s">
        <v>8345</v>
      </c>
      <c r="S2264" s="15">
        <f t="shared" si="142"/>
        <v>42595.585358796292</v>
      </c>
      <c r="T2264">
        <f t="shared" si="143"/>
        <v>2016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8323</v>
      </c>
      <c r="R2265" t="s">
        <v>8326</v>
      </c>
      <c r="S2265" s="15">
        <f t="shared" si="142"/>
        <v>41865.878657407404</v>
      </c>
      <c r="T2265">
        <f t="shared" si="143"/>
        <v>2014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8323</v>
      </c>
      <c r="R2266" t="s">
        <v>8326</v>
      </c>
      <c r="S2266" s="15">
        <f t="shared" si="142"/>
        <v>42073.660694444443</v>
      </c>
      <c r="T2266">
        <f t="shared" si="143"/>
        <v>2015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8327</v>
      </c>
      <c r="R2267" t="s">
        <v>8328</v>
      </c>
      <c r="S2267" s="15">
        <f t="shared" si="142"/>
        <v>41059.118993055556</v>
      </c>
      <c r="T2267">
        <f t="shared" si="143"/>
        <v>2012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8323</v>
      </c>
      <c r="R2268" t="s">
        <v>8326</v>
      </c>
      <c r="S2268" s="15">
        <f t="shared" si="142"/>
        <v>42572.61681712963</v>
      </c>
      <c r="T2268">
        <f t="shared" si="143"/>
        <v>2016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8323</v>
      </c>
      <c r="R2269" t="s">
        <v>8326</v>
      </c>
      <c r="S2269" s="15">
        <f t="shared" si="142"/>
        <v>42374.651504629626</v>
      </c>
      <c r="T2269">
        <f t="shared" si="143"/>
        <v>2016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8323</v>
      </c>
      <c r="R2270" t="s">
        <v>8326</v>
      </c>
      <c r="S2270" s="15">
        <f t="shared" si="142"/>
        <v>42499.039629629624</v>
      </c>
      <c r="T2270">
        <f t="shared" si="143"/>
        <v>2016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8323</v>
      </c>
      <c r="R2271" t="s">
        <v>8326</v>
      </c>
      <c r="S2271" s="15">
        <f t="shared" si="142"/>
        <v>41830.545694444445</v>
      </c>
      <c r="T2271">
        <f t="shared" si="143"/>
        <v>2014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8327</v>
      </c>
      <c r="R2272" t="s">
        <v>8328</v>
      </c>
      <c r="S2272" s="15">
        <f t="shared" si="142"/>
        <v>40670.507326388892</v>
      </c>
      <c r="T2272">
        <f t="shared" si="143"/>
        <v>2011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8323</v>
      </c>
      <c r="R2273" t="s">
        <v>8326</v>
      </c>
      <c r="S2273" s="15">
        <f t="shared" si="142"/>
        <v>41869.740671296298</v>
      </c>
      <c r="T2273">
        <f t="shared" si="143"/>
        <v>2014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8308</v>
      </c>
      <c r="R2274" t="s">
        <v>8310</v>
      </c>
      <c r="S2274" s="15">
        <f t="shared" si="142"/>
        <v>42481.376597222217</v>
      </c>
      <c r="T2274">
        <f t="shared" si="143"/>
        <v>2016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8321</v>
      </c>
      <c r="R2275" t="s">
        <v>8343</v>
      </c>
      <c r="S2275" s="15">
        <f t="shared" si="142"/>
        <v>41065.858067129629</v>
      </c>
      <c r="T2275">
        <f t="shared" si="143"/>
        <v>2012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8323</v>
      </c>
      <c r="R2276" t="s">
        <v>8326</v>
      </c>
      <c r="S2276" s="15">
        <f t="shared" si="142"/>
        <v>42107.067557870367</v>
      </c>
      <c r="T2276">
        <f t="shared" si="143"/>
        <v>2015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8323</v>
      </c>
      <c r="R2277" t="s">
        <v>8326</v>
      </c>
      <c r="S2277" s="15">
        <f t="shared" si="142"/>
        <v>42538.968310185184</v>
      </c>
      <c r="T2277">
        <f t="shared" si="143"/>
        <v>2016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8308</v>
      </c>
      <c r="R2278" t="s">
        <v>8342</v>
      </c>
      <c r="S2278" s="15">
        <f t="shared" si="142"/>
        <v>42159.649583333332</v>
      </c>
      <c r="T2278">
        <f t="shared" si="143"/>
        <v>2015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8323</v>
      </c>
      <c r="R2279" t="s">
        <v>8326</v>
      </c>
      <c r="S2279" s="15">
        <f t="shared" si="142"/>
        <v>41866.79886574074</v>
      </c>
      <c r="T2279">
        <f t="shared" si="143"/>
        <v>2014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0" t="s">
        <v>8327</v>
      </c>
      <c r="R2280" t="s">
        <v>8341</v>
      </c>
      <c r="S2280" s="15">
        <f t="shared" si="142"/>
        <v>40696.648784722223</v>
      </c>
      <c r="T2280">
        <f t="shared" si="143"/>
        <v>2011</v>
      </c>
    </row>
    <row r="2281" spans="1:20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0" t="s">
        <v>8308</v>
      </c>
      <c r="R2281" t="s">
        <v>8340</v>
      </c>
      <c r="S2281" s="15">
        <f t="shared" si="142"/>
        <v>42241.798206018517</v>
      </c>
      <c r="T2281">
        <f t="shared" si="143"/>
        <v>2015</v>
      </c>
    </row>
    <row r="2282" spans="1:20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0" t="s">
        <v>8323</v>
      </c>
      <c r="R2282" t="s">
        <v>8335</v>
      </c>
      <c r="S2282" s="15">
        <f t="shared" si="142"/>
        <v>42445.598136574074</v>
      </c>
      <c r="T2282">
        <f t="shared" si="143"/>
        <v>2016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8323</v>
      </c>
      <c r="R2283" t="s">
        <v>8326</v>
      </c>
      <c r="S2283" s="15">
        <f t="shared" si="142"/>
        <v>41740.493657407409</v>
      </c>
      <c r="T2283">
        <f t="shared" si="143"/>
        <v>2014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8323</v>
      </c>
      <c r="R2284" t="s">
        <v>8324</v>
      </c>
      <c r="S2284" s="15">
        <f t="shared" si="142"/>
        <v>41872.802928240737</v>
      </c>
      <c r="T2284">
        <f t="shared" si="143"/>
        <v>2014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8311</v>
      </c>
      <c r="R2285" t="s">
        <v>8333</v>
      </c>
      <c r="S2285" s="15">
        <f t="shared" si="142"/>
        <v>41464.934386574074</v>
      </c>
      <c r="T2285">
        <f t="shared" si="143"/>
        <v>2013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8323</v>
      </c>
      <c r="R2286" t="s">
        <v>8326</v>
      </c>
      <c r="S2286" s="15">
        <f t="shared" si="142"/>
        <v>42056.091631944444</v>
      </c>
      <c r="T2286">
        <f t="shared" si="143"/>
        <v>2015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8323</v>
      </c>
      <c r="R2287" t="s">
        <v>8326</v>
      </c>
      <c r="S2287" s="15">
        <f t="shared" si="142"/>
        <v>42135.810694444444</v>
      </c>
      <c r="T2287">
        <f t="shared" si="143"/>
        <v>2015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8323</v>
      </c>
      <c r="R2288" t="s">
        <v>8326</v>
      </c>
      <c r="S2288" s="15">
        <f t="shared" si="142"/>
        <v>41785.707708333335</v>
      </c>
      <c r="T2288">
        <f t="shared" si="143"/>
        <v>2014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0" t="s">
        <v>8327</v>
      </c>
      <c r="R2289" t="s">
        <v>8331</v>
      </c>
      <c r="S2289" s="15">
        <f t="shared" si="142"/>
        <v>41547.662997685184</v>
      </c>
      <c r="T2289">
        <f t="shared" si="143"/>
        <v>2013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0" t="s">
        <v>8323</v>
      </c>
      <c r="R2290" t="s">
        <v>8326</v>
      </c>
      <c r="S2290" s="15">
        <f t="shared" si="142"/>
        <v>42016.832465277781</v>
      </c>
      <c r="T2290">
        <f t="shared" si="143"/>
        <v>2015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8313</v>
      </c>
      <c r="R2291" t="s">
        <v>8314</v>
      </c>
      <c r="S2291" s="15">
        <f t="shared" si="142"/>
        <v>41987.818969907406</v>
      </c>
      <c r="T2291">
        <f t="shared" si="143"/>
        <v>2014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8327</v>
      </c>
      <c r="R2292" t="s">
        <v>8338</v>
      </c>
      <c r="S2292" s="15">
        <f t="shared" si="142"/>
        <v>42006.02207175926</v>
      </c>
      <c r="T2292">
        <f t="shared" si="143"/>
        <v>2015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8323</v>
      </c>
      <c r="R2293" t="s">
        <v>8324</v>
      </c>
      <c r="S2293" s="15">
        <f t="shared" si="142"/>
        <v>42098.216238425928</v>
      </c>
      <c r="T2293">
        <f t="shared" si="143"/>
        <v>2015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8323</v>
      </c>
      <c r="R2294" t="s">
        <v>8326</v>
      </c>
      <c r="S2294" s="15">
        <f t="shared" si="142"/>
        <v>42402.889027777783</v>
      </c>
      <c r="T2294">
        <f t="shared" si="143"/>
        <v>2016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8323</v>
      </c>
      <c r="R2295" t="s">
        <v>8326</v>
      </c>
      <c r="S2295" s="15">
        <f t="shared" si="142"/>
        <v>41841.820486111108</v>
      </c>
      <c r="T2295">
        <f t="shared" si="143"/>
        <v>2014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8323</v>
      </c>
      <c r="R2296" t="s">
        <v>8324</v>
      </c>
      <c r="S2296" s="15">
        <f t="shared" si="142"/>
        <v>42649.562118055561</v>
      </c>
      <c r="T2296">
        <f t="shared" si="143"/>
        <v>2016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8316</v>
      </c>
      <c r="R2297" t="s">
        <v>8317</v>
      </c>
      <c r="S2297" s="15">
        <f t="shared" si="142"/>
        <v>42682.451921296291</v>
      </c>
      <c r="T2297">
        <f t="shared" si="143"/>
        <v>2016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8323</v>
      </c>
      <c r="R2298" t="s">
        <v>8326</v>
      </c>
      <c r="S2298" s="15">
        <f t="shared" si="142"/>
        <v>42475.057164351849</v>
      </c>
      <c r="T2298">
        <f t="shared" si="143"/>
        <v>2016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8327</v>
      </c>
      <c r="R2299" t="s">
        <v>8341</v>
      </c>
      <c r="S2299" s="15">
        <f t="shared" si="142"/>
        <v>41744.745208333334</v>
      </c>
      <c r="T2299">
        <f t="shared" si="143"/>
        <v>2014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8323</v>
      </c>
      <c r="R2300" t="s">
        <v>8324</v>
      </c>
      <c r="S2300" s="15">
        <f t="shared" si="142"/>
        <v>40378.893206018518</v>
      </c>
      <c r="T2300">
        <f t="shared" si="143"/>
        <v>2010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8327</v>
      </c>
      <c r="R2301" t="s">
        <v>8331</v>
      </c>
      <c r="S2301" s="15">
        <f t="shared" si="142"/>
        <v>41403.000856481485</v>
      </c>
      <c r="T2301">
        <f t="shared" si="143"/>
        <v>2013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8323</v>
      </c>
      <c r="R2302" t="s">
        <v>8326</v>
      </c>
      <c r="S2302" s="15">
        <f t="shared" si="142"/>
        <v>41766.072500000002</v>
      </c>
      <c r="T2302">
        <f t="shared" si="143"/>
        <v>2014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8323</v>
      </c>
      <c r="R2303" t="s">
        <v>8326</v>
      </c>
      <c r="S2303" s="15">
        <f t="shared" si="142"/>
        <v>42184.209537037037</v>
      </c>
      <c r="T2303">
        <f t="shared" si="143"/>
        <v>2015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8323</v>
      </c>
      <c r="R2304" t="s">
        <v>8326</v>
      </c>
      <c r="S2304" s="15">
        <f t="shared" si="142"/>
        <v>42419.91942129629</v>
      </c>
      <c r="T2304">
        <f t="shared" si="143"/>
        <v>2016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8327</v>
      </c>
      <c r="R2305" t="s">
        <v>8354</v>
      </c>
      <c r="S2305" s="15">
        <f t="shared" si="142"/>
        <v>41736.549791666665</v>
      </c>
      <c r="T2305">
        <f t="shared" si="143"/>
        <v>2014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8323</v>
      </c>
      <c r="R2306" t="s">
        <v>8326</v>
      </c>
      <c r="S2306" s="15">
        <f t="shared" si="142"/>
        <v>41833.660995370366</v>
      </c>
      <c r="T2306">
        <f t="shared" si="143"/>
        <v>2014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ROUND(E2307/L2307,2)</f>
        <v>117.56</v>
      </c>
      <c r="Q2307" s="10" t="s">
        <v>8308</v>
      </c>
      <c r="R2307" t="s">
        <v>8340</v>
      </c>
      <c r="S2307" s="15">
        <f t="shared" ref="S2307:S2370" si="146">(((J2307/60)/60)/24)+DATE(1970,1,1)</f>
        <v>42482.624699074076</v>
      </c>
      <c r="T2307">
        <f t="shared" ref="T2307:T2370" si="147">YEAR(S2307)</f>
        <v>2016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8327</v>
      </c>
      <c r="R2308" t="s">
        <v>8328</v>
      </c>
      <c r="S2308" s="15">
        <f t="shared" si="146"/>
        <v>42017.967442129629</v>
      </c>
      <c r="T2308">
        <f t="shared" si="147"/>
        <v>2015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8308</v>
      </c>
      <c r="R2309" t="s">
        <v>8310</v>
      </c>
      <c r="S2309" s="15">
        <f t="shared" si="146"/>
        <v>41832.852627314816</v>
      </c>
      <c r="T2309">
        <f t="shared" si="147"/>
        <v>2014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8323</v>
      </c>
      <c r="R2310" t="s">
        <v>8326</v>
      </c>
      <c r="S2310" s="15">
        <f t="shared" si="146"/>
        <v>41808.991944444446</v>
      </c>
      <c r="T2310">
        <f t="shared" si="147"/>
        <v>2014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8327</v>
      </c>
      <c r="R2311" t="s">
        <v>8331</v>
      </c>
      <c r="S2311" s="15">
        <f t="shared" si="146"/>
        <v>40565.032511574071</v>
      </c>
      <c r="T2311">
        <f t="shared" si="147"/>
        <v>2011</v>
      </c>
    </row>
    <row r="2312" spans="1:20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0" t="s">
        <v>8327</v>
      </c>
      <c r="R2312" t="s">
        <v>8331</v>
      </c>
      <c r="S2312" s="15">
        <f t="shared" si="146"/>
        <v>41288.68712962963</v>
      </c>
      <c r="T2312">
        <f t="shared" si="147"/>
        <v>2013</v>
      </c>
    </row>
    <row r="2313" spans="1:20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0" t="s">
        <v>8327</v>
      </c>
      <c r="R2313" t="s">
        <v>8330</v>
      </c>
      <c r="S2313" s="15">
        <f t="shared" si="146"/>
        <v>41852.646226851852</v>
      </c>
      <c r="T2313">
        <f t="shared" si="147"/>
        <v>2014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8327</v>
      </c>
      <c r="R2314" t="s">
        <v>8331</v>
      </c>
      <c r="S2314" s="15">
        <f t="shared" si="146"/>
        <v>41303.044016203705</v>
      </c>
      <c r="T2314">
        <f t="shared" si="147"/>
        <v>2013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8311</v>
      </c>
      <c r="R2315" t="s">
        <v>8356</v>
      </c>
      <c r="S2315" s="15">
        <f t="shared" si="146"/>
        <v>41620.90047453704</v>
      </c>
      <c r="T2315">
        <f t="shared" si="147"/>
        <v>2013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8327</v>
      </c>
      <c r="R2316" t="s">
        <v>8328</v>
      </c>
      <c r="S2316" s="15">
        <f t="shared" si="146"/>
        <v>40977.948009259257</v>
      </c>
      <c r="T2316">
        <f t="shared" si="147"/>
        <v>2012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8323</v>
      </c>
      <c r="R2317" t="s">
        <v>8326</v>
      </c>
      <c r="S2317" s="15">
        <f t="shared" si="146"/>
        <v>41969.199756944443</v>
      </c>
      <c r="T2317">
        <f t="shared" si="147"/>
        <v>2014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8323</v>
      </c>
      <c r="R2318" t="s">
        <v>8326</v>
      </c>
      <c r="S2318" s="15">
        <f t="shared" si="146"/>
        <v>42219.180393518516</v>
      </c>
      <c r="T2318">
        <f t="shared" si="147"/>
        <v>2015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8321</v>
      </c>
      <c r="R2319" t="s">
        <v>8322</v>
      </c>
      <c r="S2319" s="15">
        <f t="shared" si="146"/>
        <v>40821.183136574073</v>
      </c>
      <c r="T2319">
        <f t="shared" si="147"/>
        <v>2011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0" t="s">
        <v>8327</v>
      </c>
      <c r="R2320" t="s">
        <v>8331</v>
      </c>
      <c r="S2320" s="15">
        <f t="shared" si="146"/>
        <v>40636.673900462964</v>
      </c>
      <c r="T2320">
        <f t="shared" si="147"/>
        <v>2011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0" t="s">
        <v>8327</v>
      </c>
      <c r="R2321" t="s">
        <v>8331</v>
      </c>
      <c r="S2321" s="15">
        <f t="shared" si="146"/>
        <v>41443.643541666665</v>
      </c>
      <c r="T2321">
        <f t="shared" si="147"/>
        <v>2013</v>
      </c>
    </row>
    <row r="2322" spans="1:20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0" t="s">
        <v>8327</v>
      </c>
      <c r="R2322" t="s">
        <v>8350</v>
      </c>
      <c r="S2322" s="15">
        <f t="shared" si="146"/>
        <v>41342.845567129632</v>
      </c>
      <c r="T2322">
        <f t="shared" si="147"/>
        <v>2013</v>
      </c>
    </row>
    <row r="2323" spans="1:20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0" t="s">
        <v>8323</v>
      </c>
      <c r="R2323" t="s">
        <v>8324</v>
      </c>
      <c r="S2323" s="15">
        <f t="shared" si="146"/>
        <v>42427.01807870371</v>
      </c>
      <c r="T2323">
        <f t="shared" si="147"/>
        <v>2016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8327</v>
      </c>
      <c r="R2324" t="s">
        <v>8328</v>
      </c>
      <c r="S2324" s="15">
        <f t="shared" si="146"/>
        <v>41394.074467592596</v>
      </c>
      <c r="T2324">
        <f t="shared" si="147"/>
        <v>2013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0" t="s">
        <v>8313</v>
      </c>
      <c r="R2325" t="s">
        <v>8314</v>
      </c>
      <c r="S2325" s="15">
        <f t="shared" si="146"/>
        <v>42772.776076388895</v>
      </c>
      <c r="T2325">
        <f t="shared" si="147"/>
        <v>2017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0" t="s">
        <v>8323</v>
      </c>
      <c r="R2326" t="s">
        <v>8326</v>
      </c>
      <c r="S2326" s="15">
        <f t="shared" si="146"/>
        <v>41855.548101851848</v>
      </c>
      <c r="T2326">
        <f t="shared" si="147"/>
        <v>2014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0" t="s">
        <v>8323</v>
      </c>
      <c r="R2327" t="s">
        <v>8326</v>
      </c>
      <c r="S2327" s="15">
        <f t="shared" si="146"/>
        <v>42194.096157407403</v>
      </c>
      <c r="T2327">
        <f t="shared" si="147"/>
        <v>2015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0" t="s">
        <v>8323</v>
      </c>
      <c r="R2328" t="s">
        <v>8326</v>
      </c>
      <c r="S2328" s="15">
        <f t="shared" si="146"/>
        <v>42185.556157407409</v>
      </c>
      <c r="T2328">
        <f t="shared" si="147"/>
        <v>2015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8327</v>
      </c>
      <c r="R2329" t="s">
        <v>8328</v>
      </c>
      <c r="S2329" s="15">
        <f t="shared" si="146"/>
        <v>41023.07471064815</v>
      </c>
      <c r="T2329">
        <f t="shared" si="147"/>
        <v>2012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8327</v>
      </c>
      <c r="R2330" t="s">
        <v>8331</v>
      </c>
      <c r="S2330" s="15">
        <f t="shared" si="146"/>
        <v>41026.996099537035</v>
      </c>
      <c r="T2330">
        <f t="shared" si="147"/>
        <v>2012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8323</v>
      </c>
      <c r="R2331" t="s">
        <v>8326</v>
      </c>
      <c r="S2331" s="15">
        <f t="shared" si="146"/>
        <v>41876.815787037034</v>
      </c>
      <c r="T2331">
        <f t="shared" si="147"/>
        <v>2014</v>
      </c>
    </row>
    <row r="2332" spans="1:20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0" t="s">
        <v>8316</v>
      </c>
      <c r="R2332" t="s">
        <v>8334</v>
      </c>
      <c r="S2332" s="15">
        <f t="shared" si="146"/>
        <v>42413.671006944445</v>
      </c>
      <c r="T2332">
        <f t="shared" si="147"/>
        <v>2016</v>
      </c>
    </row>
    <row r="2333" spans="1:20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0" t="s">
        <v>8327</v>
      </c>
      <c r="R2333" t="s">
        <v>8338</v>
      </c>
      <c r="S2333" s="15">
        <f t="shared" si="146"/>
        <v>40313.930543981485</v>
      </c>
      <c r="T2333">
        <f t="shared" si="147"/>
        <v>2010</v>
      </c>
    </row>
    <row r="2334" spans="1:20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0" t="s">
        <v>8308</v>
      </c>
      <c r="R2334" t="s">
        <v>8342</v>
      </c>
      <c r="S2334" s="15">
        <f t="shared" si="146"/>
        <v>42528.626620370371</v>
      </c>
      <c r="T2334">
        <f t="shared" si="147"/>
        <v>2016</v>
      </c>
    </row>
    <row r="2335" spans="1:20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0" t="s">
        <v>8327</v>
      </c>
      <c r="R2335" t="s">
        <v>8331</v>
      </c>
      <c r="S2335" s="15">
        <f t="shared" si="146"/>
        <v>41675.149525462963</v>
      </c>
      <c r="T2335">
        <f t="shared" si="147"/>
        <v>2014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0" t="s">
        <v>8323</v>
      </c>
      <c r="R2336" t="s">
        <v>8326</v>
      </c>
      <c r="S2336" s="15">
        <f t="shared" si="146"/>
        <v>42026.176180555558</v>
      </c>
      <c r="T2336">
        <f t="shared" si="147"/>
        <v>2015</v>
      </c>
    </row>
    <row r="2337" spans="1:20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0" t="s">
        <v>8323</v>
      </c>
      <c r="R2337" t="s">
        <v>8335</v>
      </c>
      <c r="S2337" s="15">
        <f t="shared" si="146"/>
        <v>41831.722777777781</v>
      </c>
      <c r="T2337">
        <f t="shared" si="147"/>
        <v>2014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8327</v>
      </c>
      <c r="R2338" t="s">
        <v>8329</v>
      </c>
      <c r="S2338" s="15">
        <f t="shared" si="146"/>
        <v>42119.822476851856</v>
      </c>
      <c r="T2338">
        <f t="shared" si="147"/>
        <v>2015</v>
      </c>
    </row>
    <row r="2339" spans="1:20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0" t="s">
        <v>8319</v>
      </c>
      <c r="R2339" t="s">
        <v>8345</v>
      </c>
      <c r="S2339" s="15">
        <f t="shared" si="146"/>
        <v>42605.053993055553</v>
      </c>
      <c r="T2339">
        <f t="shared" si="147"/>
        <v>2016</v>
      </c>
    </row>
    <row r="2340" spans="1:20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0" t="s">
        <v>8313</v>
      </c>
      <c r="R2340" t="s">
        <v>8351</v>
      </c>
      <c r="S2340" s="15">
        <f t="shared" si="146"/>
        <v>42240.857222222221</v>
      </c>
      <c r="T2340">
        <f t="shared" si="147"/>
        <v>2015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8323</v>
      </c>
      <c r="R2341" t="s">
        <v>8326</v>
      </c>
      <c r="S2341" s="15">
        <f t="shared" si="146"/>
        <v>42223.394363425927</v>
      </c>
      <c r="T2341">
        <f t="shared" si="147"/>
        <v>2015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8327</v>
      </c>
      <c r="R2342" t="s">
        <v>8329</v>
      </c>
      <c r="S2342" s="15">
        <f t="shared" si="146"/>
        <v>40946.882245370369</v>
      </c>
      <c r="T2342">
        <f t="shared" si="147"/>
        <v>2012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8327</v>
      </c>
      <c r="R2343" t="s">
        <v>8331</v>
      </c>
      <c r="S2343" s="15">
        <f t="shared" si="146"/>
        <v>41082.069467592592</v>
      </c>
      <c r="T2343">
        <f t="shared" si="147"/>
        <v>2012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8327</v>
      </c>
      <c r="R2344" t="s">
        <v>8329</v>
      </c>
      <c r="S2344" s="15">
        <f t="shared" si="146"/>
        <v>42205.718888888892</v>
      </c>
      <c r="T2344">
        <f t="shared" si="147"/>
        <v>2015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8313</v>
      </c>
      <c r="R2345" t="s">
        <v>8314</v>
      </c>
      <c r="S2345" s="15">
        <f t="shared" si="146"/>
        <v>42515.866446759261</v>
      </c>
      <c r="T2345">
        <f t="shared" si="147"/>
        <v>2016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0" t="s">
        <v>8323</v>
      </c>
      <c r="R2346" t="s">
        <v>8326</v>
      </c>
      <c r="S2346" s="15">
        <f t="shared" si="146"/>
        <v>42220.79487268519</v>
      </c>
      <c r="T2346">
        <f t="shared" si="147"/>
        <v>2015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0" t="s">
        <v>8323</v>
      </c>
      <c r="R2347" t="s">
        <v>8326</v>
      </c>
      <c r="S2347" s="15">
        <f t="shared" si="146"/>
        <v>42143.917743055557</v>
      </c>
      <c r="T2347">
        <f t="shared" si="147"/>
        <v>2015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8327</v>
      </c>
      <c r="R2348" t="s">
        <v>8331</v>
      </c>
      <c r="S2348" s="15">
        <f t="shared" si="146"/>
        <v>40948.042233796295</v>
      </c>
      <c r="T2348">
        <f t="shared" si="147"/>
        <v>2012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8323</v>
      </c>
      <c r="R2349" t="s">
        <v>8324</v>
      </c>
      <c r="S2349" s="15">
        <f t="shared" si="146"/>
        <v>42373.252280092594</v>
      </c>
      <c r="T2349">
        <f t="shared" si="147"/>
        <v>2016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8323</v>
      </c>
      <c r="R2350" t="s">
        <v>8326</v>
      </c>
      <c r="S2350" s="15">
        <f t="shared" si="146"/>
        <v>42236.623252314821</v>
      </c>
      <c r="T2350">
        <f t="shared" si="147"/>
        <v>2015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8316</v>
      </c>
      <c r="R2351" t="s">
        <v>8344</v>
      </c>
      <c r="S2351" s="15">
        <f t="shared" si="146"/>
        <v>42430.566898148143</v>
      </c>
      <c r="T2351">
        <f t="shared" si="147"/>
        <v>2016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0" t="s">
        <v>8327</v>
      </c>
      <c r="R2352" t="s">
        <v>8338</v>
      </c>
      <c r="S2352" s="15">
        <f t="shared" si="146"/>
        <v>42459.693865740745</v>
      </c>
      <c r="T2352">
        <f t="shared" si="147"/>
        <v>2016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0" t="s">
        <v>8323</v>
      </c>
      <c r="R2353" t="s">
        <v>8324</v>
      </c>
      <c r="S2353" s="15">
        <f t="shared" si="146"/>
        <v>42390.838738425926</v>
      </c>
      <c r="T2353">
        <f t="shared" si="147"/>
        <v>2016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8311</v>
      </c>
      <c r="R2354" t="s">
        <v>8356</v>
      </c>
      <c r="S2354" s="15">
        <f t="shared" si="146"/>
        <v>40967.614849537036</v>
      </c>
      <c r="T2354">
        <f t="shared" si="147"/>
        <v>2012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8327</v>
      </c>
      <c r="R2355" t="s">
        <v>8331</v>
      </c>
      <c r="S2355" s="15">
        <f t="shared" si="146"/>
        <v>40788.786539351851</v>
      </c>
      <c r="T2355">
        <f t="shared" si="147"/>
        <v>2011</v>
      </c>
    </row>
    <row r="2356" spans="1:20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0" t="s">
        <v>8327</v>
      </c>
      <c r="R2356" t="s">
        <v>8331</v>
      </c>
      <c r="S2356" s="15">
        <f t="shared" si="146"/>
        <v>41409.00037037037</v>
      </c>
      <c r="T2356">
        <f t="shared" si="147"/>
        <v>2013</v>
      </c>
    </row>
    <row r="2357" spans="1:20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0" t="s">
        <v>8327</v>
      </c>
      <c r="R2357" t="s">
        <v>8331</v>
      </c>
      <c r="S2357" s="15">
        <f t="shared" si="146"/>
        <v>41655.709305555552</v>
      </c>
      <c r="T2357">
        <f t="shared" si="147"/>
        <v>2014</v>
      </c>
    </row>
    <row r="2358" spans="1:20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0" t="s">
        <v>8327</v>
      </c>
      <c r="R2358" t="s">
        <v>8331</v>
      </c>
      <c r="S2358" s="15">
        <f t="shared" si="146"/>
        <v>41067.827418981484</v>
      </c>
      <c r="T2358">
        <f t="shared" si="147"/>
        <v>2012</v>
      </c>
    </row>
    <row r="2359" spans="1:20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0" t="s">
        <v>8327</v>
      </c>
      <c r="R2359" t="s">
        <v>8328</v>
      </c>
      <c r="S2359" s="15">
        <f t="shared" si="146"/>
        <v>40711.782210648147</v>
      </c>
      <c r="T2359">
        <f t="shared" si="147"/>
        <v>2011</v>
      </c>
    </row>
    <row r="2360" spans="1:20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0" t="s">
        <v>8308</v>
      </c>
      <c r="R2360" t="s">
        <v>8340</v>
      </c>
      <c r="S2360" s="15">
        <f t="shared" si="146"/>
        <v>42319.035833333335</v>
      </c>
      <c r="T2360">
        <f t="shared" si="147"/>
        <v>2015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8323</v>
      </c>
      <c r="R2361" t="s">
        <v>8326</v>
      </c>
      <c r="S2361" s="15">
        <f t="shared" si="146"/>
        <v>41877.221886574072</v>
      </c>
      <c r="T2361">
        <f t="shared" si="147"/>
        <v>2014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8323</v>
      </c>
      <c r="R2362" t="s">
        <v>8326</v>
      </c>
      <c r="S2362" s="15">
        <f t="shared" si="146"/>
        <v>42207.259918981479</v>
      </c>
      <c r="T2362">
        <f t="shared" si="147"/>
        <v>2015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0" t="s">
        <v>8321</v>
      </c>
      <c r="R2363" t="s">
        <v>8322</v>
      </c>
      <c r="S2363" s="15">
        <f t="shared" si="146"/>
        <v>42112.036712962959</v>
      </c>
      <c r="T2363">
        <f t="shared" si="147"/>
        <v>2015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0" t="s">
        <v>8327</v>
      </c>
      <c r="R2364" t="s">
        <v>8331</v>
      </c>
      <c r="S2364" s="15">
        <f t="shared" si="146"/>
        <v>42523.333310185189</v>
      </c>
      <c r="T2364">
        <f t="shared" si="147"/>
        <v>2016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0" t="s">
        <v>8327</v>
      </c>
      <c r="R2365" t="s">
        <v>8331</v>
      </c>
      <c r="S2365" s="15">
        <f t="shared" si="146"/>
        <v>42082.580092592587</v>
      </c>
      <c r="T2365">
        <f t="shared" si="147"/>
        <v>2015</v>
      </c>
    </row>
    <row r="2366" spans="1:20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0" t="s">
        <v>8319</v>
      </c>
      <c r="R2366" t="s">
        <v>8357</v>
      </c>
      <c r="S2366" s="15">
        <f t="shared" si="146"/>
        <v>42058.809594907405</v>
      </c>
      <c r="T2366">
        <f t="shared" si="147"/>
        <v>2015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0" t="s">
        <v>8323</v>
      </c>
      <c r="R2367" t="s">
        <v>8326</v>
      </c>
      <c r="S2367" s="15">
        <f t="shared" si="146"/>
        <v>41875.922858796301</v>
      </c>
      <c r="T2367">
        <f t="shared" si="147"/>
        <v>2014</v>
      </c>
    </row>
    <row r="2368" spans="1:20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0" t="s">
        <v>8323</v>
      </c>
      <c r="R2368" t="s">
        <v>8335</v>
      </c>
      <c r="S2368" s="15">
        <f t="shared" si="146"/>
        <v>42403.998217592598</v>
      </c>
      <c r="T2368">
        <f t="shared" si="147"/>
        <v>2016</v>
      </c>
    </row>
    <row r="2369" spans="1:20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0" t="s">
        <v>8323</v>
      </c>
      <c r="R2369" t="s">
        <v>8324</v>
      </c>
      <c r="S2369" s="15">
        <f t="shared" si="146"/>
        <v>42511.362048611118</v>
      </c>
      <c r="T2369">
        <f t="shared" si="147"/>
        <v>2016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0" t="s">
        <v>8323</v>
      </c>
      <c r="R2370" t="s">
        <v>8326</v>
      </c>
      <c r="S2370" s="15">
        <f t="shared" si="146"/>
        <v>41829.977326388893</v>
      </c>
      <c r="T2370">
        <f t="shared" si="147"/>
        <v>2014</v>
      </c>
    </row>
    <row r="2371" spans="1:20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ROUND(E2371/L2371,2)</f>
        <v>125</v>
      </c>
      <c r="Q2371" s="10" t="s">
        <v>8323</v>
      </c>
      <c r="R2371" t="s">
        <v>8326</v>
      </c>
      <c r="S2371" s="15">
        <f t="shared" ref="S2371:S2434" si="150">(((J2371/60)/60)/24)+DATE(1970,1,1)</f>
        <v>42297.748738425929</v>
      </c>
      <c r="T2371">
        <f t="shared" ref="T2371:T2434" si="151">YEAR(S2371)</f>
        <v>2015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0" t="s">
        <v>8323</v>
      </c>
      <c r="R2372" t="s">
        <v>8326</v>
      </c>
      <c r="S2372" s="15">
        <f t="shared" si="150"/>
        <v>42057.536944444444</v>
      </c>
      <c r="T2372">
        <f t="shared" si="151"/>
        <v>2015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0" t="s">
        <v>8323</v>
      </c>
      <c r="R2373" t="s">
        <v>8326</v>
      </c>
      <c r="S2373" s="15">
        <f t="shared" si="150"/>
        <v>42059.453923611116</v>
      </c>
      <c r="T2373">
        <f t="shared" si="151"/>
        <v>2015</v>
      </c>
    </row>
    <row r="2374" spans="1:20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0" t="s">
        <v>8323</v>
      </c>
      <c r="R2374" t="s">
        <v>8326</v>
      </c>
      <c r="S2374" s="15">
        <f t="shared" si="150"/>
        <v>42308.211215277777</v>
      </c>
      <c r="T2374">
        <f t="shared" si="151"/>
        <v>2015</v>
      </c>
    </row>
    <row r="2375" spans="1:20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8313</v>
      </c>
      <c r="R2375" t="s">
        <v>8314</v>
      </c>
      <c r="S2375" s="15">
        <f t="shared" si="150"/>
        <v>42011.551180555558</v>
      </c>
      <c r="T2375">
        <f t="shared" si="151"/>
        <v>2015</v>
      </c>
    </row>
    <row r="2376" spans="1:20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8313</v>
      </c>
      <c r="R2376" t="s">
        <v>8314</v>
      </c>
      <c r="S2376" s="15">
        <f t="shared" si="150"/>
        <v>42045.86336805555</v>
      </c>
      <c r="T2376">
        <f t="shared" si="151"/>
        <v>2015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8308</v>
      </c>
      <c r="R2377" t="s">
        <v>8310</v>
      </c>
      <c r="S2377" s="15">
        <f t="shared" si="150"/>
        <v>42188.803622685184</v>
      </c>
      <c r="T2377">
        <f t="shared" si="151"/>
        <v>2015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8308</v>
      </c>
      <c r="R2378" t="s">
        <v>8315</v>
      </c>
      <c r="S2378" s="15">
        <f t="shared" si="150"/>
        <v>42612.656493055561</v>
      </c>
      <c r="T2378">
        <f t="shared" si="151"/>
        <v>2016</v>
      </c>
    </row>
    <row r="2379" spans="1:20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0" t="s">
        <v>8327</v>
      </c>
      <c r="R2379" t="s">
        <v>8331</v>
      </c>
      <c r="S2379" s="15">
        <f t="shared" si="150"/>
        <v>41382.096180555556</v>
      </c>
      <c r="T2379">
        <f t="shared" si="151"/>
        <v>2013</v>
      </c>
    </row>
    <row r="2380" spans="1:20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0" t="s">
        <v>8323</v>
      </c>
      <c r="R2380" t="s">
        <v>8335</v>
      </c>
      <c r="S2380" s="15">
        <f t="shared" si="150"/>
        <v>41815.815046296295</v>
      </c>
      <c r="T2380">
        <f t="shared" si="151"/>
        <v>2014</v>
      </c>
    </row>
    <row r="2381" spans="1:20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8319</v>
      </c>
      <c r="R2381" t="s">
        <v>8345</v>
      </c>
      <c r="S2381" s="15">
        <f t="shared" si="150"/>
        <v>41863.734895833331</v>
      </c>
      <c r="T2381">
        <f t="shared" si="151"/>
        <v>2014</v>
      </c>
    </row>
    <row r="2382" spans="1:20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8308</v>
      </c>
      <c r="R2382" t="s">
        <v>8310</v>
      </c>
      <c r="S2382" s="15">
        <f t="shared" si="150"/>
        <v>42726.491643518515</v>
      </c>
      <c r="T2382">
        <f t="shared" si="151"/>
        <v>2016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8323</v>
      </c>
      <c r="R2383" t="s">
        <v>8326</v>
      </c>
      <c r="S2383" s="15">
        <f t="shared" si="150"/>
        <v>41922.640590277777</v>
      </c>
      <c r="T2383">
        <f t="shared" si="151"/>
        <v>2014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8308</v>
      </c>
      <c r="R2384" t="s">
        <v>8315</v>
      </c>
      <c r="S2384" s="15">
        <f t="shared" si="150"/>
        <v>42304.829409722224</v>
      </c>
      <c r="T2384">
        <f t="shared" si="151"/>
        <v>2015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8323</v>
      </c>
      <c r="R2385" t="s">
        <v>8326</v>
      </c>
      <c r="S2385" s="15">
        <f t="shared" si="150"/>
        <v>42405.090300925927</v>
      </c>
      <c r="T2385">
        <f t="shared" si="151"/>
        <v>2016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8323</v>
      </c>
      <c r="R2386" t="s">
        <v>8326</v>
      </c>
      <c r="S2386" s="15">
        <f t="shared" si="150"/>
        <v>42002.817488425921</v>
      </c>
      <c r="T2386">
        <f t="shared" si="151"/>
        <v>2014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8323</v>
      </c>
      <c r="R2387" t="s">
        <v>8326</v>
      </c>
      <c r="S2387" s="15">
        <f t="shared" si="150"/>
        <v>41852.527222222219</v>
      </c>
      <c r="T2387">
        <f t="shared" si="151"/>
        <v>2014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8319</v>
      </c>
      <c r="R2388" t="s">
        <v>8357</v>
      </c>
      <c r="S2388" s="15">
        <f t="shared" si="150"/>
        <v>42027.839733796296</v>
      </c>
      <c r="T2388">
        <f t="shared" si="151"/>
        <v>2015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0" t="s">
        <v>8308</v>
      </c>
      <c r="R2389" t="s">
        <v>8315</v>
      </c>
      <c r="S2389" s="15">
        <f t="shared" si="150"/>
        <v>41953.966053240743</v>
      </c>
      <c r="T2389">
        <f t="shared" si="151"/>
        <v>2014</v>
      </c>
    </row>
    <row r="2390" spans="1:20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0" t="s">
        <v>8323</v>
      </c>
      <c r="R2390" t="s">
        <v>8335</v>
      </c>
      <c r="S2390" s="15">
        <f t="shared" si="150"/>
        <v>41975.700636574074</v>
      </c>
      <c r="T2390">
        <f t="shared" si="151"/>
        <v>2014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8323</v>
      </c>
      <c r="R2391" t="s">
        <v>8326</v>
      </c>
      <c r="S2391" s="15">
        <f t="shared" si="150"/>
        <v>41795.528101851851</v>
      </c>
      <c r="T2391">
        <f t="shared" si="151"/>
        <v>2014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8327</v>
      </c>
      <c r="R2392" t="s">
        <v>8331</v>
      </c>
      <c r="S2392" s="15">
        <f t="shared" si="150"/>
        <v>41151.708321759259</v>
      </c>
      <c r="T2392">
        <f t="shared" si="151"/>
        <v>2012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8323</v>
      </c>
      <c r="R2393" t="s">
        <v>8326</v>
      </c>
      <c r="S2393" s="15">
        <f t="shared" si="150"/>
        <v>42140.712314814817</v>
      </c>
      <c r="T2393">
        <f t="shared" si="151"/>
        <v>2015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8327</v>
      </c>
      <c r="R2394" t="s">
        <v>8331</v>
      </c>
      <c r="S2394" s="15">
        <f t="shared" si="150"/>
        <v>42752.144976851851</v>
      </c>
      <c r="T2394">
        <f t="shared" si="151"/>
        <v>2017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0" t="s">
        <v>8327</v>
      </c>
      <c r="R2395" t="s">
        <v>8331</v>
      </c>
      <c r="S2395" s="15">
        <f t="shared" si="150"/>
        <v>41282.017962962964</v>
      </c>
      <c r="T2395">
        <f t="shared" si="151"/>
        <v>2013</v>
      </c>
    </row>
    <row r="2396" spans="1:20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0" t="s">
        <v>8319</v>
      </c>
      <c r="R2396" t="s">
        <v>8345</v>
      </c>
      <c r="S2396" s="15">
        <f t="shared" si="150"/>
        <v>42109.709629629629</v>
      </c>
      <c r="T2396">
        <f t="shared" si="151"/>
        <v>2015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8323</v>
      </c>
      <c r="R2397" t="s">
        <v>8324</v>
      </c>
      <c r="S2397" s="15">
        <f t="shared" si="150"/>
        <v>41760.909039351849</v>
      </c>
      <c r="T2397">
        <f t="shared" si="151"/>
        <v>2014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8308</v>
      </c>
      <c r="R2398" t="s">
        <v>8310</v>
      </c>
      <c r="S2398" s="15">
        <f t="shared" si="150"/>
        <v>42391.942094907412</v>
      </c>
      <c r="T2398">
        <f t="shared" si="151"/>
        <v>2016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8323</v>
      </c>
      <c r="R2399" t="s">
        <v>8326</v>
      </c>
      <c r="S2399" s="15">
        <f t="shared" si="150"/>
        <v>42114.818935185183</v>
      </c>
      <c r="T2399">
        <f t="shared" si="151"/>
        <v>2015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8313</v>
      </c>
      <c r="R2400" t="s">
        <v>8314</v>
      </c>
      <c r="S2400" s="15">
        <f t="shared" si="150"/>
        <v>41958.550659722227</v>
      </c>
      <c r="T2400">
        <f t="shared" si="151"/>
        <v>2014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8323</v>
      </c>
      <c r="R2401" t="s">
        <v>8326</v>
      </c>
      <c r="S2401" s="15">
        <f t="shared" si="150"/>
        <v>41802.62090277778</v>
      </c>
      <c r="T2401">
        <f t="shared" si="151"/>
        <v>2014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8308</v>
      </c>
      <c r="R2402" t="s">
        <v>8310</v>
      </c>
      <c r="S2402" s="15">
        <f t="shared" si="150"/>
        <v>42077.666377314818</v>
      </c>
      <c r="T2402">
        <f t="shared" si="151"/>
        <v>2015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8327</v>
      </c>
      <c r="R2403" t="s">
        <v>8331</v>
      </c>
      <c r="S2403" s="15">
        <f t="shared" si="150"/>
        <v>41303.593923611108</v>
      </c>
      <c r="T2403">
        <f t="shared" si="151"/>
        <v>2013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8321</v>
      </c>
      <c r="R2404" t="s">
        <v>8343</v>
      </c>
      <c r="S2404" s="15">
        <f t="shared" si="150"/>
        <v>40587.75675925926</v>
      </c>
      <c r="T2404">
        <f t="shared" si="151"/>
        <v>2011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8323</v>
      </c>
      <c r="R2405" t="s">
        <v>8326</v>
      </c>
      <c r="S2405" s="15">
        <f t="shared" si="150"/>
        <v>42553.926527777774</v>
      </c>
      <c r="T2405">
        <f t="shared" si="151"/>
        <v>2016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8316</v>
      </c>
      <c r="R2406" t="s">
        <v>8317</v>
      </c>
      <c r="S2406" s="15">
        <f t="shared" si="150"/>
        <v>42768.833645833336</v>
      </c>
      <c r="T2406">
        <f t="shared" si="151"/>
        <v>2017</v>
      </c>
    </row>
    <row r="2407" spans="1:20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0" t="s">
        <v>8311</v>
      </c>
      <c r="R2407" t="s">
        <v>8352</v>
      </c>
      <c r="S2407" s="15">
        <f t="shared" si="150"/>
        <v>41520.561041666668</v>
      </c>
      <c r="T2407">
        <f t="shared" si="151"/>
        <v>2013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0" t="s">
        <v>8313</v>
      </c>
      <c r="R2408" t="s">
        <v>8314</v>
      </c>
      <c r="S2408" s="15">
        <f t="shared" si="150"/>
        <v>41905.979629629634</v>
      </c>
      <c r="T2408">
        <f t="shared" si="151"/>
        <v>2014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8308</v>
      </c>
      <c r="R2409" t="s">
        <v>8310</v>
      </c>
      <c r="S2409" s="15">
        <f t="shared" si="150"/>
        <v>41975.930601851855</v>
      </c>
      <c r="T2409">
        <f t="shared" si="151"/>
        <v>2014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8327</v>
      </c>
      <c r="R2410" t="s">
        <v>8341</v>
      </c>
      <c r="S2410" s="15">
        <f t="shared" si="150"/>
        <v>40829.873657407406</v>
      </c>
      <c r="T2410">
        <f t="shared" si="151"/>
        <v>2011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8323</v>
      </c>
      <c r="R2411" t="s">
        <v>8326</v>
      </c>
      <c r="S2411" s="15">
        <f t="shared" si="150"/>
        <v>42192.933958333335</v>
      </c>
      <c r="T2411">
        <f t="shared" si="151"/>
        <v>2015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8319</v>
      </c>
      <c r="R2412" t="s">
        <v>8345</v>
      </c>
      <c r="S2412" s="15">
        <f t="shared" si="150"/>
        <v>42468.84174768519</v>
      </c>
      <c r="T2412">
        <f t="shared" si="151"/>
        <v>2016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8311</v>
      </c>
      <c r="R2413" t="s">
        <v>8312</v>
      </c>
      <c r="S2413" s="15">
        <f t="shared" si="150"/>
        <v>41326.911319444444</v>
      </c>
      <c r="T2413">
        <f t="shared" si="151"/>
        <v>2013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0" t="s">
        <v>8313</v>
      </c>
      <c r="R2414" t="s">
        <v>8314</v>
      </c>
      <c r="S2414" s="15">
        <f t="shared" si="150"/>
        <v>42410.982002314813</v>
      </c>
      <c r="T2414">
        <f t="shared" si="151"/>
        <v>2016</v>
      </c>
    </row>
    <row r="2415" spans="1:20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0" t="s">
        <v>8308</v>
      </c>
      <c r="R2415" t="s">
        <v>8315</v>
      </c>
      <c r="S2415" s="15">
        <f t="shared" si="150"/>
        <v>41953.158854166672</v>
      </c>
      <c r="T2415">
        <f t="shared" si="151"/>
        <v>2014</v>
      </c>
    </row>
    <row r="2416" spans="1:20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0" t="s">
        <v>8308</v>
      </c>
      <c r="R2416" t="s">
        <v>8310</v>
      </c>
      <c r="S2416" s="15">
        <f t="shared" si="150"/>
        <v>42082.802812499998</v>
      </c>
      <c r="T2416">
        <f t="shared" si="151"/>
        <v>2015</v>
      </c>
    </row>
    <row r="2417" spans="1:20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0" t="s">
        <v>8323</v>
      </c>
      <c r="R2417" t="s">
        <v>8335</v>
      </c>
      <c r="S2417" s="15">
        <f t="shared" si="150"/>
        <v>41982.737071759257</v>
      </c>
      <c r="T2417">
        <f t="shared" si="151"/>
        <v>2014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8323</v>
      </c>
      <c r="R2418" t="s">
        <v>8326</v>
      </c>
      <c r="S2418" s="15">
        <f t="shared" si="150"/>
        <v>41779.648506944446</v>
      </c>
      <c r="T2418">
        <f t="shared" si="151"/>
        <v>2014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8323</v>
      </c>
      <c r="R2419" t="s">
        <v>8326</v>
      </c>
      <c r="S2419" s="15">
        <f t="shared" si="150"/>
        <v>42779.610289351855</v>
      </c>
      <c r="T2419">
        <f t="shared" si="151"/>
        <v>2017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8308</v>
      </c>
      <c r="R2420" t="s">
        <v>8310</v>
      </c>
      <c r="S2420" s="15">
        <f t="shared" si="150"/>
        <v>42208.628692129627</v>
      </c>
      <c r="T2420">
        <f t="shared" si="151"/>
        <v>2015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8308</v>
      </c>
      <c r="R2421" t="s">
        <v>8310</v>
      </c>
      <c r="S2421" s="15">
        <f t="shared" si="150"/>
        <v>41816.812094907407</v>
      </c>
      <c r="T2421">
        <f t="shared" si="151"/>
        <v>2014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0" t="s">
        <v>8327</v>
      </c>
      <c r="R2422" t="s">
        <v>8331</v>
      </c>
      <c r="S2422" s="15">
        <f t="shared" si="150"/>
        <v>42184.646863425922</v>
      </c>
      <c r="T2422">
        <f t="shared" si="151"/>
        <v>2015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0" t="s">
        <v>8323</v>
      </c>
      <c r="R2423" t="s">
        <v>8326</v>
      </c>
      <c r="S2423" s="15">
        <f t="shared" si="150"/>
        <v>42523.248715277776</v>
      </c>
      <c r="T2423">
        <f t="shared" si="151"/>
        <v>2016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8323</v>
      </c>
      <c r="R2424" t="s">
        <v>8326</v>
      </c>
      <c r="S2424" s="15">
        <f t="shared" si="150"/>
        <v>41780.785729166666</v>
      </c>
      <c r="T2424">
        <f t="shared" si="151"/>
        <v>2014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8323</v>
      </c>
      <c r="R2425" t="s">
        <v>8326</v>
      </c>
      <c r="S2425" s="15">
        <f t="shared" si="150"/>
        <v>42521.291504629626</v>
      </c>
      <c r="T2425">
        <f t="shared" si="151"/>
        <v>2016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8313</v>
      </c>
      <c r="R2426" t="s">
        <v>8314</v>
      </c>
      <c r="S2426" s="15">
        <f t="shared" si="150"/>
        <v>42524.318703703699</v>
      </c>
      <c r="T2426">
        <f t="shared" si="151"/>
        <v>2016</v>
      </c>
    </row>
    <row r="2427" spans="1:20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0" t="s">
        <v>8321</v>
      </c>
      <c r="R2427" t="s">
        <v>8339</v>
      </c>
      <c r="S2427" s="15">
        <f t="shared" si="150"/>
        <v>41869.698136574072</v>
      </c>
      <c r="T2427">
        <f t="shared" si="151"/>
        <v>2014</v>
      </c>
    </row>
    <row r="2428" spans="1:20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0" t="s">
        <v>8308</v>
      </c>
      <c r="R2428" t="s">
        <v>8310</v>
      </c>
      <c r="S2428" s="15">
        <f t="shared" si="150"/>
        <v>42060.913877314815</v>
      </c>
      <c r="T2428">
        <f t="shared" si="151"/>
        <v>2015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8327</v>
      </c>
      <c r="R2429" t="s">
        <v>8329</v>
      </c>
      <c r="S2429" s="15">
        <f t="shared" si="150"/>
        <v>40958.717268518521</v>
      </c>
      <c r="T2429">
        <f t="shared" si="151"/>
        <v>2012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8313</v>
      </c>
      <c r="R2430" t="s">
        <v>8314</v>
      </c>
      <c r="S2430" s="15">
        <f t="shared" si="150"/>
        <v>41766.718009259261</v>
      </c>
      <c r="T2430">
        <f t="shared" si="151"/>
        <v>2014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8327</v>
      </c>
      <c r="R2431" t="s">
        <v>8330</v>
      </c>
      <c r="S2431" s="15">
        <f t="shared" si="150"/>
        <v>42268.625856481478</v>
      </c>
      <c r="T2431">
        <f t="shared" si="151"/>
        <v>2015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8316</v>
      </c>
      <c r="R2432" t="s">
        <v>8334</v>
      </c>
      <c r="S2432" s="15">
        <f t="shared" si="150"/>
        <v>42191.023530092592</v>
      </c>
      <c r="T2432">
        <f t="shared" si="151"/>
        <v>2015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8323</v>
      </c>
      <c r="R2433" t="s">
        <v>8326</v>
      </c>
      <c r="S2433" s="15">
        <f t="shared" si="150"/>
        <v>42172.439571759256</v>
      </c>
      <c r="T2433">
        <f t="shared" si="151"/>
        <v>2015</v>
      </c>
    </row>
    <row r="2434" spans="1:20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0" t="s">
        <v>8308</v>
      </c>
      <c r="R2434" t="s">
        <v>8342</v>
      </c>
      <c r="S2434" s="15">
        <f t="shared" si="150"/>
        <v>41948.00209490741</v>
      </c>
      <c r="T2434">
        <f t="shared" si="151"/>
        <v>2014</v>
      </c>
    </row>
    <row r="2435" spans="1:20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ROUND(E2435/L2435,2)</f>
        <v>40.479999999999997</v>
      </c>
      <c r="Q2435" s="10" t="s">
        <v>8316</v>
      </c>
      <c r="R2435" t="s">
        <v>8334</v>
      </c>
      <c r="S2435" s="15">
        <f t="shared" ref="S2435:S2498" si="154">(((J2435/60)/60)/24)+DATE(1970,1,1)</f>
        <v>41572.229849537034</v>
      </c>
      <c r="T2435">
        <f t="shared" ref="T2435:T2498" si="155">YEAR(S2435)</f>
        <v>2013</v>
      </c>
    </row>
    <row r="2436" spans="1:20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0" t="s">
        <v>8327</v>
      </c>
      <c r="R2436" t="s">
        <v>8330</v>
      </c>
      <c r="S2436" s="15">
        <f t="shared" si="154"/>
        <v>42175.948981481488</v>
      </c>
      <c r="T2436">
        <f t="shared" si="155"/>
        <v>2015</v>
      </c>
    </row>
    <row r="2437" spans="1:20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0" t="s">
        <v>8327</v>
      </c>
      <c r="R2437" t="s">
        <v>8328</v>
      </c>
      <c r="S2437" s="15">
        <f t="shared" si="154"/>
        <v>41034.72216435185</v>
      </c>
      <c r="T2437">
        <f t="shared" si="155"/>
        <v>2012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0" t="s">
        <v>8323</v>
      </c>
      <c r="R2438" t="s">
        <v>8326</v>
      </c>
      <c r="S2438" s="15">
        <f t="shared" si="154"/>
        <v>42307.908379629633</v>
      </c>
      <c r="T2438">
        <f t="shared" si="155"/>
        <v>2015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8323</v>
      </c>
      <c r="R2439" t="s">
        <v>8326</v>
      </c>
      <c r="S2439" s="15">
        <f t="shared" si="154"/>
        <v>42248.627013888887</v>
      </c>
      <c r="T2439">
        <f t="shared" si="155"/>
        <v>2015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8323</v>
      </c>
      <c r="R2440" t="s">
        <v>8326</v>
      </c>
      <c r="S2440" s="15">
        <f t="shared" si="154"/>
        <v>42379.74418981481</v>
      </c>
      <c r="T2440">
        <f t="shared" si="155"/>
        <v>2016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8308</v>
      </c>
      <c r="R2441" t="s">
        <v>8310</v>
      </c>
      <c r="S2441" s="15">
        <f t="shared" si="154"/>
        <v>42711.950798611113</v>
      </c>
      <c r="T2441">
        <f t="shared" si="155"/>
        <v>2016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8311</v>
      </c>
      <c r="R2442" t="s">
        <v>8356</v>
      </c>
      <c r="S2442" s="15">
        <f t="shared" si="154"/>
        <v>40938.062476851854</v>
      </c>
      <c r="T2442">
        <f t="shared" si="155"/>
        <v>2012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8308</v>
      </c>
      <c r="R2443" t="s">
        <v>8315</v>
      </c>
      <c r="S2443" s="15">
        <f t="shared" si="154"/>
        <v>42639.549479166672</v>
      </c>
      <c r="T2443">
        <f t="shared" si="155"/>
        <v>2016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8323</v>
      </c>
      <c r="R2444" t="s">
        <v>8324</v>
      </c>
      <c r="S2444" s="15">
        <f t="shared" si="154"/>
        <v>42744.416030092587</v>
      </c>
      <c r="T2444">
        <f t="shared" si="155"/>
        <v>2017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8323</v>
      </c>
      <c r="R2445" t="s">
        <v>8326</v>
      </c>
      <c r="S2445" s="15">
        <f t="shared" si="154"/>
        <v>42487.62700231481</v>
      </c>
      <c r="T2445">
        <f t="shared" si="155"/>
        <v>2016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8311</v>
      </c>
      <c r="R2446" t="s">
        <v>8333</v>
      </c>
      <c r="S2446" s="15">
        <f t="shared" si="154"/>
        <v>40590.766886574071</v>
      </c>
      <c r="T2446">
        <f t="shared" si="155"/>
        <v>2011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8321</v>
      </c>
      <c r="R2447" t="s">
        <v>8339</v>
      </c>
      <c r="S2447" s="15">
        <f t="shared" si="154"/>
        <v>41378.69976851852</v>
      </c>
      <c r="T2447">
        <f t="shared" si="155"/>
        <v>2013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8323</v>
      </c>
      <c r="R2448" t="s">
        <v>8335</v>
      </c>
      <c r="S2448" s="15">
        <f t="shared" si="154"/>
        <v>42409.241747685184</v>
      </c>
      <c r="T2448">
        <f t="shared" si="155"/>
        <v>2016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8327</v>
      </c>
      <c r="R2449" t="s">
        <v>8328</v>
      </c>
      <c r="S2449" s="15">
        <f t="shared" si="154"/>
        <v>41074.834965277776</v>
      </c>
      <c r="T2449">
        <f t="shared" si="155"/>
        <v>2012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8327</v>
      </c>
      <c r="R2450" t="s">
        <v>8331</v>
      </c>
      <c r="S2450" s="15">
        <f t="shared" si="154"/>
        <v>41177.060381944444</v>
      </c>
      <c r="T2450">
        <f t="shared" si="155"/>
        <v>2012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0" t="s">
        <v>8311</v>
      </c>
      <c r="R2451" t="s">
        <v>8333</v>
      </c>
      <c r="S2451" s="15">
        <f t="shared" si="154"/>
        <v>40990.709317129629</v>
      </c>
      <c r="T2451">
        <f t="shared" si="155"/>
        <v>2012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0" t="s">
        <v>8323</v>
      </c>
      <c r="R2452" t="s">
        <v>8326</v>
      </c>
      <c r="S2452" s="15">
        <f t="shared" si="154"/>
        <v>42193.482291666667</v>
      </c>
      <c r="T2452">
        <f t="shared" si="155"/>
        <v>2015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8316</v>
      </c>
      <c r="R2453" t="s">
        <v>8317</v>
      </c>
      <c r="S2453" s="15">
        <f t="shared" si="154"/>
        <v>40906.787581018521</v>
      </c>
      <c r="T2453">
        <f t="shared" si="155"/>
        <v>2011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8327</v>
      </c>
      <c r="R2454" t="s">
        <v>8331</v>
      </c>
      <c r="S2454" s="15">
        <f t="shared" si="154"/>
        <v>41176.684907407405</v>
      </c>
      <c r="T2454">
        <f t="shared" si="155"/>
        <v>2012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8327</v>
      </c>
      <c r="R2455" t="s">
        <v>8331</v>
      </c>
      <c r="S2455" s="15">
        <f t="shared" si="154"/>
        <v>41074.727037037039</v>
      </c>
      <c r="T2455">
        <f t="shared" si="155"/>
        <v>2012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8323</v>
      </c>
      <c r="R2456" t="s">
        <v>8326</v>
      </c>
      <c r="S2456" s="15">
        <f t="shared" si="154"/>
        <v>42468.374606481477</v>
      </c>
      <c r="T2456">
        <f t="shared" si="155"/>
        <v>2016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8311</v>
      </c>
      <c r="R2457" t="s">
        <v>8348</v>
      </c>
      <c r="S2457" s="15">
        <f t="shared" si="154"/>
        <v>41796.531701388885</v>
      </c>
      <c r="T2457">
        <f t="shared" si="155"/>
        <v>2014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8308</v>
      </c>
      <c r="R2458" t="s">
        <v>8309</v>
      </c>
      <c r="S2458" s="15">
        <f t="shared" si="154"/>
        <v>40102.918055555558</v>
      </c>
      <c r="T2458">
        <f t="shared" si="155"/>
        <v>2009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8311</v>
      </c>
      <c r="R2459" t="s">
        <v>8348</v>
      </c>
      <c r="S2459" s="15">
        <f t="shared" si="154"/>
        <v>42673.625868055555</v>
      </c>
      <c r="T2459">
        <f t="shared" si="155"/>
        <v>2016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8323</v>
      </c>
      <c r="R2460" t="s">
        <v>8326</v>
      </c>
      <c r="S2460" s="15">
        <f t="shared" si="154"/>
        <v>42548.449861111112</v>
      </c>
      <c r="T2460">
        <f t="shared" si="155"/>
        <v>2016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0" t="s">
        <v>8319</v>
      </c>
      <c r="R2461" t="s">
        <v>8320</v>
      </c>
      <c r="S2461" s="15">
        <f t="shared" si="154"/>
        <v>42338.84375</v>
      </c>
      <c r="T2461">
        <f t="shared" si="155"/>
        <v>2015</v>
      </c>
    </row>
    <row r="2462" spans="1:20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0" t="s">
        <v>8311</v>
      </c>
      <c r="R2462" t="s">
        <v>8356</v>
      </c>
      <c r="S2462" s="15">
        <f t="shared" si="154"/>
        <v>41850.781377314815</v>
      </c>
      <c r="T2462">
        <f t="shared" si="155"/>
        <v>2014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0" t="s">
        <v>8321</v>
      </c>
      <c r="R2463" t="s">
        <v>8332</v>
      </c>
      <c r="S2463" s="15">
        <f t="shared" si="154"/>
        <v>42318.025011574078</v>
      </c>
      <c r="T2463">
        <f t="shared" si="155"/>
        <v>2015</v>
      </c>
    </row>
    <row r="2464" spans="1:20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0" t="s">
        <v>8321</v>
      </c>
      <c r="R2464" t="s">
        <v>8325</v>
      </c>
      <c r="S2464" s="15">
        <f t="shared" si="154"/>
        <v>42182.234456018516</v>
      </c>
      <c r="T2464">
        <f t="shared" si="155"/>
        <v>2015</v>
      </c>
    </row>
    <row r="2465" spans="1:20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0" t="s">
        <v>8311</v>
      </c>
      <c r="R2465" t="s">
        <v>8348</v>
      </c>
      <c r="S2465" s="15">
        <f t="shared" si="154"/>
        <v>42192.675821759258</v>
      </c>
      <c r="T2465">
        <f t="shared" si="155"/>
        <v>2015</v>
      </c>
    </row>
    <row r="2466" spans="1:20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0" t="s">
        <v>8319</v>
      </c>
      <c r="R2466" t="s">
        <v>8345</v>
      </c>
      <c r="S2466" s="15">
        <f t="shared" si="154"/>
        <v>41820.914641203701</v>
      </c>
      <c r="T2466">
        <f t="shared" si="155"/>
        <v>2014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8323</v>
      </c>
      <c r="R2467" t="s">
        <v>8326</v>
      </c>
      <c r="S2467" s="15">
        <f t="shared" si="154"/>
        <v>42506.709375000006</v>
      </c>
      <c r="T2467">
        <f t="shared" si="155"/>
        <v>2016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0" t="s">
        <v>8323</v>
      </c>
      <c r="R2468" t="s">
        <v>8326</v>
      </c>
      <c r="S2468" s="15">
        <f t="shared" si="154"/>
        <v>42693.031828703708</v>
      </c>
      <c r="T2468">
        <f t="shared" si="155"/>
        <v>2016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8327</v>
      </c>
      <c r="R2469" t="s">
        <v>8328</v>
      </c>
      <c r="S2469" s="15">
        <f t="shared" si="154"/>
        <v>40991.708055555559</v>
      </c>
      <c r="T2469">
        <f t="shared" si="155"/>
        <v>2012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8323</v>
      </c>
      <c r="R2470" t="s">
        <v>8324</v>
      </c>
      <c r="S2470" s="15">
        <f t="shared" si="154"/>
        <v>42566.948414351849</v>
      </c>
      <c r="T2470">
        <f t="shared" si="155"/>
        <v>2016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0" t="s">
        <v>8323</v>
      </c>
      <c r="R2471" t="s">
        <v>8335</v>
      </c>
      <c r="S2471" s="15">
        <f t="shared" si="154"/>
        <v>41872.291238425925</v>
      </c>
      <c r="T2471">
        <f t="shared" si="155"/>
        <v>2014</v>
      </c>
    </row>
    <row r="2472" spans="1:20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0" t="s">
        <v>8323</v>
      </c>
      <c r="R2472" t="s">
        <v>8324</v>
      </c>
      <c r="S2472" s="15">
        <f t="shared" si="154"/>
        <v>42114.825532407413</v>
      </c>
      <c r="T2472">
        <f t="shared" si="155"/>
        <v>2015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0" t="s">
        <v>8323</v>
      </c>
      <c r="R2473" t="s">
        <v>8326</v>
      </c>
      <c r="S2473" s="15">
        <f t="shared" si="154"/>
        <v>42534.933321759265</v>
      </c>
      <c r="T2473">
        <f t="shared" si="155"/>
        <v>2016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8323</v>
      </c>
      <c r="R2474" t="s">
        <v>8326</v>
      </c>
      <c r="S2474" s="15">
        <f t="shared" si="154"/>
        <v>42121.249814814815</v>
      </c>
      <c r="T2474">
        <f t="shared" si="155"/>
        <v>2015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8308</v>
      </c>
      <c r="R2475" t="s">
        <v>8342</v>
      </c>
      <c r="S2475" s="15">
        <f t="shared" si="154"/>
        <v>42191.70175925926</v>
      </c>
      <c r="T2475">
        <f t="shared" si="155"/>
        <v>2015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8327</v>
      </c>
      <c r="R2476" t="s">
        <v>8341</v>
      </c>
      <c r="S2476" s="15">
        <f t="shared" si="154"/>
        <v>41222.991400462961</v>
      </c>
      <c r="T2476">
        <f t="shared" si="155"/>
        <v>2012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8323</v>
      </c>
      <c r="R2477" t="s">
        <v>8326</v>
      </c>
      <c r="S2477" s="15">
        <f t="shared" si="154"/>
        <v>41817.59542824074</v>
      </c>
      <c r="T2477">
        <f t="shared" si="155"/>
        <v>2014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0" t="s">
        <v>8323</v>
      </c>
      <c r="R2478" t="s">
        <v>8326</v>
      </c>
      <c r="S2478" s="15">
        <f t="shared" si="154"/>
        <v>42023.634976851856</v>
      </c>
      <c r="T2478">
        <f t="shared" si="155"/>
        <v>2015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0" t="s">
        <v>8323</v>
      </c>
      <c r="R2479" t="s">
        <v>8326</v>
      </c>
      <c r="S2479" s="15">
        <f t="shared" si="154"/>
        <v>42093.786840277782</v>
      </c>
      <c r="T2479">
        <f t="shared" si="155"/>
        <v>2015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0" t="s">
        <v>8323</v>
      </c>
      <c r="R2480" t="s">
        <v>8326</v>
      </c>
      <c r="S2480" s="15">
        <f t="shared" si="154"/>
        <v>41780.712893518517</v>
      </c>
      <c r="T2480">
        <f t="shared" si="155"/>
        <v>2014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8323</v>
      </c>
      <c r="R2481" t="s">
        <v>8326</v>
      </c>
      <c r="S2481" s="15">
        <f t="shared" si="154"/>
        <v>42310.968518518523</v>
      </c>
      <c r="T2481">
        <f t="shared" si="155"/>
        <v>2015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8323</v>
      </c>
      <c r="R2482" t="s">
        <v>8326</v>
      </c>
      <c r="S2482" s="15">
        <f t="shared" si="154"/>
        <v>41788.587083333332</v>
      </c>
      <c r="T2482">
        <f t="shared" si="155"/>
        <v>2014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8321</v>
      </c>
      <c r="R2483" t="s">
        <v>8339</v>
      </c>
      <c r="S2483" s="15">
        <f t="shared" si="154"/>
        <v>42037.083564814813</v>
      </c>
      <c r="T2483">
        <f t="shared" si="155"/>
        <v>2015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8311</v>
      </c>
      <c r="R2484" t="s">
        <v>8333</v>
      </c>
      <c r="S2484" s="15">
        <f t="shared" si="154"/>
        <v>40668.814699074072</v>
      </c>
      <c r="T2484">
        <f t="shared" si="155"/>
        <v>2011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8321</v>
      </c>
      <c r="R2485" t="s">
        <v>8343</v>
      </c>
      <c r="S2485" s="15">
        <f t="shared" si="154"/>
        <v>41663.569340277776</v>
      </c>
      <c r="T2485">
        <f t="shared" si="155"/>
        <v>2014</v>
      </c>
    </row>
    <row r="2486" spans="1:20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8327</v>
      </c>
      <c r="R2486" t="s">
        <v>8330</v>
      </c>
      <c r="S2486" s="15">
        <f t="shared" si="154"/>
        <v>42808.781689814816</v>
      </c>
      <c r="T2486">
        <f t="shared" si="155"/>
        <v>2017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8323</v>
      </c>
      <c r="R2487" t="s">
        <v>8326</v>
      </c>
      <c r="S2487" s="15">
        <f t="shared" si="154"/>
        <v>42136.270787037036</v>
      </c>
      <c r="T2487">
        <f t="shared" si="155"/>
        <v>2015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8323</v>
      </c>
      <c r="R2488" t="s">
        <v>8326</v>
      </c>
      <c r="S2488" s="15">
        <f t="shared" si="154"/>
        <v>42036.704525462963</v>
      </c>
      <c r="T2488">
        <f t="shared" si="155"/>
        <v>2015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8323</v>
      </c>
      <c r="R2489" t="s">
        <v>8326</v>
      </c>
      <c r="S2489" s="15">
        <f t="shared" si="154"/>
        <v>42353.761759259258</v>
      </c>
      <c r="T2489">
        <f t="shared" si="155"/>
        <v>2015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8327</v>
      </c>
      <c r="R2490" t="s">
        <v>8331</v>
      </c>
      <c r="S2490" s="15">
        <f t="shared" si="154"/>
        <v>41453.688530092593</v>
      </c>
      <c r="T2490">
        <f t="shared" si="155"/>
        <v>2013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8327</v>
      </c>
      <c r="R2491" t="s">
        <v>8329</v>
      </c>
      <c r="S2491" s="15">
        <f t="shared" si="154"/>
        <v>41732.479675925926</v>
      </c>
      <c r="T2491">
        <f t="shared" si="155"/>
        <v>2014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8323</v>
      </c>
      <c r="R2492" t="s">
        <v>8326</v>
      </c>
      <c r="S2492" s="15">
        <f t="shared" si="154"/>
        <v>42596.644699074073</v>
      </c>
      <c r="T2492">
        <f t="shared" si="155"/>
        <v>2016</v>
      </c>
    </row>
    <row r="2493" spans="1:20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0" t="s">
        <v>8327</v>
      </c>
      <c r="R2493" t="s">
        <v>8328</v>
      </c>
      <c r="S2493" s="15">
        <f t="shared" si="154"/>
        <v>42713.941099537042</v>
      </c>
      <c r="T2493">
        <f t="shared" si="155"/>
        <v>2016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8327</v>
      </c>
      <c r="R2494" t="s">
        <v>8328</v>
      </c>
      <c r="S2494" s="15">
        <f t="shared" si="154"/>
        <v>41024.985972222225</v>
      </c>
      <c r="T2494">
        <f t="shared" si="155"/>
        <v>2012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0" t="s">
        <v>8323</v>
      </c>
      <c r="R2495" t="s">
        <v>8326</v>
      </c>
      <c r="S2495" s="15">
        <f t="shared" si="154"/>
        <v>41746.189409722225</v>
      </c>
      <c r="T2495">
        <f t="shared" si="155"/>
        <v>2014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8321</v>
      </c>
      <c r="R2496" t="s">
        <v>8325</v>
      </c>
      <c r="S2496" s="15">
        <f t="shared" si="154"/>
        <v>41973.847962962958</v>
      </c>
      <c r="T2496">
        <f t="shared" si="155"/>
        <v>2014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8323</v>
      </c>
      <c r="R2497" t="s">
        <v>8324</v>
      </c>
      <c r="S2497" s="15">
        <f t="shared" si="154"/>
        <v>42443.989050925928</v>
      </c>
      <c r="T2497">
        <f t="shared" si="155"/>
        <v>2016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8323</v>
      </c>
      <c r="R2498" t="s">
        <v>8326</v>
      </c>
      <c r="S2498" s="15">
        <f t="shared" si="154"/>
        <v>42283.552951388891</v>
      </c>
      <c r="T2498">
        <f t="shared" si="155"/>
        <v>2015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ROUND(E2499/L2499,2)</f>
        <v>34.880000000000003</v>
      </c>
      <c r="Q2499" s="10" t="s">
        <v>8316</v>
      </c>
      <c r="R2499" t="s">
        <v>8334</v>
      </c>
      <c r="S2499" s="15">
        <f t="shared" ref="S2499:S2562" si="158">(((J2499/60)/60)/24)+DATE(1970,1,1)</f>
        <v>40952.636979166666</v>
      </c>
      <c r="T2499">
        <f t="shared" ref="T2499:T2562" si="159">YEAR(S2499)</f>
        <v>2012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8311</v>
      </c>
      <c r="R2500" t="s">
        <v>8356</v>
      </c>
      <c r="S2500" s="15">
        <f t="shared" si="158"/>
        <v>41030.719756944447</v>
      </c>
      <c r="T2500">
        <f t="shared" si="159"/>
        <v>2012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8327</v>
      </c>
      <c r="R2501" t="s">
        <v>8350</v>
      </c>
      <c r="S2501" s="15">
        <f t="shared" si="158"/>
        <v>41368.583726851852</v>
      </c>
      <c r="T2501">
        <f t="shared" si="159"/>
        <v>2013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0" t="s">
        <v>8323</v>
      </c>
      <c r="R2502" t="s">
        <v>8326</v>
      </c>
      <c r="S2502" s="15">
        <f t="shared" si="158"/>
        <v>41780.525937500002</v>
      </c>
      <c r="T2502">
        <f t="shared" si="159"/>
        <v>2014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0" t="s">
        <v>8323</v>
      </c>
      <c r="R2503" t="s">
        <v>8326</v>
      </c>
      <c r="S2503" s="15">
        <f t="shared" si="158"/>
        <v>41890.086805555555</v>
      </c>
      <c r="T2503">
        <f t="shared" si="159"/>
        <v>2014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8327</v>
      </c>
      <c r="R2504" t="s">
        <v>8331</v>
      </c>
      <c r="S2504" s="15">
        <f t="shared" si="158"/>
        <v>42565.480983796297</v>
      </c>
      <c r="T2504">
        <f t="shared" si="159"/>
        <v>2016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8308</v>
      </c>
      <c r="R2505" t="s">
        <v>8310</v>
      </c>
      <c r="S2505" s="15">
        <f t="shared" si="158"/>
        <v>41947.940740740742</v>
      </c>
      <c r="T2505">
        <f t="shared" si="159"/>
        <v>2014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8327</v>
      </c>
      <c r="R2506" t="s">
        <v>8341</v>
      </c>
      <c r="S2506" s="15">
        <f t="shared" si="158"/>
        <v>41509.426585648151</v>
      </c>
      <c r="T2506">
        <f t="shared" si="159"/>
        <v>2013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8321</v>
      </c>
      <c r="R2507" t="s">
        <v>8325</v>
      </c>
      <c r="S2507" s="15">
        <f t="shared" si="158"/>
        <v>42147.741840277777</v>
      </c>
      <c r="T2507">
        <f t="shared" si="159"/>
        <v>2015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8323</v>
      </c>
      <c r="R2508" t="s">
        <v>8324</v>
      </c>
      <c r="S2508" s="15">
        <f t="shared" si="158"/>
        <v>42121.675763888896</v>
      </c>
      <c r="T2508">
        <f t="shared" si="159"/>
        <v>2015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8323</v>
      </c>
      <c r="R2509" t="s">
        <v>8326</v>
      </c>
      <c r="S2509" s="15">
        <f t="shared" si="158"/>
        <v>42609.442465277782</v>
      </c>
      <c r="T2509">
        <f t="shared" si="159"/>
        <v>2016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8323</v>
      </c>
      <c r="R2510" t="s">
        <v>8326</v>
      </c>
      <c r="S2510" s="15">
        <f t="shared" si="158"/>
        <v>42600.756041666667</v>
      </c>
      <c r="T2510">
        <f t="shared" si="159"/>
        <v>2016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8308</v>
      </c>
      <c r="R2511" t="s">
        <v>8310</v>
      </c>
      <c r="S2511" s="15">
        <f t="shared" si="158"/>
        <v>41940.658645833333</v>
      </c>
      <c r="T2511">
        <f t="shared" si="159"/>
        <v>2014</v>
      </c>
    </row>
    <row r="2512" spans="1:20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0" t="s">
        <v>8323</v>
      </c>
      <c r="R2512" t="s">
        <v>8324</v>
      </c>
      <c r="S2512" s="15">
        <f t="shared" si="158"/>
        <v>42141.741307870368</v>
      </c>
      <c r="T2512">
        <f t="shared" si="159"/>
        <v>2015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0" t="s">
        <v>8323</v>
      </c>
      <c r="R2513" t="s">
        <v>8326</v>
      </c>
      <c r="S2513" s="15">
        <f t="shared" si="158"/>
        <v>42101.423541666663</v>
      </c>
      <c r="T2513">
        <f t="shared" si="159"/>
        <v>2015</v>
      </c>
    </row>
    <row r="2514" spans="1:20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0" t="s">
        <v>8323</v>
      </c>
      <c r="R2514" t="s">
        <v>8326</v>
      </c>
      <c r="S2514" s="15">
        <f t="shared" si="158"/>
        <v>42061.963263888887</v>
      </c>
      <c r="T2514">
        <f t="shared" si="159"/>
        <v>2015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8323</v>
      </c>
      <c r="R2515" t="s">
        <v>8326</v>
      </c>
      <c r="S2515" s="15">
        <f t="shared" si="158"/>
        <v>42294.808124999996</v>
      </c>
      <c r="T2515">
        <f t="shared" si="159"/>
        <v>2015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8323</v>
      </c>
      <c r="R2516" t="s">
        <v>8335</v>
      </c>
      <c r="S2516" s="15">
        <f t="shared" si="158"/>
        <v>42445.866979166662</v>
      </c>
      <c r="T2516">
        <f t="shared" si="159"/>
        <v>2016</v>
      </c>
    </row>
    <row r="2517" spans="1:20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8308</v>
      </c>
      <c r="R2517" t="s">
        <v>8310</v>
      </c>
      <c r="S2517" s="15">
        <f t="shared" si="158"/>
        <v>42373.712418981479</v>
      </c>
      <c r="T2517">
        <f t="shared" si="159"/>
        <v>2016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8323</v>
      </c>
      <c r="R2518" t="s">
        <v>8326</v>
      </c>
      <c r="S2518" s="15">
        <f t="shared" si="158"/>
        <v>42141.541134259256</v>
      </c>
      <c r="T2518">
        <f t="shared" si="159"/>
        <v>2015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8323</v>
      </c>
      <c r="R2519" t="s">
        <v>8326</v>
      </c>
      <c r="S2519" s="15">
        <f t="shared" si="158"/>
        <v>41821.698599537034</v>
      </c>
      <c r="T2519">
        <f t="shared" si="159"/>
        <v>2014</v>
      </c>
    </row>
    <row r="2520" spans="1:20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8311</v>
      </c>
      <c r="R2520" t="s">
        <v>8352</v>
      </c>
      <c r="S2520" s="15">
        <f t="shared" si="158"/>
        <v>41365.904594907406</v>
      </c>
      <c r="T2520">
        <f t="shared" si="159"/>
        <v>2013</v>
      </c>
    </row>
    <row r="2521" spans="1:20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8308</v>
      </c>
      <c r="R2521" t="s">
        <v>8310</v>
      </c>
      <c r="S2521" s="15">
        <f t="shared" si="158"/>
        <v>42173.843240740738</v>
      </c>
      <c r="T2521">
        <f t="shared" si="159"/>
        <v>2015</v>
      </c>
    </row>
    <row r="2522" spans="1:20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8327</v>
      </c>
      <c r="R2522" t="s">
        <v>8331</v>
      </c>
      <c r="S2522" s="15">
        <f t="shared" si="158"/>
        <v>41116.758125</v>
      </c>
      <c r="T2522">
        <f t="shared" si="159"/>
        <v>2012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8323</v>
      </c>
      <c r="R2523" t="s">
        <v>8326</v>
      </c>
      <c r="S2523" s="15">
        <f t="shared" si="158"/>
        <v>42643.632858796293</v>
      </c>
      <c r="T2523">
        <f t="shared" si="159"/>
        <v>2016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8308</v>
      </c>
      <c r="R2524" t="s">
        <v>8342</v>
      </c>
      <c r="S2524" s="15">
        <f t="shared" si="158"/>
        <v>42489.772326388891</v>
      </c>
      <c r="T2524">
        <f t="shared" si="159"/>
        <v>2016</v>
      </c>
    </row>
    <row r="2525" spans="1:20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0" t="s">
        <v>8321</v>
      </c>
      <c r="R2525" t="s">
        <v>8322</v>
      </c>
      <c r="S2525" s="15">
        <f t="shared" si="158"/>
        <v>42543.862777777773</v>
      </c>
      <c r="T2525">
        <f t="shared" si="159"/>
        <v>2016</v>
      </c>
    </row>
    <row r="2526" spans="1:20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0" t="s">
        <v>8308</v>
      </c>
      <c r="R2526" t="s">
        <v>8310</v>
      </c>
      <c r="S2526" s="15">
        <f t="shared" si="158"/>
        <v>42090.831273148149</v>
      </c>
      <c r="T2526">
        <f t="shared" si="159"/>
        <v>2015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8327</v>
      </c>
      <c r="R2527" t="s">
        <v>8328</v>
      </c>
      <c r="S2527" s="15">
        <f t="shared" si="158"/>
        <v>40671.637511574074</v>
      </c>
      <c r="T2527">
        <f t="shared" si="159"/>
        <v>2011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8327</v>
      </c>
      <c r="R2528" t="s">
        <v>8328</v>
      </c>
      <c r="S2528" s="15">
        <f t="shared" si="158"/>
        <v>41053.772858796299</v>
      </c>
      <c r="T2528">
        <f t="shared" si="159"/>
        <v>2012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8327</v>
      </c>
      <c r="R2529" t="s">
        <v>8331</v>
      </c>
      <c r="S2529" s="15">
        <f t="shared" si="158"/>
        <v>40379.23096064815</v>
      </c>
      <c r="T2529">
        <f t="shared" si="159"/>
        <v>2010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8316</v>
      </c>
      <c r="R2530" t="s">
        <v>8334</v>
      </c>
      <c r="S2530" s="15">
        <f t="shared" si="158"/>
        <v>42479.566388888896</v>
      </c>
      <c r="T2530">
        <f t="shared" si="159"/>
        <v>2016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8313</v>
      </c>
      <c r="R2531" t="s">
        <v>8355</v>
      </c>
      <c r="S2531" s="15">
        <f t="shared" si="158"/>
        <v>42525.153055555551</v>
      </c>
      <c r="T2531">
        <f t="shared" si="159"/>
        <v>2016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8321</v>
      </c>
      <c r="R2532" t="s">
        <v>8339</v>
      </c>
      <c r="S2532" s="15">
        <f t="shared" si="158"/>
        <v>41778.766724537039</v>
      </c>
      <c r="T2532">
        <f t="shared" si="159"/>
        <v>2014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8313</v>
      </c>
      <c r="R2533" t="s">
        <v>8314</v>
      </c>
      <c r="S2533" s="15">
        <f t="shared" si="158"/>
        <v>41852.665798611109</v>
      </c>
      <c r="T2533">
        <f t="shared" si="159"/>
        <v>2014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8323</v>
      </c>
      <c r="R2534" t="s">
        <v>8326</v>
      </c>
      <c r="S2534" s="15">
        <f t="shared" si="158"/>
        <v>42058.792476851857</v>
      </c>
      <c r="T2534">
        <f t="shared" si="159"/>
        <v>2015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8308</v>
      </c>
      <c r="R2535" t="s">
        <v>8342</v>
      </c>
      <c r="S2535" s="15">
        <f t="shared" si="158"/>
        <v>42425.970092592594</v>
      </c>
      <c r="T2535">
        <f t="shared" si="159"/>
        <v>2016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8308</v>
      </c>
      <c r="R2536" t="s">
        <v>8310</v>
      </c>
      <c r="S2536" s="15">
        <f t="shared" si="158"/>
        <v>42382.843287037031</v>
      </c>
      <c r="T2536">
        <f t="shared" si="159"/>
        <v>2016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8323</v>
      </c>
      <c r="R2537" t="s">
        <v>8326</v>
      </c>
      <c r="S2537" s="15">
        <f t="shared" si="158"/>
        <v>41900.243159722224</v>
      </c>
      <c r="T2537">
        <f t="shared" si="159"/>
        <v>2014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8323</v>
      </c>
      <c r="R2538" t="s">
        <v>8326</v>
      </c>
      <c r="S2538" s="15">
        <f t="shared" si="158"/>
        <v>42758.368078703701</v>
      </c>
      <c r="T2538">
        <f t="shared" si="159"/>
        <v>2017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8323</v>
      </c>
      <c r="R2539" t="s">
        <v>8326</v>
      </c>
      <c r="S2539" s="15">
        <f t="shared" si="158"/>
        <v>42177.761782407411</v>
      </c>
      <c r="T2539">
        <f t="shared" si="159"/>
        <v>2015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8323</v>
      </c>
      <c r="R2540" t="s">
        <v>8326</v>
      </c>
      <c r="S2540" s="15">
        <f t="shared" si="158"/>
        <v>42088.723692129628</v>
      </c>
      <c r="T2540">
        <f t="shared" si="159"/>
        <v>2015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8323</v>
      </c>
      <c r="R2541" t="s">
        <v>8326</v>
      </c>
      <c r="S2541" s="15">
        <f t="shared" si="158"/>
        <v>42142.768819444449</v>
      </c>
      <c r="T2541">
        <f t="shared" si="159"/>
        <v>2015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8313</v>
      </c>
      <c r="R2542" t="s">
        <v>8353</v>
      </c>
      <c r="S2542" s="15">
        <f t="shared" si="158"/>
        <v>41807.118495370371</v>
      </c>
      <c r="T2542">
        <f t="shared" si="159"/>
        <v>2014</v>
      </c>
    </row>
    <row r="2543" spans="1:20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0" t="s">
        <v>8313</v>
      </c>
      <c r="R2543" t="s">
        <v>8314</v>
      </c>
      <c r="S2543" s="15">
        <f t="shared" si="158"/>
        <v>42025.357094907406</v>
      </c>
      <c r="T2543">
        <f t="shared" si="159"/>
        <v>2015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0" t="s">
        <v>8323</v>
      </c>
      <c r="R2544" t="s">
        <v>8326</v>
      </c>
      <c r="S2544" s="15">
        <f t="shared" si="158"/>
        <v>42265.683182870373</v>
      </c>
      <c r="T2544">
        <f t="shared" si="159"/>
        <v>2015</v>
      </c>
    </row>
    <row r="2545" spans="1:20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0" t="s">
        <v>8311</v>
      </c>
      <c r="R2545" t="s">
        <v>8349</v>
      </c>
      <c r="S2545" s="15">
        <f t="shared" si="158"/>
        <v>42140.879259259258</v>
      </c>
      <c r="T2545">
        <f t="shared" si="159"/>
        <v>2015</v>
      </c>
    </row>
    <row r="2546" spans="1:20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0" t="s">
        <v>8327</v>
      </c>
      <c r="R2546" t="s">
        <v>8330</v>
      </c>
      <c r="S2546" s="15">
        <f t="shared" si="158"/>
        <v>42129.82540509259</v>
      </c>
      <c r="T2546">
        <f t="shared" si="159"/>
        <v>2015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0" t="s">
        <v>8323</v>
      </c>
      <c r="R2547" t="s">
        <v>8326</v>
      </c>
      <c r="S2547" s="15">
        <f t="shared" si="158"/>
        <v>42672.955138888887</v>
      </c>
      <c r="T2547">
        <f t="shared" si="159"/>
        <v>2016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0" t="s">
        <v>8323</v>
      </c>
      <c r="R2548" t="s">
        <v>8326</v>
      </c>
      <c r="S2548" s="15">
        <f t="shared" si="158"/>
        <v>42053.106111111112</v>
      </c>
      <c r="T2548">
        <f t="shared" si="159"/>
        <v>2015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0" t="s">
        <v>8323</v>
      </c>
      <c r="R2549" t="s">
        <v>8326</v>
      </c>
      <c r="S2549" s="15">
        <f t="shared" si="158"/>
        <v>42053.733078703706</v>
      </c>
      <c r="T2549">
        <f t="shared" si="159"/>
        <v>2015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0" t="s">
        <v>8323</v>
      </c>
      <c r="R2550" t="s">
        <v>8326</v>
      </c>
      <c r="S2550" s="15">
        <f t="shared" si="158"/>
        <v>41841.651597222226</v>
      </c>
      <c r="T2550">
        <f t="shared" si="159"/>
        <v>2014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8323</v>
      </c>
      <c r="R2551" t="s">
        <v>8324</v>
      </c>
      <c r="S2551" s="15">
        <f t="shared" si="158"/>
        <v>42111.684027777781</v>
      </c>
      <c r="T2551">
        <f t="shared" si="159"/>
        <v>2015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8323</v>
      </c>
      <c r="R2552" t="s">
        <v>8326</v>
      </c>
      <c r="S2552" s="15">
        <f t="shared" si="158"/>
        <v>42803.579224537039</v>
      </c>
      <c r="T2552">
        <f t="shared" si="159"/>
        <v>2017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8327</v>
      </c>
      <c r="R2553" t="s">
        <v>8350</v>
      </c>
      <c r="S2553" s="15">
        <f t="shared" si="158"/>
        <v>41037.829918981479</v>
      </c>
      <c r="T2553">
        <f t="shared" si="159"/>
        <v>2012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0" t="s">
        <v>8327</v>
      </c>
      <c r="R2554" t="s">
        <v>8329</v>
      </c>
      <c r="S2554" s="15">
        <f t="shared" si="158"/>
        <v>42692.109328703707</v>
      </c>
      <c r="T2554">
        <f t="shared" si="159"/>
        <v>2016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8323</v>
      </c>
      <c r="R2555" t="s">
        <v>8326</v>
      </c>
      <c r="S2555" s="15">
        <f t="shared" si="158"/>
        <v>41816.950370370374</v>
      </c>
      <c r="T2555">
        <f t="shared" si="159"/>
        <v>2014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8323</v>
      </c>
      <c r="R2556" t="s">
        <v>8326</v>
      </c>
      <c r="S2556" s="15">
        <f t="shared" si="158"/>
        <v>42399.707407407404</v>
      </c>
      <c r="T2556">
        <f t="shared" si="159"/>
        <v>2016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0" t="s">
        <v>8323</v>
      </c>
      <c r="R2557" t="s">
        <v>8326</v>
      </c>
      <c r="S2557" s="15">
        <f t="shared" si="158"/>
        <v>42640.278171296297</v>
      </c>
      <c r="T2557">
        <f t="shared" si="159"/>
        <v>2016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8321</v>
      </c>
      <c r="R2558" t="s">
        <v>8325</v>
      </c>
      <c r="S2558" s="15">
        <f t="shared" si="158"/>
        <v>41841.762743055559</v>
      </c>
      <c r="T2558">
        <f t="shared" si="159"/>
        <v>2014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8321</v>
      </c>
      <c r="R2559" t="s">
        <v>8339</v>
      </c>
      <c r="S2559" s="15">
        <f t="shared" si="158"/>
        <v>41156.958993055552</v>
      </c>
      <c r="T2559">
        <f t="shared" si="159"/>
        <v>2012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8327</v>
      </c>
      <c r="R2560" t="s">
        <v>8350</v>
      </c>
      <c r="S2560" s="15">
        <f t="shared" si="158"/>
        <v>42025.637939814813</v>
      </c>
      <c r="T2560">
        <f t="shared" si="159"/>
        <v>2015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8327</v>
      </c>
      <c r="R2561" t="s">
        <v>8328</v>
      </c>
      <c r="S2561" s="15">
        <f t="shared" si="158"/>
        <v>40893.992962962962</v>
      </c>
      <c r="T2561">
        <f t="shared" si="159"/>
        <v>2011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8323</v>
      </c>
      <c r="R2562" t="s">
        <v>8326</v>
      </c>
      <c r="S2562" s="15">
        <f t="shared" si="158"/>
        <v>42789.462430555555</v>
      </c>
      <c r="T2562">
        <f t="shared" si="159"/>
        <v>2017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ROUND(E2563/L2563,2)</f>
        <v>24.5</v>
      </c>
      <c r="Q2563" s="10" t="s">
        <v>8308</v>
      </c>
      <c r="R2563" t="s">
        <v>8318</v>
      </c>
      <c r="S2563" s="15">
        <f t="shared" ref="S2563:S2626" si="162">(((J2563/60)/60)/24)+DATE(1970,1,1)</f>
        <v>41890.511319444442</v>
      </c>
      <c r="T2563">
        <f t="shared" ref="T2563:T2626" si="163">YEAR(S2563)</f>
        <v>2014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0" t="s">
        <v>8321</v>
      </c>
      <c r="R2564" t="s">
        <v>8343</v>
      </c>
      <c r="S2564" s="15">
        <f t="shared" si="162"/>
        <v>40730.896354166667</v>
      </c>
      <c r="T2564">
        <f t="shared" si="163"/>
        <v>2011</v>
      </c>
    </row>
    <row r="2565" spans="1:20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0" t="s">
        <v>8308</v>
      </c>
      <c r="R2565" t="s">
        <v>8310</v>
      </c>
      <c r="S2565" s="15">
        <f t="shared" si="162"/>
        <v>41913.521064814813</v>
      </c>
      <c r="T2565">
        <f t="shared" si="163"/>
        <v>2014</v>
      </c>
    </row>
    <row r="2566" spans="1:20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0" t="s">
        <v>8323</v>
      </c>
      <c r="R2566" t="s">
        <v>8324</v>
      </c>
      <c r="S2566" s="15">
        <f t="shared" si="162"/>
        <v>42465.16851851852</v>
      </c>
      <c r="T2566">
        <f t="shared" si="163"/>
        <v>2016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8327</v>
      </c>
      <c r="R2567" t="s">
        <v>8330</v>
      </c>
      <c r="S2567" s="15">
        <f t="shared" si="162"/>
        <v>42801.43104166667</v>
      </c>
      <c r="T2567">
        <f t="shared" si="163"/>
        <v>2017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0" t="s">
        <v>8327</v>
      </c>
      <c r="R2568" t="s">
        <v>8331</v>
      </c>
      <c r="S2568" s="15">
        <f t="shared" si="162"/>
        <v>42198.750254629631</v>
      </c>
      <c r="T2568">
        <f t="shared" si="163"/>
        <v>2015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0" t="s">
        <v>8323</v>
      </c>
      <c r="R2569" t="s">
        <v>8326</v>
      </c>
      <c r="S2569" s="15">
        <f t="shared" si="162"/>
        <v>42503.539976851855</v>
      </c>
      <c r="T2569">
        <f t="shared" si="163"/>
        <v>2016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8321</v>
      </c>
      <c r="R2570" t="s">
        <v>8343</v>
      </c>
      <c r="S2570" s="15">
        <f t="shared" si="162"/>
        <v>40918.738935185182</v>
      </c>
      <c r="T2570">
        <f t="shared" si="163"/>
        <v>2012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8323</v>
      </c>
      <c r="R2571" t="s">
        <v>8326</v>
      </c>
      <c r="S2571" s="15">
        <f t="shared" si="162"/>
        <v>42480.479861111111</v>
      </c>
      <c r="T2571">
        <f t="shared" si="163"/>
        <v>2016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8323</v>
      </c>
      <c r="R2572" t="s">
        <v>8326</v>
      </c>
      <c r="S2572" s="15">
        <f t="shared" si="162"/>
        <v>42289.761192129634</v>
      </c>
      <c r="T2572">
        <f t="shared" si="163"/>
        <v>2015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8321</v>
      </c>
      <c r="R2573" t="s">
        <v>8332</v>
      </c>
      <c r="S2573" s="15">
        <f t="shared" si="162"/>
        <v>42447.103518518517</v>
      </c>
      <c r="T2573">
        <f t="shared" si="163"/>
        <v>2016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8308</v>
      </c>
      <c r="R2574" t="s">
        <v>8309</v>
      </c>
      <c r="S2574" s="15">
        <f t="shared" si="162"/>
        <v>42115.853888888887</v>
      </c>
      <c r="T2574">
        <f t="shared" si="163"/>
        <v>2015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8313</v>
      </c>
      <c r="R2575" t="s">
        <v>8353</v>
      </c>
      <c r="S2575" s="15">
        <f t="shared" si="162"/>
        <v>42345.951539351852</v>
      </c>
      <c r="T2575">
        <f t="shared" si="163"/>
        <v>2015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8323</v>
      </c>
      <c r="R2576" t="s">
        <v>8326</v>
      </c>
      <c r="S2576" s="15">
        <f t="shared" si="162"/>
        <v>42701.908807870372</v>
      </c>
      <c r="T2576">
        <f t="shared" si="163"/>
        <v>2016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8323</v>
      </c>
      <c r="R2577" t="s">
        <v>8326</v>
      </c>
      <c r="S2577" s="15">
        <f t="shared" si="162"/>
        <v>42606.056863425925</v>
      </c>
      <c r="T2577">
        <f t="shared" si="163"/>
        <v>2016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8308</v>
      </c>
      <c r="R2578" t="s">
        <v>8310</v>
      </c>
      <c r="S2578" s="15">
        <f t="shared" si="162"/>
        <v>42535.492280092592</v>
      </c>
      <c r="T2578">
        <f t="shared" si="163"/>
        <v>2016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0" t="s">
        <v>8327</v>
      </c>
      <c r="R2579" t="s">
        <v>8331</v>
      </c>
      <c r="S2579" s="15">
        <f t="shared" si="162"/>
        <v>41072.739953703705</v>
      </c>
      <c r="T2579">
        <f t="shared" si="163"/>
        <v>2012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0" t="s">
        <v>8327</v>
      </c>
      <c r="R2580" t="s">
        <v>8328</v>
      </c>
      <c r="S2580" s="15">
        <f t="shared" si="162"/>
        <v>40960.861562500002</v>
      </c>
      <c r="T2580">
        <f t="shared" si="163"/>
        <v>2012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0" t="s">
        <v>8323</v>
      </c>
      <c r="R2581" t="s">
        <v>8326</v>
      </c>
      <c r="S2581" s="15">
        <f t="shared" si="162"/>
        <v>41983.752847222218</v>
      </c>
      <c r="T2581">
        <f t="shared" si="163"/>
        <v>2014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0" t="s">
        <v>8323</v>
      </c>
      <c r="R2582" t="s">
        <v>8326</v>
      </c>
      <c r="S2582" s="15">
        <f t="shared" si="162"/>
        <v>41830.858344907407</v>
      </c>
      <c r="T2582">
        <f t="shared" si="163"/>
        <v>2014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8323</v>
      </c>
      <c r="R2583" t="s">
        <v>8326</v>
      </c>
      <c r="S2583" s="15">
        <f t="shared" si="162"/>
        <v>42544.814328703709</v>
      </c>
      <c r="T2583">
        <f t="shared" si="163"/>
        <v>2016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8308</v>
      </c>
      <c r="R2584" t="s">
        <v>8309</v>
      </c>
      <c r="S2584" s="15">
        <f t="shared" si="162"/>
        <v>42466.826180555552</v>
      </c>
      <c r="T2584">
        <f t="shared" si="163"/>
        <v>2016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8323</v>
      </c>
      <c r="R2585" t="s">
        <v>8326</v>
      </c>
      <c r="S2585" s="15">
        <f t="shared" si="162"/>
        <v>42415.398032407407</v>
      </c>
      <c r="T2585">
        <f t="shared" si="163"/>
        <v>2016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0" t="s">
        <v>8323</v>
      </c>
      <c r="R2586" t="s">
        <v>8326</v>
      </c>
      <c r="S2586" s="15">
        <f t="shared" si="162"/>
        <v>42278.453668981485</v>
      </c>
      <c r="T2586">
        <f t="shared" si="163"/>
        <v>2015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8327</v>
      </c>
      <c r="R2587" t="s">
        <v>8328</v>
      </c>
      <c r="S2587" s="15">
        <f t="shared" si="162"/>
        <v>41192.758506944447</v>
      </c>
      <c r="T2587">
        <f t="shared" si="163"/>
        <v>2012</v>
      </c>
    </row>
    <row r="2588" spans="1:20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0" t="s">
        <v>8323</v>
      </c>
      <c r="R2588" t="s">
        <v>8324</v>
      </c>
      <c r="S2588" s="15">
        <f t="shared" si="162"/>
        <v>42246.883784722217</v>
      </c>
      <c r="T2588">
        <f t="shared" si="163"/>
        <v>2015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8323</v>
      </c>
      <c r="R2589" t="s">
        <v>8326</v>
      </c>
      <c r="S2589" s="15">
        <f t="shared" si="162"/>
        <v>42152.503495370373</v>
      </c>
      <c r="T2589">
        <f t="shared" si="163"/>
        <v>2015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8316</v>
      </c>
      <c r="R2590" t="s">
        <v>8334</v>
      </c>
      <c r="S2590" s="15">
        <f t="shared" si="162"/>
        <v>41499.546759259261</v>
      </c>
      <c r="T2590">
        <f t="shared" si="163"/>
        <v>2013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8327</v>
      </c>
      <c r="R2591" t="s">
        <v>8328</v>
      </c>
      <c r="S2591" s="15">
        <f t="shared" si="162"/>
        <v>41023.227731481478</v>
      </c>
      <c r="T2591">
        <f t="shared" si="163"/>
        <v>2012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8323</v>
      </c>
      <c r="R2592" t="s">
        <v>8326</v>
      </c>
      <c r="S2592" s="15">
        <f t="shared" si="162"/>
        <v>41882.585648148146</v>
      </c>
      <c r="T2592">
        <f t="shared" si="163"/>
        <v>2014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0" t="s">
        <v>8323</v>
      </c>
      <c r="R2593" t="s">
        <v>8326</v>
      </c>
      <c r="S2593" s="15">
        <f t="shared" si="162"/>
        <v>42107.621018518519</v>
      </c>
      <c r="T2593">
        <f t="shared" si="163"/>
        <v>2015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0" t="s">
        <v>8323</v>
      </c>
      <c r="R2594" t="s">
        <v>8326</v>
      </c>
      <c r="S2594" s="15">
        <f t="shared" si="162"/>
        <v>42559.776724537034</v>
      </c>
      <c r="T2594">
        <f t="shared" si="163"/>
        <v>2016</v>
      </c>
    </row>
    <row r="2595" spans="1:20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0" t="s">
        <v>8323</v>
      </c>
      <c r="R2595" t="s">
        <v>8324</v>
      </c>
      <c r="S2595" s="15">
        <f t="shared" si="162"/>
        <v>42255.791909722218</v>
      </c>
      <c r="T2595">
        <f t="shared" si="163"/>
        <v>2015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0" t="s">
        <v>8321</v>
      </c>
      <c r="R2596" t="s">
        <v>8322</v>
      </c>
      <c r="S2596" s="15">
        <f t="shared" si="162"/>
        <v>42211.951284722221</v>
      </c>
      <c r="T2596">
        <f t="shared" si="163"/>
        <v>2015</v>
      </c>
    </row>
    <row r="2597" spans="1:20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0" t="s">
        <v>8316</v>
      </c>
      <c r="R2597" t="s">
        <v>8334</v>
      </c>
      <c r="S2597" s="15">
        <f t="shared" si="162"/>
        <v>42340.701504629629</v>
      </c>
      <c r="T2597">
        <f t="shared" si="163"/>
        <v>2015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0" t="s">
        <v>8321</v>
      </c>
      <c r="R2598" t="s">
        <v>8332</v>
      </c>
      <c r="S2598" s="15">
        <f t="shared" si="162"/>
        <v>41995.752986111111</v>
      </c>
      <c r="T2598">
        <f t="shared" si="163"/>
        <v>2014</v>
      </c>
    </row>
    <row r="2599" spans="1:20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0" t="s">
        <v>8321</v>
      </c>
      <c r="R2599" t="s">
        <v>8343</v>
      </c>
      <c r="S2599" s="15">
        <f t="shared" si="162"/>
        <v>40612.695208333331</v>
      </c>
      <c r="T2599">
        <f t="shared" si="163"/>
        <v>2011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0" t="s">
        <v>8321</v>
      </c>
      <c r="R2600" t="s">
        <v>8322</v>
      </c>
      <c r="S2600" s="15">
        <f t="shared" si="162"/>
        <v>41657.985081018516</v>
      </c>
      <c r="T2600">
        <f t="shared" si="163"/>
        <v>2014</v>
      </c>
    </row>
    <row r="2601" spans="1:20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0" t="s">
        <v>8311</v>
      </c>
      <c r="R2601" t="s">
        <v>8348</v>
      </c>
      <c r="S2601" s="15">
        <f t="shared" si="162"/>
        <v>42457.871516203704</v>
      </c>
      <c r="T2601">
        <f t="shared" si="163"/>
        <v>2016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8316</v>
      </c>
      <c r="R2602" t="s">
        <v>8317</v>
      </c>
      <c r="S2602" s="15">
        <f t="shared" si="162"/>
        <v>42689.853090277778</v>
      </c>
      <c r="T2602">
        <f t="shared" si="163"/>
        <v>2016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8311</v>
      </c>
      <c r="R2603" t="s">
        <v>8333</v>
      </c>
      <c r="S2603" s="15">
        <f t="shared" si="162"/>
        <v>41235.054560185185</v>
      </c>
      <c r="T2603">
        <f t="shared" si="163"/>
        <v>2012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8323</v>
      </c>
      <c r="R2604" t="s">
        <v>8326</v>
      </c>
      <c r="S2604" s="15">
        <f t="shared" si="162"/>
        <v>41881.361342592594</v>
      </c>
      <c r="T2604">
        <f t="shared" si="163"/>
        <v>2014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8323</v>
      </c>
      <c r="R2605" t="s">
        <v>8326</v>
      </c>
      <c r="S2605" s="15">
        <f t="shared" si="162"/>
        <v>41858.355393518519</v>
      </c>
      <c r="T2605">
        <f t="shared" si="163"/>
        <v>2014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8313</v>
      </c>
      <c r="R2606" t="s">
        <v>8314</v>
      </c>
      <c r="S2606" s="15">
        <f t="shared" si="162"/>
        <v>41877.638298611113</v>
      </c>
      <c r="T2606">
        <f t="shared" si="163"/>
        <v>2014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8308</v>
      </c>
      <c r="R2607" t="s">
        <v>8342</v>
      </c>
      <c r="S2607" s="15">
        <f t="shared" si="162"/>
        <v>41835.639155092591</v>
      </c>
      <c r="T2607">
        <f t="shared" si="163"/>
        <v>2014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8308</v>
      </c>
      <c r="R2608" t="s">
        <v>8310</v>
      </c>
      <c r="S2608" s="15">
        <f t="shared" si="162"/>
        <v>42737.663877314815</v>
      </c>
      <c r="T2608">
        <f t="shared" si="163"/>
        <v>2017</v>
      </c>
    </row>
    <row r="2609" spans="1:20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0" t="s">
        <v>8323</v>
      </c>
      <c r="R2609" t="s">
        <v>8324</v>
      </c>
      <c r="S2609" s="15">
        <f t="shared" si="162"/>
        <v>42630.922893518517</v>
      </c>
      <c r="T2609">
        <f t="shared" si="163"/>
        <v>2016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0" t="s">
        <v>8323</v>
      </c>
      <c r="R2610" t="s">
        <v>8335</v>
      </c>
      <c r="S2610" s="15">
        <f t="shared" si="162"/>
        <v>42010.968240740738</v>
      </c>
      <c r="T2610">
        <f t="shared" si="163"/>
        <v>2015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8327</v>
      </c>
      <c r="R2611" t="s">
        <v>8331</v>
      </c>
      <c r="S2611" s="15">
        <f t="shared" si="162"/>
        <v>42498.341122685189</v>
      </c>
      <c r="T2611">
        <f t="shared" si="163"/>
        <v>2016</v>
      </c>
    </row>
    <row r="2612" spans="1:20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8316</v>
      </c>
      <c r="R2612" t="s">
        <v>8344</v>
      </c>
      <c r="S2612" s="15">
        <f t="shared" si="162"/>
        <v>41926.854166666664</v>
      </c>
      <c r="T2612">
        <f t="shared" si="163"/>
        <v>2014</v>
      </c>
    </row>
    <row r="2613" spans="1:20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8319</v>
      </c>
      <c r="R2613" t="s">
        <v>8345</v>
      </c>
      <c r="S2613" s="15">
        <f t="shared" si="162"/>
        <v>42170.728460648148</v>
      </c>
      <c r="T2613">
        <f t="shared" si="163"/>
        <v>2015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8323</v>
      </c>
      <c r="R2614" t="s">
        <v>8326</v>
      </c>
      <c r="S2614" s="15">
        <f t="shared" si="162"/>
        <v>42338.963912037041</v>
      </c>
      <c r="T2614">
        <f t="shared" si="163"/>
        <v>2015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8323</v>
      </c>
      <c r="R2615" t="s">
        <v>8326</v>
      </c>
      <c r="S2615" s="15">
        <f t="shared" si="162"/>
        <v>41779.045937499999</v>
      </c>
      <c r="T2615">
        <f t="shared" si="163"/>
        <v>2014</v>
      </c>
    </row>
    <row r="2616" spans="1:20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8321</v>
      </c>
      <c r="R2616" t="s">
        <v>8339</v>
      </c>
      <c r="S2616" s="15">
        <f t="shared" si="162"/>
        <v>42238.726631944446</v>
      </c>
      <c r="T2616">
        <f t="shared" si="163"/>
        <v>2015</v>
      </c>
    </row>
    <row r="2617" spans="1:20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8311</v>
      </c>
      <c r="R2617" t="s">
        <v>8356</v>
      </c>
      <c r="S2617" s="15">
        <f t="shared" si="162"/>
        <v>41311.126481481479</v>
      </c>
      <c r="T2617">
        <f t="shared" si="163"/>
        <v>2013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8323</v>
      </c>
      <c r="R2618" t="s">
        <v>8326</v>
      </c>
      <c r="S2618" s="15">
        <f t="shared" si="162"/>
        <v>42232.702546296292</v>
      </c>
      <c r="T2618">
        <f t="shared" si="163"/>
        <v>2015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8323</v>
      </c>
      <c r="R2619" t="s">
        <v>8326</v>
      </c>
      <c r="S2619" s="15">
        <f t="shared" si="162"/>
        <v>41779.724224537036</v>
      </c>
      <c r="T2619">
        <f t="shared" si="163"/>
        <v>2014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8323</v>
      </c>
      <c r="R2620" t="s">
        <v>8326</v>
      </c>
      <c r="S2620" s="15">
        <f t="shared" si="162"/>
        <v>42045.84238425926</v>
      </c>
      <c r="T2620">
        <f t="shared" si="163"/>
        <v>2015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8323</v>
      </c>
      <c r="R2621" t="s">
        <v>8326</v>
      </c>
      <c r="S2621" s="15">
        <f t="shared" si="162"/>
        <v>42199.648912037039</v>
      </c>
      <c r="T2621">
        <f t="shared" si="163"/>
        <v>2015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8323</v>
      </c>
      <c r="R2622" t="s">
        <v>8335</v>
      </c>
      <c r="S2622" s="15">
        <f t="shared" si="162"/>
        <v>42619.802488425921</v>
      </c>
      <c r="T2622">
        <f t="shared" si="163"/>
        <v>2016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8321</v>
      </c>
      <c r="R2623" t="s">
        <v>8343</v>
      </c>
      <c r="S2623" s="15">
        <f t="shared" si="162"/>
        <v>42360.487210648149</v>
      </c>
      <c r="T2623">
        <f t="shared" si="163"/>
        <v>2015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8327</v>
      </c>
      <c r="R2624" t="s">
        <v>8338</v>
      </c>
      <c r="S2624" s="15">
        <f t="shared" si="162"/>
        <v>41596.913437499999</v>
      </c>
      <c r="T2624">
        <f t="shared" si="163"/>
        <v>2013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8323</v>
      </c>
      <c r="R2625" t="s">
        <v>8326</v>
      </c>
      <c r="S2625" s="15">
        <f t="shared" si="162"/>
        <v>41765.938657407409</v>
      </c>
      <c r="T2625">
        <f t="shared" si="163"/>
        <v>2014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0" t="s">
        <v>8321</v>
      </c>
      <c r="R2626" t="s">
        <v>8325</v>
      </c>
      <c r="S2626" s="15">
        <f t="shared" si="162"/>
        <v>41900.505312499998</v>
      </c>
      <c r="T2626">
        <f t="shared" si="163"/>
        <v>2014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ROUND(E2627/L2627,2)</f>
        <v>62.22</v>
      </c>
      <c r="Q2627" s="10" t="s">
        <v>8327</v>
      </c>
      <c r="R2627" t="s">
        <v>8330</v>
      </c>
      <c r="S2627" s="15">
        <f t="shared" ref="S2627:S2690" si="166">(((J2627/60)/60)/24)+DATE(1970,1,1)</f>
        <v>41845.968159722222</v>
      </c>
      <c r="T2627">
        <f t="shared" ref="T2627:T2690" si="167">YEAR(S2627)</f>
        <v>2014</v>
      </c>
    </row>
    <row r="2628" spans="1:20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0" t="s">
        <v>8316</v>
      </c>
      <c r="R2628" t="s">
        <v>8334</v>
      </c>
      <c r="S2628" s="15">
        <f t="shared" si="166"/>
        <v>41255.833611111113</v>
      </c>
      <c r="T2628">
        <f t="shared" si="167"/>
        <v>2012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8327</v>
      </c>
      <c r="R2629" t="s">
        <v>8328</v>
      </c>
      <c r="S2629" s="15">
        <f t="shared" si="166"/>
        <v>40981.710243055553</v>
      </c>
      <c r="T2629">
        <f t="shared" si="167"/>
        <v>2012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8323</v>
      </c>
      <c r="R2630" t="s">
        <v>8326</v>
      </c>
      <c r="S2630" s="15">
        <f t="shared" si="166"/>
        <v>42628.650208333333</v>
      </c>
      <c r="T2630">
        <f t="shared" si="167"/>
        <v>2016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8327</v>
      </c>
      <c r="R2631" t="s">
        <v>8331</v>
      </c>
      <c r="S2631" s="15">
        <f t="shared" si="166"/>
        <v>40687.285844907405</v>
      </c>
      <c r="T2631">
        <f t="shared" si="167"/>
        <v>2011</v>
      </c>
    </row>
    <row r="2632" spans="1:20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0" t="s">
        <v>8308</v>
      </c>
      <c r="R2632" t="s">
        <v>8310</v>
      </c>
      <c r="S2632" s="15">
        <f t="shared" si="166"/>
        <v>41971.866574074069</v>
      </c>
      <c r="T2632">
        <f t="shared" si="167"/>
        <v>2014</v>
      </c>
    </row>
    <row r="2633" spans="1:20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0" t="s">
        <v>8313</v>
      </c>
      <c r="R2633" t="s">
        <v>8314</v>
      </c>
      <c r="S2633" s="15">
        <f t="shared" si="166"/>
        <v>41880.068437499998</v>
      </c>
      <c r="T2633">
        <f t="shared" si="167"/>
        <v>2014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8327</v>
      </c>
      <c r="R2634" t="s">
        <v>8331</v>
      </c>
      <c r="S2634" s="15">
        <f t="shared" si="166"/>
        <v>42193.650671296295</v>
      </c>
      <c r="T2634">
        <f t="shared" si="167"/>
        <v>2015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0" t="s">
        <v>8327</v>
      </c>
      <c r="R2635" t="s">
        <v>8331</v>
      </c>
      <c r="S2635" s="15">
        <f t="shared" si="166"/>
        <v>41246.874814814815</v>
      </c>
      <c r="T2635">
        <f t="shared" si="167"/>
        <v>2012</v>
      </c>
    </row>
    <row r="2636" spans="1:20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0" t="s">
        <v>8311</v>
      </c>
      <c r="R2636" t="s">
        <v>8356</v>
      </c>
      <c r="S2636" s="15">
        <f t="shared" si="166"/>
        <v>40855.765092592592</v>
      </c>
      <c r="T2636">
        <f t="shared" si="167"/>
        <v>2011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0" t="s">
        <v>8323</v>
      </c>
      <c r="R2637" t="s">
        <v>8326</v>
      </c>
      <c r="S2637" s="15">
        <f t="shared" si="166"/>
        <v>42258.646504629629</v>
      </c>
      <c r="T2637">
        <f t="shared" si="167"/>
        <v>2015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0" t="s">
        <v>8323</v>
      </c>
      <c r="R2638" t="s">
        <v>8326</v>
      </c>
      <c r="S2638" s="15">
        <f t="shared" si="166"/>
        <v>42020.846666666665</v>
      </c>
      <c r="T2638">
        <f t="shared" si="167"/>
        <v>2015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0" t="s">
        <v>8323</v>
      </c>
      <c r="R2639" t="s">
        <v>8326</v>
      </c>
      <c r="S2639" s="15">
        <f t="shared" si="166"/>
        <v>42233.671747685185</v>
      </c>
      <c r="T2639">
        <f t="shared" si="167"/>
        <v>2015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8319</v>
      </c>
      <c r="R2640" t="s">
        <v>8320</v>
      </c>
      <c r="S2640" s="15">
        <f t="shared" si="166"/>
        <v>42452.781828703708</v>
      </c>
      <c r="T2640">
        <f t="shared" si="167"/>
        <v>2016</v>
      </c>
    </row>
    <row r="2641" spans="1:20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0" t="s">
        <v>8327</v>
      </c>
      <c r="R2641" t="s">
        <v>8331</v>
      </c>
      <c r="S2641" s="15">
        <f t="shared" si="166"/>
        <v>41120.882881944446</v>
      </c>
      <c r="T2641">
        <f t="shared" si="167"/>
        <v>2012</v>
      </c>
    </row>
    <row r="2642" spans="1:20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0" t="s">
        <v>8327</v>
      </c>
      <c r="R2642" t="s">
        <v>8336</v>
      </c>
      <c r="S2642" s="15">
        <f t="shared" si="166"/>
        <v>42609.311990740738</v>
      </c>
      <c r="T2642">
        <f t="shared" si="167"/>
        <v>2016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0" t="s">
        <v>8323</v>
      </c>
      <c r="R2643" t="s">
        <v>8326</v>
      </c>
      <c r="S2643" s="15">
        <f t="shared" si="166"/>
        <v>41779.310034722221</v>
      </c>
      <c r="T2643">
        <f t="shared" si="167"/>
        <v>2014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8323</v>
      </c>
      <c r="R2644" t="s">
        <v>8326</v>
      </c>
      <c r="S2644" s="15">
        <f t="shared" si="166"/>
        <v>42762.545810185184</v>
      </c>
      <c r="T2644">
        <f t="shared" si="167"/>
        <v>2017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8323</v>
      </c>
      <c r="R2645" t="s">
        <v>8326</v>
      </c>
      <c r="S2645" s="15">
        <f t="shared" si="166"/>
        <v>42289.94049768518</v>
      </c>
      <c r="T2645">
        <f t="shared" si="167"/>
        <v>2015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8323</v>
      </c>
      <c r="R2646" t="s">
        <v>8326</v>
      </c>
      <c r="S2646" s="15">
        <f t="shared" si="166"/>
        <v>42788.565208333333</v>
      </c>
      <c r="T2646">
        <f t="shared" si="167"/>
        <v>2017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8323</v>
      </c>
      <c r="R2647" t="s">
        <v>8326</v>
      </c>
      <c r="S2647" s="15">
        <f t="shared" si="166"/>
        <v>41990.585486111115</v>
      </c>
      <c r="T2647">
        <f t="shared" si="167"/>
        <v>2014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8323</v>
      </c>
      <c r="R2648" t="s">
        <v>8326</v>
      </c>
      <c r="S2648" s="15">
        <f t="shared" si="166"/>
        <v>41914.100289351853</v>
      </c>
      <c r="T2648">
        <f t="shared" si="167"/>
        <v>2014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8323</v>
      </c>
      <c r="R2649" t="s">
        <v>8326</v>
      </c>
      <c r="S2649" s="15">
        <f t="shared" si="166"/>
        <v>41927.848900462966</v>
      </c>
      <c r="T2649">
        <f t="shared" si="167"/>
        <v>2014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8319</v>
      </c>
      <c r="R2650" t="s">
        <v>8345</v>
      </c>
      <c r="S2650" s="15">
        <f t="shared" si="166"/>
        <v>41723.9533912037</v>
      </c>
      <c r="T2650">
        <f t="shared" si="167"/>
        <v>2014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8319</v>
      </c>
      <c r="R2651" t="s">
        <v>8345</v>
      </c>
      <c r="S2651" s="15">
        <f t="shared" si="166"/>
        <v>42294.628449074073</v>
      </c>
      <c r="T2651">
        <f t="shared" si="167"/>
        <v>2015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8323</v>
      </c>
      <c r="R2652" t="s">
        <v>8326</v>
      </c>
      <c r="S2652" s="15">
        <f t="shared" si="166"/>
        <v>42214.6956712963</v>
      </c>
      <c r="T2652">
        <f t="shared" si="167"/>
        <v>2015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8323</v>
      </c>
      <c r="R2653" t="s">
        <v>8326</v>
      </c>
      <c r="S2653" s="15">
        <f t="shared" si="166"/>
        <v>42555.671944444446</v>
      </c>
      <c r="T2653">
        <f t="shared" si="167"/>
        <v>2016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8323</v>
      </c>
      <c r="R2654" t="s">
        <v>8326</v>
      </c>
      <c r="S2654" s="15">
        <f t="shared" si="166"/>
        <v>42452.815659722226</v>
      </c>
      <c r="T2654">
        <f t="shared" si="167"/>
        <v>2016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8321</v>
      </c>
      <c r="R2655" t="s">
        <v>8332</v>
      </c>
      <c r="S2655" s="15">
        <f t="shared" si="166"/>
        <v>42405.702349537038</v>
      </c>
      <c r="T2655">
        <f t="shared" si="167"/>
        <v>2016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0" t="s">
        <v>8323</v>
      </c>
      <c r="R2656" t="s">
        <v>8326</v>
      </c>
      <c r="S2656" s="15">
        <f t="shared" si="166"/>
        <v>41889.768229166664</v>
      </c>
      <c r="T2656">
        <f t="shared" si="167"/>
        <v>2014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0" t="s">
        <v>8323</v>
      </c>
      <c r="R2657" t="s">
        <v>8335</v>
      </c>
      <c r="S2657" s="15">
        <f t="shared" si="166"/>
        <v>42458.127175925925</v>
      </c>
      <c r="T2657">
        <f t="shared" si="167"/>
        <v>2016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8323</v>
      </c>
      <c r="R2658" t="s">
        <v>8324</v>
      </c>
      <c r="S2658" s="15">
        <f t="shared" si="166"/>
        <v>42615.121921296297</v>
      </c>
      <c r="T2658">
        <f t="shared" si="167"/>
        <v>2016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0" t="s">
        <v>8327</v>
      </c>
      <c r="R2659" t="s">
        <v>8331</v>
      </c>
      <c r="S2659" s="15">
        <f t="shared" si="166"/>
        <v>42504.801388888889</v>
      </c>
      <c r="T2659">
        <f t="shared" si="167"/>
        <v>2016</v>
      </c>
    </row>
    <row r="2660" spans="1:20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0" t="s">
        <v>8327</v>
      </c>
      <c r="R2660" t="s">
        <v>8350</v>
      </c>
      <c r="S2660" s="15">
        <f t="shared" si="166"/>
        <v>41081.69027777778</v>
      </c>
      <c r="T2660">
        <f t="shared" si="167"/>
        <v>2012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0" t="s">
        <v>8327</v>
      </c>
      <c r="R2661" t="s">
        <v>8331</v>
      </c>
      <c r="S2661" s="15">
        <f t="shared" si="166"/>
        <v>42430.702210648145</v>
      </c>
      <c r="T2661">
        <f t="shared" si="167"/>
        <v>2016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0" t="s">
        <v>8323</v>
      </c>
      <c r="R2662" t="s">
        <v>8326</v>
      </c>
      <c r="S2662" s="15">
        <f t="shared" si="166"/>
        <v>41828.646319444444</v>
      </c>
      <c r="T2662">
        <f t="shared" si="167"/>
        <v>2014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0" t="s">
        <v>8323</v>
      </c>
      <c r="R2663" t="s">
        <v>8326</v>
      </c>
      <c r="S2663" s="15">
        <f t="shared" si="166"/>
        <v>42679.958472222221</v>
      </c>
      <c r="T2663">
        <f t="shared" si="167"/>
        <v>2016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8327</v>
      </c>
      <c r="R2664" t="s">
        <v>8331</v>
      </c>
      <c r="S2664" s="15">
        <f t="shared" si="166"/>
        <v>40122.751620370371</v>
      </c>
      <c r="T2664">
        <f t="shared" si="167"/>
        <v>2009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8327</v>
      </c>
      <c r="R2665" t="s">
        <v>8328</v>
      </c>
      <c r="S2665" s="15">
        <f t="shared" si="166"/>
        <v>40542.839282407411</v>
      </c>
      <c r="T2665">
        <f t="shared" si="167"/>
        <v>2010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8313</v>
      </c>
      <c r="R2666" t="s">
        <v>8314</v>
      </c>
      <c r="S2666" s="15">
        <f t="shared" si="166"/>
        <v>42548.876192129625</v>
      </c>
      <c r="T2666">
        <f t="shared" si="167"/>
        <v>2016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8313</v>
      </c>
      <c r="R2667" t="s">
        <v>8353</v>
      </c>
      <c r="S2667" s="15">
        <f t="shared" si="166"/>
        <v>42398.195972222224</v>
      </c>
      <c r="T2667">
        <f t="shared" si="167"/>
        <v>2016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8311</v>
      </c>
      <c r="R2668" t="s">
        <v>8349</v>
      </c>
      <c r="S2668" s="15">
        <f t="shared" si="166"/>
        <v>42017.927418981482</v>
      </c>
      <c r="T2668">
        <f t="shared" si="167"/>
        <v>2015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8323</v>
      </c>
      <c r="R2669" t="s">
        <v>8326</v>
      </c>
      <c r="S2669" s="15">
        <f t="shared" si="166"/>
        <v>42179.898472222223</v>
      </c>
      <c r="T2669">
        <f t="shared" si="167"/>
        <v>2015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8323</v>
      </c>
      <c r="R2670" t="s">
        <v>8326</v>
      </c>
      <c r="S2670" s="15">
        <f t="shared" si="166"/>
        <v>42531.195277777777</v>
      </c>
      <c r="T2670">
        <f t="shared" si="167"/>
        <v>2016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8323</v>
      </c>
      <c r="R2671" t="s">
        <v>8326</v>
      </c>
      <c r="S2671" s="15">
        <f t="shared" si="166"/>
        <v>42139.816840277781</v>
      </c>
      <c r="T2671">
        <f t="shared" si="167"/>
        <v>2015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8323</v>
      </c>
      <c r="R2672" t="s">
        <v>8326</v>
      </c>
      <c r="S2672" s="15">
        <f t="shared" si="166"/>
        <v>42535.049849537041</v>
      </c>
      <c r="T2672">
        <f t="shared" si="167"/>
        <v>2016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8308</v>
      </c>
      <c r="R2673" t="s">
        <v>8310</v>
      </c>
      <c r="S2673" s="15">
        <f t="shared" si="166"/>
        <v>42705.690347222218</v>
      </c>
      <c r="T2673">
        <f t="shared" si="167"/>
        <v>2016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8321</v>
      </c>
      <c r="R2674" t="s">
        <v>8343</v>
      </c>
      <c r="S2674" s="15">
        <f t="shared" si="166"/>
        <v>40706.297442129631</v>
      </c>
      <c r="T2674">
        <f t="shared" si="167"/>
        <v>2011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8323</v>
      </c>
      <c r="R2675" t="s">
        <v>8326</v>
      </c>
      <c r="S2675" s="15">
        <f t="shared" si="166"/>
        <v>42593.865405092598</v>
      </c>
      <c r="T2675">
        <f t="shared" si="167"/>
        <v>2016</v>
      </c>
    </row>
    <row r="2676" spans="1:20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0" t="s">
        <v>8321</v>
      </c>
      <c r="R2676" t="s">
        <v>8343</v>
      </c>
      <c r="S2676" s="15">
        <f t="shared" si="166"/>
        <v>40648.757939814815</v>
      </c>
      <c r="T2676">
        <f t="shared" si="167"/>
        <v>2011</v>
      </c>
    </row>
    <row r="2677" spans="1:20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0" t="s">
        <v>8321</v>
      </c>
      <c r="R2677" t="s">
        <v>8337</v>
      </c>
      <c r="S2677" s="15">
        <f t="shared" si="166"/>
        <v>42187.920972222222</v>
      </c>
      <c r="T2677">
        <f t="shared" si="167"/>
        <v>2015</v>
      </c>
    </row>
    <row r="2678" spans="1:20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0" t="s">
        <v>8327</v>
      </c>
      <c r="R2678" t="s">
        <v>8331</v>
      </c>
      <c r="S2678" s="15">
        <f t="shared" si="166"/>
        <v>40576.539664351854</v>
      </c>
      <c r="T2678">
        <f t="shared" si="167"/>
        <v>2011</v>
      </c>
    </row>
    <row r="2679" spans="1:20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0" t="s">
        <v>8323</v>
      </c>
      <c r="R2679" t="s">
        <v>8326</v>
      </c>
      <c r="S2679" s="15">
        <f t="shared" si="166"/>
        <v>41869.714166666665</v>
      </c>
      <c r="T2679">
        <f t="shared" si="167"/>
        <v>2014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8323</v>
      </c>
      <c r="R2680" t="s">
        <v>8335</v>
      </c>
      <c r="S2680" s="15">
        <f t="shared" si="166"/>
        <v>42097.874155092592</v>
      </c>
      <c r="T2680">
        <f t="shared" si="167"/>
        <v>2015</v>
      </c>
    </row>
    <row r="2681" spans="1:20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8323</v>
      </c>
      <c r="R2681" t="s">
        <v>8324</v>
      </c>
      <c r="S2681" s="15">
        <f t="shared" si="166"/>
        <v>42752.827199074076</v>
      </c>
      <c r="T2681">
        <f t="shared" si="167"/>
        <v>2017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8323</v>
      </c>
      <c r="R2682" t="s">
        <v>8326</v>
      </c>
      <c r="S2682" s="15">
        <f t="shared" si="166"/>
        <v>42446.845543981486</v>
      </c>
      <c r="T2682">
        <f t="shared" si="167"/>
        <v>2016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8323</v>
      </c>
      <c r="R2683" t="s">
        <v>8326</v>
      </c>
      <c r="S2683" s="15">
        <f t="shared" si="166"/>
        <v>42146.570393518516</v>
      </c>
      <c r="T2683">
        <f t="shared" si="167"/>
        <v>2015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8323</v>
      </c>
      <c r="R2684" t="s">
        <v>8326</v>
      </c>
      <c r="S2684" s="15">
        <f t="shared" si="166"/>
        <v>42430.762222222227</v>
      </c>
      <c r="T2684">
        <f t="shared" si="167"/>
        <v>2016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8323</v>
      </c>
      <c r="R2685" t="s">
        <v>8326</v>
      </c>
      <c r="S2685" s="15">
        <f t="shared" si="166"/>
        <v>42381.478981481487</v>
      </c>
      <c r="T2685">
        <f t="shared" si="167"/>
        <v>2016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8323</v>
      </c>
      <c r="R2686" t="s">
        <v>8335</v>
      </c>
      <c r="S2686" s="15">
        <f t="shared" si="166"/>
        <v>42173.466863425929</v>
      </c>
      <c r="T2686">
        <f t="shared" si="167"/>
        <v>2015</v>
      </c>
    </row>
    <row r="2687" spans="1:20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0" t="s">
        <v>8323</v>
      </c>
      <c r="R2687" t="s">
        <v>8335</v>
      </c>
      <c r="S2687" s="15">
        <f t="shared" si="166"/>
        <v>42333.695821759262</v>
      </c>
      <c r="T2687">
        <f t="shared" si="167"/>
        <v>2015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8323</v>
      </c>
      <c r="R2688" t="s">
        <v>8326</v>
      </c>
      <c r="S2688" s="15">
        <f t="shared" si="166"/>
        <v>41950.26694444444</v>
      </c>
      <c r="T2688">
        <f t="shared" si="167"/>
        <v>2014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8308</v>
      </c>
      <c r="R2689" t="s">
        <v>8315</v>
      </c>
      <c r="S2689" s="15">
        <f t="shared" si="166"/>
        <v>42024.86513888889</v>
      </c>
      <c r="T2689">
        <f t="shared" si="167"/>
        <v>2015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8323</v>
      </c>
      <c r="R2690" t="s">
        <v>8326</v>
      </c>
      <c r="S2690" s="15">
        <f t="shared" si="166"/>
        <v>42523.739212962959</v>
      </c>
      <c r="T2690">
        <f t="shared" si="167"/>
        <v>2016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ROUND(E2691/L2691,2)</f>
        <v>37.54</v>
      </c>
      <c r="Q2691" s="10" t="s">
        <v>8323</v>
      </c>
      <c r="R2691" t="s">
        <v>8326</v>
      </c>
      <c r="S2691" s="15">
        <f t="shared" ref="S2691:S2754" si="170">(((J2691/60)/60)/24)+DATE(1970,1,1)</f>
        <v>42467.548541666663</v>
      </c>
      <c r="T2691">
        <f t="shared" ref="T2691:T2754" si="171">YEAR(S2691)</f>
        <v>2016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8327</v>
      </c>
      <c r="R2692" t="s">
        <v>8330</v>
      </c>
      <c r="S2692" s="15">
        <f t="shared" si="170"/>
        <v>42427.721006944441</v>
      </c>
      <c r="T2692">
        <f t="shared" si="171"/>
        <v>2016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8308</v>
      </c>
      <c r="R2693" t="s">
        <v>8310</v>
      </c>
      <c r="S2693" s="15">
        <f t="shared" si="170"/>
        <v>42704.086053240739</v>
      </c>
      <c r="T2693">
        <f t="shared" si="171"/>
        <v>2016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8323</v>
      </c>
      <c r="R2694" t="s">
        <v>8326</v>
      </c>
      <c r="S2694" s="15">
        <f t="shared" si="170"/>
        <v>42746.261782407411</v>
      </c>
      <c r="T2694">
        <f t="shared" si="171"/>
        <v>2017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8323</v>
      </c>
      <c r="R2695" t="s">
        <v>8326</v>
      </c>
      <c r="S2695" s="15">
        <f t="shared" si="170"/>
        <v>42410.017199074078</v>
      </c>
      <c r="T2695">
        <f t="shared" si="171"/>
        <v>2016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8308</v>
      </c>
      <c r="R2696" t="s">
        <v>8310</v>
      </c>
      <c r="S2696" s="15">
        <f t="shared" si="170"/>
        <v>42726.192916666667</v>
      </c>
      <c r="T2696">
        <f t="shared" si="171"/>
        <v>2016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8323</v>
      </c>
      <c r="R2697" t="s">
        <v>8335</v>
      </c>
      <c r="S2697" s="15">
        <f t="shared" si="170"/>
        <v>42140.421319444446</v>
      </c>
      <c r="T2697">
        <f t="shared" si="171"/>
        <v>2015</v>
      </c>
    </row>
    <row r="2698" spans="1:20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0" t="s">
        <v>8321</v>
      </c>
      <c r="R2698" t="s">
        <v>8339</v>
      </c>
      <c r="S2698" s="15">
        <f t="shared" si="170"/>
        <v>42107.703877314809</v>
      </c>
      <c r="T2698">
        <f t="shared" si="171"/>
        <v>2015</v>
      </c>
    </row>
    <row r="2699" spans="1:20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0" t="s">
        <v>8308</v>
      </c>
      <c r="R2699" t="s">
        <v>8310</v>
      </c>
      <c r="S2699" s="15">
        <f t="shared" si="170"/>
        <v>42411.828287037039</v>
      </c>
      <c r="T2699">
        <f t="shared" si="171"/>
        <v>2016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8316</v>
      </c>
      <c r="R2700" t="s">
        <v>8334</v>
      </c>
      <c r="S2700" s="15">
        <f t="shared" si="170"/>
        <v>41156.963344907403</v>
      </c>
      <c r="T2700">
        <f t="shared" si="171"/>
        <v>2012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8323</v>
      </c>
      <c r="R2701" t="s">
        <v>8324</v>
      </c>
      <c r="S2701" s="15">
        <f t="shared" si="170"/>
        <v>42100.723738425921</v>
      </c>
      <c r="T2701">
        <f t="shared" si="171"/>
        <v>2015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8323</v>
      </c>
      <c r="R2702" t="s">
        <v>8326</v>
      </c>
      <c r="S2702" s="15">
        <f t="shared" si="170"/>
        <v>42433.761886574073</v>
      </c>
      <c r="T2702">
        <f t="shared" si="171"/>
        <v>2016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8308</v>
      </c>
      <c r="R2703" t="s">
        <v>8310</v>
      </c>
      <c r="S2703" s="15">
        <f t="shared" si="170"/>
        <v>42437.924988425926</v>
      </c>
      <c r="T2703">
        <f t="shared" si="171"/>
        <v>2016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8323</v>
      </c>
      <c r="R2704" t="s">
        <v>8326</v>
      </c>
      <c r="S2704" s="15">
        <f t="shared" si="170"/>
        <v>41974.738576388889</v>
      </c>
      <c r="T2704">
        <f t="shared" si="171"/>
        <v>2014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0" t="s">
        <v>8327</v>
      </c>
      <c r="R2705" t="s">
        <v>8331</v>
      </c>
      <c r="S2705" s="15">
        <f t="shared" si="170"/>
        <v>42240.852534722217</v>
      </c>
      <c r="T2705">
        <f t="shared" si="171"/>
        <v>2015</v>
      </c>
    </row>
    <row r="2706" spans="1:20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0" t="s">
        <v>8308</v>
      </c>
      <c r="R2706" t="s">
        <v>8342</v>
      </c>
      <c r="S2706" s="15">
        <f t="shared" si="170"/>
        <v>41989.853692129633</v>
      </c>
      <c r="T2706">
        <f t="shared" si="171"/>
        <v>2014</v>
      </c>
    </row>
    <row r="2707" spans="1:20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0" t="s">
        <v>8321</v>
      </c>
      <c r="R2707" t="s">
        <v>8343</v>
      </c>
      <c r="S2707" s="15">
        <f t="shared" si="170"/>
        <v>40844.691643518519</v>
      </c>
      <c r="T2707">
        <f t="shared" si="171"/>
        <v>2011</v>
      </c>
    </row>
    <row r="2708" spans="1:20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0" t="s">
        <v>8321</v>
      </c>
      <c r="R2708" t="s">
        <v>8343</v>
      </c>
      <c r="S2708" s="15">
        <f t="shared" si="170"/>
        <v>40935.005104166667</v>
      </c>
      <c r="T2708">
        <f t="shared" si="171"/>
        <v>2012</v>
      </c>
    </row>
    <row r="2709" spans="1:20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0" t="s">
        <v>8319</v>
      </c>
      <c r="R2709" t="s">
        <v>8345</v>
      </c>
      <c r="S2709" s="15">
        <f t="shared" si="170"/>
        <v>42204.875868055555</v>
      </c>
      <c r="T2709">
        <f t="shared" si="171"/>
        <v>2015</v>
      </c>
    </row>
    <row r="2710" spans="1:20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0" t="s">
        <v>8319</v>
      </c>
      <c r="R2710" t="s">
        <v>8345</v>
      </c>
      <c r="S2710" s="15">
        <f t="shared" si="170"/>
        <v>42198.695138888885</v>
      </c>
      <c r="T2710">
        <f t="shared" si="171"/>
        <v>2015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0" t="s">
        <v>8323</v>
      </c>
      <c r="R2711" t="s">
        <v>8326</v>
      </c>
      <c r="S2711" s="15">
        <f t="shared" si="170"/>
        <v>42383.793124999997</v>
      </c>
      <c r="T2711">
        <f t="shared" si="171"/>
        <v>2016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0" t="s">
        <v>8323</v>
      </c>
      <c r="R2712" t="s">
        <v>8326</v>
      </c>
      <c r="S2712" s="15">
        <f t="shared" si="170"/>
        <v>41904.650578703702</v>
      </c>
      <c r="T2712">
        <f t="shared" si="171"/>
        <v>2014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8323</v>
      </c>
      <c r="R2713" t="s">
        <v>8335</v>
      </c>
      <c r="S2713" s="15">
        <f t="shared" si="170"/>
        <v>42090.909016203703</v>
      </c>
      <c r="T2713">
        <f t="shared" si="171"/>
        <v>2015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8323</v>
      </c>
      <c r="R2714" t="s">
        <v>8326</v>
      </c>
      <c r="S2714" s="15">
        <f t="shared" si="170"/>
        <v>42601.827141203699</v>
      </c>
      <c r="T2714">
        <f t="shared" si="171"/>
        <v>2016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8323</v>
      </c>
      <c r="R2715" t="s">
        <v>8326</v>
      </c>
      <c r="S2715" s="15">
        <f t="shared" si="170"/>
        <v>42775.964212962965</v>
      </c>
      <c r="T2715">
        <f t="shared" si="171"/>
        <v>2017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8323</v>
      </c>
      <c r="R2716" t="s">
        <v>8335</v>
      </c>
      <c r="S2716" s="15">
        <f t="shared" si="170"/>
        <v>42047.724444444444</v>
      </c>
      <c r="T2716">
        <f t="shared" si="171"/>
        <v>2015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8323</v>
      </c>
      <c r="R2717" t="s">
        <v>8324</v>
      </c>
      <c r="S2717" s="15">
        <f t="shared" si="170"/>
        <v>41829.935717592591</v>
      </c>
      <c r="T2717">
        <f t="shared" si="171"/>
        <v>2014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0" t="s">
        <v>8323</v>
      </c>
      <c r="R2718" t="s">
        <v>8326</v>
      </c>
      <c r="S2718" s="15">
        <f t="shared" si="170"/>
        <v>42064.785613425927</v>
      </c>
      <c r="T2718">
        <f t="shared" si="171"/>
        <v>2015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0" t="s">
        <v>8323</v>
      </c>
      <c r="R2719" t="s">
        <v>8326</v>
      </c>
      <c r="S2719" s="15">
        <f t="shared" si="170"/>
        <v>41795.598923611113</v>
      </c>
      <c r="T2719">
        <f t="shared" si="171"/>
        <v>2014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8311</v>
      </c>
      <c r="R2720" t="s">
        <v>8348</v>
      </c>
      <c r="S2720" s="15">
        <f t="shared" si="170"/>
        <v>42622.456238425926</v>
      </c>
      <c r="T2720">
        <f t="shared" si="171"/>
        <v>2016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8311</v>
      </c>
      <c r="R2721" t="s">
        <v>8352</v>
      </c>
      <c r="S2721" s="15">
        <f t="shared" si="170"/>
        <v>42067.722372685181</v>
      </c>
      <c r="T2721">
        <f t="shared" si="171"/>
        <v>2015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0" t="s">
        <v>8323</v>
      </c>
      <c r="R2722" t="s">
        <v>8326</v>
      </c>
      <c r="S2722" s="15">
        <f t="shared" si="170"/>
        <v>42213.505474537036</v>
      </c>
      <c r="T2722">
        <f t="shared" si="171"/>
        <v>2015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0" t="s">
        <v>8323</v>
      </c>
      <c r="R2723" t="s">
        <v>8326</v>
      </c>
      <c r="S2723" s="15">
        <f t="shared" si="170"/>
        <v>41982.87364583333</v>
      </c>
      <c r="T2723">
        <f t="shared" si="171"/>
        <v>2014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8323</v>
      </c>
      <c r="R2724" t="s">
        <v>8326</v>
      </c>
      <c r="S2724" s="15">
        <f t="shared" si="170"/>
        <v>42245.234340277777</v>
      </c>
      <c r="T2724">
        <f t="shared" si="171"/>
        <v>2015</v>
      </c>
    </row>
    <row r="2725" spans="1:20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0" t="s">
        <v>8321</v>
      </c>
      <c r="R2725" t="s">
        <v>8325</v>
      </c>
      <c r="S2725" s="15">
        <f t="shared" si="170"/>
        <v>41835.126805555556</v>
      </c>
      <c r="T2725">
        <f t="shared" si="171"/>
        <v>2014</v>
      </c>
    </row>
    <row r="2726" spans="1:20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0" t="s">
        <v>8327</v>
      </c>
      <c r="R2726" t="s">
        <v>8331</v>
      </c>
      <c r="S2726" s="15">
        <f t="shared" si="170"/>
        <v>41619.998310185183</v>
      </c>
      <c r="T2726">
        <f t="shared" si="171"/>
        <v>2013</v>
      </c>
    </row>
    <row r="2727" spans="1:20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0" t="s">
        <v>8308</v>
      </c>
      <c r="R2727" t="s">
        <v>8342</v>
      </c>
      <c r="S2727" s="15">
        <f t="shared" si="170"/>
        <v>42027.056793981479</v>
      </c>
      <c r="T2727">
        <f t="shared" si="171"/>
        <v>2015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8308</v>
      </c>
      <c r="R2728" t="s">
        <v>8318</v>
      </c>
      <c r="S2728" s="15">
        <f t="shared" si="170"/>
        <v>42703.917824074073</v>
      </c>
      <c r="T2728">
        <f t="shared" si="171"/>
        <v>2016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8321</v>
      </c>
      <c r="R2729" t="s">
        <v>8339</v>
      </c>
      <c r="S2729" s="15">
        <f t="shared" si="170"/>
        <v>41863.260381944441</v>
      </c>
      <c r="T2729">
        <f t="shared" si="171"/>
        <v>2014</v>
      </c>
    </row>
    <row r="2730" spans="1:20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0" t="s">
        <v>8319</v>
      </c>
      <c r="R2730" t="s">
        <v>8320</v>
      </c>
      <c r="S2730" s="15">
        <f t="shared" si="170"/>
        <v>42607.316122685181</v>
      </c>
      <c r="T2730">
        <f t="shared" si="171"/>
        <v>2016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8323</v>
      </c>
      <c r="R2731" t="s">
        <v>8324</v>
      </c>
      <c r="S2731" s="15">
        <f t="shared" si="170"/>
        <v>42081.515335648146</v>
      </c>
      <c r="T2731">
        <f t="shared" si="171"/>
        <v>2015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0" t="s">
        <v>8323</v>
      </c>
      <c r="R2732" t="s">
        <v>8326</v>
      </c>
      <c r="S2732" s="15">
        <f t="shared" si="170"/>
        <v>42309.191307870366</v>
      </c>
      <c r="T2732">
        <f t="shared" si="171"/>
        <v>2015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0" t="s">
        <v>8323</v>
      </c>
      <c r="R2733" t="s">
        <v>8326</v>
      </c>
      <c r="S2733" s="15">
        <f t="shared" si="170"/>
        <v>42160.651817129634</v>
      </c>
      <c r="T2733">
        <f t="shared" si="171"/>
        <v>2015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0" t="s">
        <v>8323</v>
      </c>
      <c r="R2734" t="s">
        <v>8326</v>
      </c>
      <c r="S2734" s="15">
        <f t="shared" si="170"/>
        <v>42022.661527777775</v>
      </c>
      <c r="T2734">
        <f t="shared" si="171"/>
        <v>2015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8323</v>
      </c>
      <c r="R2735" t="s">
        <v>8326</v>
      </c>
      <c r="S2735" s="15">
        <f t="shared" si="170"/>
        <v>42089.901574074072</v>
      </c>
      <c r="T2735">
        <f t="shared" si="171"/>
        <v>2015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8308</v>
      </c>
      <c r="R2736" t="s">
        <v>8342</v>
      </c>
      <c r="S2736" s="15">
        <f t="shared" si="170"/>
        <v>42083.069884259254</v>
      </c>
      <c r="T2736">
        <f t="shared" si="171"/>
        <v>2015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8323</v>
      </c>
      <c r="R2737" t="s">
        <v>8335</v>
      </c>
      <c r="S2737" s="15">
        <f t="shared" si="170"/>
        <v>41975.676111111112</v>
      </c>
      <c r="T2737">
        <f t="shared" si="171"/>
        <v>2014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0" t="s">
        <v>8321</v>
      </c>
      <c r="R2738" t="s">
        <v>8343</v>
      </c>
      <c r="S2738" s="15">
        <f t="shared" si="170"/>
        <v>40706.135208333333</v>
      </c>
      <c r="T2738">
        <f t="shared" si="171"/>
        <v>2011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8316</v>
      </c>
      <c r="R2739" t="s">
        <v>8334</v>
      </c>
      <c r="S2739" s="15">
        <f t="shared" si="170"/>
        <v>41577.045428240745</v>
      </c>
      <c r="T2739">
        <f t="shared" si="171"/>
        <v>2013</v>
      </c>
    </row>
    <row r="2740" spans="1:20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0" t="s">
        <v>8316</v>
      </c>
      <c r="R2740" t="s">
        <v>8344</v>
      </c>
      <c r="S2740" s="15">
        <f t="shared" si="170"/>
        <v>42094.667256944449</v>
      </c>
      <c r="T2740">
        <f t="shared" si="171"/>
        <v>2015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8327</v>
      </c>
      <c r="R2741" t="s">
        <v>8329</v>
      </c>
      <c r="S2741" s="15">
        <f t="shared" si="170"/>
        <v>42299.776770833334</v>
      </c>
      <c r="T2741">
        <f t="shared" si="171"/>
        <v>2015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0" t="s">
        <v>8323</v>
      </c>
      <c r="R2742" t="s">
        <v>8326</v>
      </c>
      <c r="S2742" s="15">
        <f t="shared" si="170"/>
        <v>42306.848854166667</v>
      </c>
      <c r="T2742">
        <f t="shared" si="171"/>
        <v>2015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8327</v>
      </c>
      <c r="R2743" t="s">
        <v>8329</v>
      </c>
      <c r="S2743" s="15">
        <f t="shared" si="170"/>
        <v>41276.846817129634</v>
      </c>
      <c r="T2743">
        <f t="shared" si="171"/>
        <v>2013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8323</v>
      </c>
      <c r="R2744" t="s">
        <v>8326</v>
      </c>
      <c r="S2744" s="15">
        <f t="shared" si="170"/>
        <v>42147.729930555557</v>
      </c>
      <c r="T2744">
        <f t="shared" si="171"/>
        <v>2015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8311</v>
      </c>
      <c r="R2745" t="s">
        <v>8348</v>
      </c>
      <c r="S2745" s="15">
        <f t="shared" si="170"/>
        <v>42601.851678240739</v>
      </c>
      <c r="T2745">
        <f t="shared" si="171"/>
        <v>2016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8323</v>
      </c>
      <c r="R2746" t="s">
        <v>8326</v>
      </c>
      <c r="S2746" s="15">
        <f t="shared" si="170"/>
        <v>42111.71665509259</v>
      </c>
      <c r="T2746">
        <f t="shared" si="171"/>
        <v>2015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8327</v>
      </c>
      <c r="R2747" t="s">
        <v>8328</v>
      </c>
      <c r="S2747" s="15">
        <f t="shared" si="170"/>
        <v>40192.542233796295</v>
      </c>
      <c r="T2747">
        <f t="shared" si="171"/>
        <v>2010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8321</v>
      </c>
      <c r="R2748" t="s">
        <v>8339</v>
      </c>
      <c r="S2748" s="15">
        <f t="shared" si="170"/>
        <v>42526.871331018512</v>
      </c>
      <c r="T2748">
        <f t="shared" si="171"/>
        <v>2016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8323</v>
      </c>
      <c r="R2749" t="s">
        <v>8326</v>
      </c>
      <c r="S2749" s="15">
        <f t="shared" si="170"/>
        <v>42293.809212962966</v>
      </c>
      <c r="T2749">
        <f t="shared" si="171"/>
        <v>2015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8308</v>
      </c>
      <c r="R2750" t="s">
        <v>8310</v>
      </c>
      <c r="S2750" s="15">
        <f t="shared" si="170"/>
        <v>42257.014965277776</v>
      </c>
      <c r="T2750">
        <f t="shared" si="171"/>
        <v>2015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0" t="s">
        <v>8321</v>
      </c>
      <c r="R2751" t="s">
        <v>8332</v>
      </c>
      <c r="S2751" s="15">
        <f t="shared" si="170"/>
        <v>41989.91134259259</v>
      </c>
      <c r="T2751">
        <f t="shared" si="171"/>
        <v>2014</v>
      </c>
    </row>
    <row r="2752" spans="1:20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0" t="s">
        <v>8316</v>
      </c>
      <c r="R2752" t="s">
        <v>8334</v>
      </c>
      <c r="S2752" s="15">
        <f t="shared" si="170"/>
        <v>41793.659525462965</v>
      </c>
      <c r="T2752">
        <f t="shared" si="171"/>
        <v>2014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0" t="s">
        <v>8323</v>
      </c>
      <c r="R2753" t="s">
        <v>8326</v>
      </c>
      <c r="S2753" s="15">
        <f t="shared" si="170"/>
        <v>42770.290590277778</v>
      </c>
      <c r="T2753">
        <f t="shared" si="171"/>
        <v>2017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8323</v>
      </c>
      <c r="R2754" t="s">
        <v>8326</v>
      </c>
      <c r="S2754" s="15">
        <f t="shared" si="170"/>
        <v>42461.689745370371</v>
      </c>
      <c r="T2754">
        <f t="shared" si="171"/>
        <v>2016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ROUND(E2755/L2755,2)</f>
        <v>45.33</v>
      </c>
      <c r="Q2755" s="10" t="s">
        <v>8308</v>
      </c>
      <c r="R2755" t="s">
        <v>8310</v>
      </c>
      <c r="S2755" s="15">
        <f t="shared" ref="S2755:S2818" si="174">(((J2755/60)/60)/24)+DATE(1970,1,1)</f>
        <v>41935.221585648149</v>
      </c>
      <c r="T2755">
        <f t="shared" ref="T2755:T2818" si="175">YEAR(S2755)</f>
        <v>2014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8316</v>
      </c>
      <c r="R2756" t="s">
        <v>8334</v>
      </c>
      <c r="S2756" s="15">
        <f t="shared" si="174"/>
        <v>42534.284710648149</v>
      </c>
      <c r="T2756">
        <f t="shared" si="175"/>
        <v>2016</v>
      </c>
    </row>
    <row r="2757" spans="1:20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0" t="s">
        <v>8321</v>
      </c>
      <c r="R2757" t="s">
        <v>8337</v>
      </c>
      <c r="S2757" s="15">
        <f t="shared" si="174"/>
        <v>41788.381909722222</v>
      </c>
      <c r="T2757">
        <f t="shared" si="175"/>
        <v>2014</v>
      </c>
    </row>
    <row r="2758" spans="1:20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0" t="s">
        <v>8308</v>
      </c>
      <c r="R2758" t="s">
        <v>8310</v>
      </c>
      <c r="S2758" s="15">
        <f t="shared" si="174"/>
        <v>42715.688437500001</v>
      </c>
      <c r="T2758">
        <f t="shared" si="175"/>
        <v>2016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0" t="s">
        <v>8311</v>
      </c>
      <c r="R2759" t="s">
        <v>8348</v>
      </c>
      <c r="S2759" s="15">
        <f t="shared" si="174"/>
        <v>41961.813518518517</v>
      </c>
      <c r="T2759">
        <f t="shared" si="175"/>
        <v>2014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8323</v>
      </c>
      <c r="R2760" t="s">
        <v>8335</v>
      </c>
      <c r="S2760" s="15">
        <f t="shared" si="174"/>
        <v>42410.93105324074</v>
      </c>
      <c r="T2760">
        <f t="shared" si="175"/>
        <v>2016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8321</v>
      </c>
      <c r="R2761" t="s">
        <v>8325</v>
      </c>
      <c r="S2761" s="15">
        <f t="shared" si="174"/>
        <v>42067.991238425922</v>
      </c>
      <c r="T2761">
        <f t="shared" si="175"/>
        <v>2015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8321</v>
      </c>
      <c r="R2762" t="s">
        <v>8325</v>
      </c>
      <c r="S2762" s="15">
        <f t="shared" si="174"/>
        <v>42136.035405092596</v>
      </c>
      <c r="T2762">
        <f t="shared" si="175"/>
        <v>2015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8327</v>
      </c>
      <c r="R2763" t="s">
        <v>8328</v>
      </c>
      <c r="S2763" s="15">
        <f t="shared" si="174"/>
        <v>41107.726782407408</v>
      </c>
      <c r="T2763">
        <f t="shared" si="175"/>
        <v>2012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8321</v>
      </c>
      <c r="R2764" t="s">
        <v>8339</v>
      </c>
      <c r="S2764" s="15">
        <f t="shared" si="174"/>
        <v>40995.024317129632</v>
      </c>
      <c r="T2764">
        <f t="shared" si="175"/>
        <v>2012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8311</v>
      </c>
      <c r="R2765" t="s">
        <v>8352</v>
      </c>
      <c r="S2765" s="15">
        <f t="shared" si="174"/>
        <v>40436.68408564815</v>
      </c>
      <c r="T2765">
        <f t="shared" si="175"/>
        <v>2010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0" t="s">
        <v>8323</v>
      </c>
      <c r="R2766" t="s">
        <v>8326</v>
      </c>
      <c r="S2766" s="15">
        <f t="shared" si="174"/>
        <v>42689.214988425927</v>
      </c>
      <c r="T2766">
        <f t="shared" si="175"/>
        <v>2016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8323</v>
      </c>
      <c r="R2767" t="s">
        <v>8326</v>
      </c>
      <c r="S2767" s="15">
        <f t="shared" si="174"/>
        <v>42374.655081018514</v>
      </c>
      <c r="T2767">
        <f t="shared" si="175"/>
        <v>2016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0" t="s">
        <v>8323</v>
      </c>
      <c r="R2768" t="s">
        <v>8326</v>
      </c>
      <c r="S2768" s="15">
        <f t="shared" si="174"/>
        <v>42750.530312499999</v>
      </c>
      <c r="T2768">
        <f t="shared" si="175"/>
        <v>2017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8323</v>
      </c>
      <c r="R2769" t="s">
        <v>8326</v>
      </c>
      <c r="S2769" s="15">
        <f t="shared" si="174"/>
        <v>42151.905717592599</v>
      </c>
      <c r="T2769">
        <f t="shared" si="175"/>
        <v>2015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8321</v>
      </c>
      <c r="R2770" t="s">
        <v>8339</v>
      </c>
      <c r="S2770" s="15">
        <f t="shared" si="174"/>
        <v>41654.946759259255</v>
      </c>
      <c r="T2770">
        <f t="shared" si="175"/>
        <v>2014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8327</v>
      </c>
      <c r="R2771" t="s">
        <v>8341</v>
      </c>
      <c r="S2771" s="15">
        <f t="shared" si="174"/>
        <v>40514.107615740737</v>
      </c>
      <c r="T2771">
        <f t="shared" si="175"/>
        <v>2010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0" t="s">
        <v>8323</v>
      </c>
      <c r="R2772" t="s">
        <v>8326</v>
      </c>
      <c r="S2772" s="15">
        <f t="shared" si="174"/>
        <v>42535.97865740741</v>
      </c>
      <c r="T2772">
        <f t="shared" si="175"/>
        <v>2016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0" t="s">
        <v>8323</v>
      </c>
      <c r="R2773" t="s">
        <v>8326</v>
      </c>
      <c r="S2773" s="15">
        <f t="shared" si="174"/>
        <v>42093.588263888887</v>
      </c>
      <c r="T2773">
        <f t="shared" si="175"/>
        <v>2015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8313</v>
      </c>
      <c r="R2774" t="s">
        <v>8353</v>
      </c>
      <c r="S2774" s="15">
        <f t="shared" si="174"/>
        <v>41799.725289351853</v>
      </c>
      <c r="T2774">
        <f t="shared" si="175"/>
        <v>2014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8323</v>
      </c>
      <c r="R2775" t="s">
        <v>8326</v>
      </c>
      <c r="S2775" s="15">
        <f t="shared" si="174"/>
        <v>42401.945219907408</v>
      </c>
      <c r="T2775">
        <f t="shared" si="175"/>
        <v>2016</v>
      </c>
    </row>
    <row r="2776" spans="1:20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0" t="s">
        <v>8321</v>
      </c>
      <c r="R2776" t="s">
        <v>8325</v>
      </c>
      <c r="S2776" s="15">
        <f t="shared" si="174"/>
        <v>42023.818622685183</v>
      </c>
      <c r="T2776">
        <f t="shared" si="175"/>
        <v>2015</v>
      </c>
    </row>
    <row r="2777" spans="1:20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0" t="s">
        <v>8313</v>
      </c>
      <c r="R2777" t="s">
        <v>8314</v>
      </c>
      <c r="S2777" s="15">
        <f t="shared" si="174"/>
        <v>42029.907858796301</v>
      </c>
      <c r="T2777">
        <f t="shared" si="175"/>
        <v>2015</v>
      </c>
    </row>
    <row r="2778" spans="1:20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0" t="s">
        <v>8311</v>
      </c>
      <c r="R2778" t="s">
        <v>8356</v>
      </c>
      <c r="S2778" s="15">
        <f t="shared" si="174"/>
        <v>41117.900729166664</v>
      </c>
      <c r="T2778">
        <f t="shared" si="175"/>
        <v>2012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8308</v>
      </c>
      <c r="R2779" t="s">
        <v>8310</v>
      </c>
      <c r="S2779" s="15">
        <f t="shared" si="174"/>
        <v>42625.635636574079</v>
      </c>
      <c r="T2779">
        <f t="shared" si="175"/>
        <v>2016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0" t="s">
        <v>8321</v>
      </c>
      <c r="R2780" t="s">
        <v>8322</v>
      </c>
      <c r="S2780" s="15">
        <f t="shared" si="174"/>
        <v>42425.576898148152</v>
      </c>
      <c r="T2780">
        <f t="shared" si="175"/>
        <v>2016</v>
      </c>
    </row>
    <row r="2781" spans="1:20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0" t="s">
        <v>8323</v>
      </c>
      <c r="R2781" t="s">
        <v>8324</v>
      </c>
      <c r="S2781" s="15">
        <f t="shared" si="174"/>
        <v>41940.028287037036</v>
      </c>
      <c r="T2781">
        <f t="shared" si="175"/>
        <v>2014</v>
      </c>
    </row>
    <row r="2782" spans="1:20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0" t="s">
        <v>8327</v>
      </c>
      <c r="R2782" t="s">
        <v>8350</v>
      </c>
      <c r="S2782" s="15">
        <f t="shared" si="174"/>
        <v>40937.679560185185</v>
      </c>
      <c r="T2782">
        <f t="shared" si="175"/>
        <v>2012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0" t="s">
        <v>8311</v>
      </c>
      <c r="R2783" t="s">
        <v>8333</v>
      </c>
      <c r="S2783" s="15">
        <f t="shared" si="174"/>
        <v>41799.814340277779</v>
      </c>
      <c r="T2783">
        <f t="shared" si="175"/>
        <v>2014</v>
      </c>
    </row>
    <row r="2784" spans="1:20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0" t="s">
        <v>8323</v>
      </c>
      <c r="R2784" t="s">
        <v>8326</v>
      </c>
      <c r="S2784" s="15">
        <f t="shared" si="174"/>
        <v>42808.640231481477</v>
      </c>
      <c r="T2784">
        <f t="shared" si="175"/>
        <v>2017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8323</v>
      </c>
      <c r="R2785" t="s">
        <v>8326</v>
      </c>
      <c r="S2785" s="15">
        <f t="shared" si="174"/>
        <v>42529.022013888884</v>
      </c>
      <c r="T2785">
        <f t="shared" si="175"/>
        <v>2016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8323</v>
      </c>
      <c r="R2786" t="s">
        <v>8324</v>
      </c>
      <c r="S2786" s="15">
        <f t="shared" si="174"/>
        <v>42334.468935185185</v>
      </c>
      <c r="T2786">
        <f t="shared" si="175"/>
        <v>2015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8323</v>
      </c>
      <c r="R2787" t="s">
        <v>8326</v>
      </c>
      <c r="S2787" s="15">
        <f t="shared" si="174"/>
        <v>42517.003368055557</v>
      </c>
      <c r="T2787">
        <f t="shared" si="175"/>
        <v>2016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8313</v>
      </c>
      <c r="R2788" t="s">
        <v>8351</v>
      </c>
      <c r="S2788" s="15">
        <f t="shared" si="174"/>
        <v>41791.057314814818</v>
      </c>
      <c r="T2788">
        <f t="shared" si="175"/>
        <v>2014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8323</v>
      </c>
      <c r="R2789" t="s">
        <v>8326</v>
      </c>
      <c r="S2789" s="15">
        <f t="shared" si="174"/>
        <v>42041.205000000002</v>
      </c>
      <c r="T2789">
        <f t="shared" si="175"/>
        <v>2015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8316</v>
      </c>
      <c r="R2790" t="s">
        <v>8344</v>
      </c>
      <c r="S2790" s="15">
        <f t="shared" si="174"/>
        <v>42371.355729166666</v>
      </c>
      <c r="T2790">
        <f t="shared" si="175"/>
        <v>2016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8321</v>
      </c>
      <c r="R2791" t="s">
        <v>8325</v>
      </c>
      <c r="S2791" s="15">
        <f t="shared" si="174"/>
        <v>42195.643865740742</v>
      </c>
      <c r="T2791">
        <f t="shared" si="175"/>
        <v>2015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8311</v>
      </c>
      <c r="R2792" t="s">
        <v>8352</v>
      </c>
      <c r="S2792" s="15">
        <f t="shared" si="174"/>
        <v>41614.563194444447</v>
      </c>
      <c r="T2792">
        <f t="shared" si="175"/>
        <v>2013</v>
      </c>
    </row>
    <row r="2793" spans="1:20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8327</v>
      </c>
      <c r="R2793" t="s">
        <v>8330</v>
      </c>
      <c r="S2793" s="15">
        <f t="shared" si="174"/>
        <v>42788.2502662037</v>
      </c>
      <c r="T2793">
        <f t="shared" si="175"/>
        <v>2017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8321</v>
      </c>
      <c r="R2794" t="s">
        <v>8337</v>
      </c>
      <c r="S2794" s="15">
        <f t="shared" si="174"/>
        <v>41933.586157407408</v>
      </c>
      <c r="T2794">
        <f t="shared" si="175"/>
        <v>2014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8308</v>
      </c>
      <c r="R2795" t="s">
        <v>8315</v>
      </c>
      <c r="S2795" s="15">
        <f t="shared" si="174"/>
        <v>42695.624340277776</v>
      </c>
      <c r="T2795">
        <f t="shared" si="175"/>
        <v>2016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8323</v>
      </c>
      <c r="R2796" t="s">
        <v>8326</v>
      </c>
      <c r="S2796" s="15">
        <f t="shared" si="174"/>
        <v>41833.089756944442</v>
      </c>
      <c r="T2796">
        <f t="shared" si="175"/>
        <v>2014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8323</v>
      </c>
      <c r="R2797" t="s">
        <v>8326</v>
      </c>
      <c r="S2797" s="15">
        <f t="shared" si="174"/>
        <v>42230.662731481483</v>
      </c>
      <c r="T2797">
        <f t="shared" si="175"/>
        <v>2015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8308</v>
      </c>
      <c r="R2798" t="s">
        <v>8315</v>
      </c>
      <c r="S2798" s="15">
        <f t="shared" si="174"/>
        <v>41989.913136574076</v>
      </c>
      <c r="T2798">
        <f t="shared" si="175"/>
        <v>2014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8311</v>
      </c>
      <c r="R2799" t="s">
        <v>8352</v>
      </c>
      <c r="S2799" s="15">
        <f t="shared" si="174"/>
        <v>41663.780300925922</v>
      </c>
      <c r="T2799">
        <f t="shared" si="175"/>
        <v>2014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8323</v>
      </c>
      <c r="R2800" t="s">
        <v>8335</v>
      </c>
      <c r="S2800" s="15">
        <f t="shared" si="174"/>
        <v>42167.534791666665</v>
      </c>
      <c r="T2800">
        <f t="shared" si="175"/>
        <v>2015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8308</v>
      </c>
      <c r="R2801" t="s">
        <v>8342</v>
      </c>
      <c r="S2801" s="15">
        <f t="shared" si="174"/>
        <v>42474.637824074074</v>
      </c>
      <c r="T2801">
        <f t="shared" si="175"/>
        <v>2016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8311</v>
      </c>
      <c r="R2802" t="s">
        <v>8349</v>
      </c>
      <c r="S2802" s="15">
        <f t="shared" si="174"/>
        <v>41671.936863425923</v>
      </c>
      <c r="T2802">
        <f t="shared" si="175"/>
        <v>2014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0" t="s">
        <v>8323</v>
      </c>
      <c r="R2803" t="s">
        <v>8326</v>
      </c>
      <c r="S2803" s="15">
        <f t="shared" si="174"/>
        <v>42088.911354166667</v>
      </c>
      <c r="T2803">
        <f t="shared" si="175"/>
        <v>2015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0" t="s">
        <v>8323</v>
      </c>
      <c r="R2804" t="s">
        <v>8326</v>
      </c>
      <c r="S2804" s="15">
        <f t="shared" si="174"/>
        <v>42041.581307870365</v>
      </c>
      <c r="T2804">
        <f t="shared" si="175"/>
        <v>2015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8308</v>
      </c>
      <c r="R2805" t="s">
        <v>8342</v>
      </c>
      <c r="S2805" s="15">
        <f t="shared" si="174"/>
        <v>41963.050127314811</v>
      </c>
      <c r="T2805">
        <f t="shared" si="175"/>
        <v>2014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8321</v>
      </c>
      <c r="R2806" t="s">
        <v>8325</v>
      </c>
      <c r="S2806" s="15">
        <f t="shared" si="174"/>
        <v>42556.690706018519</v>
      </c>
      <c r="T2806">
        <f t="shared" si="175"/>
        <v>2016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8327</v>
      </c>
      <c r="R2807" t="s">
        <v>8350</v>
      </c>
      <c r="S2807" s="15">
        <f t="shared" si="174"/>
        <v>40312.915578703702</v>
      </c>
      <c r="T2807">
        <f t="shared" si="175"/>
        <v>2010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8308</v>
      </c>
      <c r="R2808" t="s">
        <v>8342</v>
      </c>
      <c r="S2808" s="15">
        <f t="shared" si="174"/>
        <v>42532.774745370371</v>
      </c>
      <c r="T2808">
        <f t="shared" si="175"/>
        <v>2016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8323</v>
      </c>
      <c r="R2809" t="s">
        <v>8326</v>
      </c>
      <c r="S2809" s="15">
        <f t="shared" si="174"/>
        <v>41918.880833333329</v>
      </c>
      <c r="T2809">
        <f t="shared" si="175"/>
        <v>2014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8321</v>
      </c>
      <c r="R2810" t="s">
        <v>8337</v>
      </c>
      <c r="S2810" s="15">
        <f t="shared" si="174"/>
        <v>42200.542268518519</v>
      </c>
      <c r="T2810">
        <f t="shared" si="175"/>
        <v>2015</v>
      </c>
    </row>
    <row r="2811" spans="1:20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0" t="s">
        <v>8321</v>
      </c>
      <c r="R2811" t="s">
        <v>8339</v>
      </c>
      <c r="S2811" s="15">
        <f t="shared" si="174"/>
        <v>40949.98364583333</v>
      </c>
      <c r="T2811">
        <f t="shared" si="175"/>
        <v>2012</v>
      </c>
    </row>
    <row r="2812" spans="1:20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0" t="s">
        <v>8313</v>
      </c>
      <c r="R2812" t="s">
        <v>8314</v>
      </c>
      <c r="S2812" s="15">
        <f t="shared" si="174"/>
        <v>41905.95684027778</v>
      </c>
      <c r="T2812">
        <f t="shared" si="175"/>
        <v>2014</v>
      </c>
    </row>
    <row r="2813" spans="1:20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0" t="s">
        <v>8319</v>
      </c>
      <c r="R2813" t="s">
        <v>8345</v>
      </c>
      <c r="S2813" s="15">
        <f t="shared" si="174"/>
        <v>42536.862800925926</v>
      </c>
      <c r="T2813">
        <f t="shared" si="175"/>
        <v>2016</v>
      </c>
    </row>
    <row r="2814" spans="1:20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0" t="s">
        <v>8323</v>
      </c>
      <c r="R2814" t="s">
        <v>8324</v>
      </c>
      <c r="S2814" s="15">
        <f t="shared" si="174"/>
        <v>42245.274699074071</v>
      </c>
      <c r="T2814">
        <f t="shared" si="175"/>
        <v>2015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8323</v>
      </c>
      <c r="R2815" t="s">
        <v>8324</v>
      </c>
      <c r="S2815" s="15">
        <f t="shared" si="174"/>
        <v>42690.733437499999</v>
      </c>
      <c r="T2815">
        <f t="shared" si="175"/>
        <v>2016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8327</v>
      </c>
      <c r="R2816" t="s">
        <v>8350</v>
      </c>
      <c r="S2816" s="15">
        <f t="shared" si="174"/>
        <v>41934.959756944445</v>
      </c>
      <c r="T2816">
        <f t="shared" si="175"/>
        <v>2014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8327</v>
      </c>
      <c r="R2817" t="s">
        <v>8350</v>
      </c>
      <c r="S2817" s="15">
        <f t="shared" si="174"/>
        <v>41288.942928240744</v>
      </c>
      <c r="T2817">
        <f t="shared" si="175"/>
        <v>2013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8308</v>
      </c>
      <c r="R2818" t="s">
        <v>8342</v>
      </c>
      <c r="S2818" s="15">
        <f t="shared" si="174"/>
        <v>42318.925532407404</v>
      </c>
      <c r="T2818">
        <f t="shared" si="175"/>
        <v>2015</v>
      </c>
    </row>
    <row r="2819" spans="1:20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ROUND(E2819/L2819,2)</f>
        <v>108.33</v>
      </c>
      <c r="Q2819" s="10" t="s">
        <v>8321</v>
      </c>
      <c r="R2819" t="s">
        <v>8325</v>
      </c>
      <c r="S2819" s="15">
        <f t="shared" ref="S2819:S2882" si="178">(((J2819/60)/60)/24)+DATE(1970,1,1)</f>
        <v>42052.83530092593</v>
      </c>
      <c r="T2819">
        <f t="shared" ref="T2819:T2882" si="179">YEAR(S2819)</f>
        <v>2015</v>
      </c>
    </row>
    <row r="2820" spans="1:20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0" t="s">
        <v>8321</v>
      </c>
      <c r="R2820" t="s">
        <v>8325</v>
      </c>
      <c r="S2820" s="15">
        <f t="shared" si="178"/>
        <v>42216.977812500001</v>
      </c>
      <c r="T2820">
        <f t="shared" si="179"/>
        <v>2015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8327</v>
      </c>
      <c r="R2821" t="s">
        <v>8350</v>
      </c>
      <c r="S2821" s="15">
        <f t="shared" si="178"/>
        <v>41577.561284722222</v>
      </c>
      <c r="T2821">
        <f t="shared" si="179"/>
        <v>2013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8319</v>
      </c>
      <c r="R2822" t="s">
        <v>8345</v>
      </c>
      <c r="S2822" s="15">
        <f t="shared" si="178"/>
        <v>42223.108865740738</v>
      </c>
      <c r="T2822">
        <f t="shared" si="179"/>
        <v>2015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8311</v>
      </c>
      <c r="R2823" t="s">
        <v>8348</v>
      </c>
      <c r="S2823" s="15">
        <f t="shared" si="178"/>
        <v>41947.063645833332</v>
      </c>
      <c r="T2823">
        <f t="shared" si="179"/>
        <v>2014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0" t="s">
        <v>8323</v>
      </c>
      <c r="R2824" t="s">
        <v>8326</v>
      </c>
      <c r="S2824" s="15">
        <f t="shared" si="178"/>
        <v>42460.94222222222</v>
      </c>
      <c r="T2824">
        <f t="shared" si="179"/>
        <v>2016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0" t="s">
        <v>8323</v>
      </c>
      <c r="R2825" t="s">
        <v>8326</v>
      </c>
      <c r="S2825" s="15">
        <f t="shared" si="178"/>
        <v>42493.546851851846</v>
      </c>
      <c r="T2825">
        <f t="shared" si="179"/>
        <v>2016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8327</v>
      </c>
      <c r="R2826" t="s">
        <v>8329</v>
      </c>
      <c r="S2826" s="15">
        <f t="shared" si="178"/>
        <v>42194.751678240747</v>
      </c>
      <c r="T2826">
        <f t="shared" si="179"/>
        <v>2015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8323</v>
      </c>
      <c r="R2827" t="s">
        <v>8326</v>
      </c>
      <c r="S2827" s="15">
        <f t="shared" si="178"/>
        <v>42278.664965277778</v>
      </c>
      <c r="T2827">
        <f t="shared" si="179"/>
        <v>2015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8323</v>
      </c>
      <c r="R2828" t="s">
        <v>8326</v>
      </c>
      <c r="S2828" s="15">
        <f t="shared" si="178"/>
        <v>41921.279976851853</v>
      </c>
      <c r="T2828">
        <f t="shared" si="179"/>
        <v>2014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8323</v>
      </c>
      <c r="R2829" t="s">
        <v>8326</v>
      </c>
      <c r="S2829" s="15">
        <f t="shared" si="178"/>
        <v>41858.007071759261</v>
      </c>
      <c r="T2829">
        <f t="shared" si="179"/>
        <v>2014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0" t="s">
        <v>8327</v>
      </c>
      <c r="R2830" t="s">
        <v>8331</v>
      </c>
      <c r="S2830" s="15">
        <f t="shared" si="178"/>
        <v>40927.473460648151</v>
      </c>
      <c r="T2830">
        <f t="shared" si="179"/>
        <v>2012</v>
      </c>
    </row>
    <row r="2831" spans="1:20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0" t="s">
        <v>8316</v>
      </c>
      <c r="R2831" t="s">
        <v>8334</v>
      </c>
      <c r="S2831" s="15">
        <f t="shared" si="178"/>
        <v>42712.300567129627</v>
      </c>
      <c r="T2831">
        <f t="shared" si="179"/>
        <v>2016</v>
      </c>
    </row>
    <row r="2832" spans="1:20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0" t="s">
        <v>8319</v>
      </c>
      <c r="R2832" t="s">
        <v>8345</v>
      </c>
      <c r="S2832" s="15">
        <f t="shared" si="178"/>
        <v>41909.892453703702</v>
      </c>
      <c r="T2832">
        <f t="shared" si="179"/>
        <v>2014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8308</v>
      </c>
      <c r="R2833" t="s">
        <v>8309</v>
      </c>
      <c r="S2833" s="15">
        <f t="shared" si="178"/>
        <v>42045.031851851847</v>
      </c>
      <c r="T2833">
        <f t="shared" si="179"/>
        <v>2015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8308</v>
      </c>
      <c r="R2834" t="s">
        <v>8310</v>
      </c>
      <c r="S2834" s="15">
        <f t="shared" si="178"/>
        <v>41857.854189814818</v>
      </c>
      <c r="T2834">
        <f t="shared" si="179"/>
        <v>2014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8327</v>
      </c>
      <c r="R2835" t="s">
        <v>8328</v>
      </c>
      <c r="S2835" s="15">
        <f t="shared" si="178"/>
        <v>40759.860532407409</v>
      </c>
      <c r="T2835">
        <f t="shared" si="179"/>
        <v>2011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8321</v>
      </c>
      <c r="R2836" t="s">
        <v>8339</v>
      </c>
      <c r="S2836" s="15">
        <f t="shared" si="178"/>
        <v>42177.491388888884</v>
      </c>
      <c r="T2836">
        <f t="shared" si="179"/>
        <v>2015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8308</v>
      </c>
      <c r="R2837" t="s">
        <v>8342</v>
      </c>
      <c r="S2837" s="15">
        <f t="shared" si="178"/>
        <v>42631.769513888896</v>
      </c>
      <c r="T2837">
        <f t="shared" si="179"/>
        <v>2016</v>
      </c>
    </row>
    <row r="2838" spans="1:20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0" t="s">
        <v>8327</v>
      </c>
      <c r="R2838" t="s">
        <v>8331</v>
      </c>
      <c r="S2838" s="15">
        <f t="shared" si="178"/>
        <v>41169.845590277779</v>
      </c>
      <c r="T2838">
        <f t="shared" si="179"/>
        <v>2012</v>
      </c>
    </row>
    <row r="2839" spans="1:20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0" t="s">
        <v>8327</v>
      </c>
      <c r="R2839" t="s">
        <v>8328</v>
      </c>
      <c r="S2839" s="15">
        <f t="shared" si="178"/>
        <v>40772.848749999997</v>
      </c>
      <c r="T2839">
        <f t="shared" si="179"/>
        <v>2011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0" t="s">
        <v>8323</v>
      </c>
      <c r="R2840" t="s">
        <v>8326</v>
      </c>
      <c r="S2840" s="15">
        <f t="shared" si="178"/>
        <v>41869.798726851855</v>
      </c>
      <c r="T2840">
        <f t="shared" si="179"/>
        <v>2014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8308</v>
      </c>
      <c r="R2841" t="s">
        <v>8342</v>
      </c>
      <c r="S2841" s="15">
        <f t="shared" si="178"/>
        <v>41831.716874999998</v>
      </c>
      <c r="T2841">
        <f t="shared" si="179"/>
        <v>2014</v>
      </c>
    </row>
    <row r="2842" spans="1:20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0" t="s">
        <v>8327</v>
      </c>
      <c r="R2842" t="s">
        <v>8336</v>
      </c>
      <c r="S2842" s="15">
        <f t="shared" si="178"/>
        <v>42078.792048611111</v>
      </c>
      <c r="T2842">
        <f t="shared" si="179"/>
        <v>2015</v>
      </c>
    </row>
    <row r="2843" spans="1:20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0" t="s">
        <v>8327</v>
      </c>
      <c r="R2843" t="s">
        <v>8336</v>
      </c>
      <c r="S2843" s="15">
        <f t="shared" si="178"/>
        <v>42021.832280092596</v>
      </c>
      <c r="T2843">
        <f t="shared" si="179"/>
        <v>2015</v>
      </c>
    </row>
    <row r="2844" spans="1:20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0" t="s">
        <v>8327</v>
      </c>
      <c r="R2844" t="s">
        <v>8331</v>
      </c>
      <c r="S2844" s="15">
        <f t="shared" si="178"/>
        <v>41634.797013888885</v>
      </c>
      <c r="T2844">
        <f t="shared" si="179"/>
        <v>2013</v>
      </c>
    </row>
    <row r="2845" spans="1:20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0" t="s">
        <v>8327</v>
      </c>
      <c r="R2845" t="s">
        <v>8328</v>
      </c>
      <c r="S2845" s="15">
        <f t="shared" si="178"/>
        <v>41365.928159722222</v>
      </c>
      <c r="T2845">
        <f t="shared" si="179"/>
        <v>2013</v>
      </c>
    </row>
    <row r="2846" spans="1:20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0" t="s">
        <v>8308</v>
      </c>
      <c r="R2846" t="s">
        <v>8342</v>
      </c>
      <c r="S2846" s="15">
        <f t="shared" si="178"/>
        <v>42327.825289351851</v>
      </c>
      <c r="T2846">
        <f t="shared" si="179"/>
        <v>2015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0" t="s">
        <v>8323</v>
      </c>
      <c r="R2847" t="s">
        <v>8326</v>
      </c>
      <c r="S2847" s="15">
        <f t="shared" si="178"/>
        <v>42370.007766203707</v>
      </c>
      <c r="T2847">
        <f t="shared" si="179"/>
        <v>2016</v>
      </c>
    </row>
    <row r="2848" spans="1:20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0" t="s">
        <v>8323</v>
      </c>
      <c r="R2848" t="s">
        <v>8335</v>
      </c>
      <c r="S2848" s="15">
        <f t="shared" si="178"/>
        <v>42013.15253472222</v>
      </c>
      <c r="T2848">
        <f t="shared" si="179"/>
        <v>2015</v>
      </c>
    </row>
    <row r="2849" spans="1:20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0" t="s">
        <v>8323</v>
      </c>
      <c r="R2849" t="s">
        <v>8324</v>
      </c>
      <c r="S2849" s="15">
        <f t="shared" si="178"/>
        <v>42171.383530092593</v>
      </c>
      <c r="T2849">
        <f t="shared" si="179"/>
        <v>2015</v>
      </c>
    </row>
    <row r="2850" spans="1:20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0" t="s">
        <v>8323</v>
      </c>
      <c r="R2850" t="s">
        <v>8324</v>
      </c>
      <c r="S2850" s="15">
        <f t="shared" si="178"/>
        <v>42496.447071759263</v>
      </c>
      <c r="T2850">
        <f t="shared" si="179"/>
        <v>2016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0" t="s">
        <v>8323</v>
      </c>
      <c r="R2851" t="s">
        <v>8326</v>
      </c>
      <c r="S2851" s="15">
        <f t="shared" si="178"/>
        <v>42305.670914351853</v>
      </c>
      <c r="T2851">
        <f t="shared" si="179"/>
        <v>2015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8308</v>
      </c>
      <c r="R2852" t="s">
        <v>8310</v>
      </c>
      <c r="S2852" s="15">
        <f t="shared" si="178"/>
        <v>42634.900046296301</v>
      </c>
      <c r="T2852">
        <f t="shared" si="179"/>
        <v>2016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8308</v>
      </c>
      <c r="R2853" t="s">
        <v>8310</v>
      </c>
      <c r="S2853" s="15">
        <f t="shared" si="178"/>
        <v>42637.016736111109</v>
      </c>
      <c r="T2853">
        <f t="shared" si="179"/>
        <v>2016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8323</v>
      </c>
      <c r="R2854" t="s">
        <v>8326</v>
      </c>
      <c r="S2854" s="15">
        <f t="shared" si="178"/>
        <v>41880.788842592592</v>
      </c>
      <c r="T2854">
        <f t="shared" si="179"/>
        <v>2014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8313</v>
      </c>
      <c r="R2855" t="s">
        <v>8314</v>
      </c>
      <c r="S2855" s="15">
        <f t="shared" si="178"/>
        <v>42747.506689814814</v>
      </c>
      <c r="T2855">
        <f t="shared" si="179"/>
        <v>2017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8308</v>
      </c>
      <c r="R2856" t="s">
        <v>8310</v>
      </c>
      <c r="S2856" s="15">
        <f t="shared" si="178"/>
        <v>42673.66788194445</v>
      </c>
      <c r="T2856">
        <f t="shared" si="179"/>
        <v>2016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8313</v>
      </c>
      <c r="R2857" t="s">
        <v>8355</v>
      </c>
      <c r="S2857" s="15">
        <f t="shared" si="178"/>
        <v>41839.212951388887</v>
      </c>
      <c r="T2857">
        <f t="shared" si="179"/>
        <v>2014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8323</v>
      </c>
      <c r="R2858" t="s">
        <v>8326</v>
      </c>
      <c r="S2858" s="15">
        <f t="shared" si="178"/>
        <v>42282.770231481481</v>
      </c>
      <c r="T2858">
        <f t="shared" si="179"/>
        <v>2015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8308</v>
      </c>
      <c r="R2859" t="s">
        <v>8310</v>
      </c>
      <c r="S2859" s="15">
        <f t="shared" si="178"/>
        <v>42592.750555555554</v>
      </c>
      <c r="T2859">
        <f t="shared" si="179"/>
        <v>2016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0" t="s">
        <v>8323</v>
      </c>
      <c r="R2860" t="s">
        <v>8326</v>
      </c>
      <c r="S2860" s="15">
        <f t="shared" si="178"/>
        <v>42414.235879629632</v>
      </c>
      <c r="T2860">
        <f t="shared" si="179"/>
        <v>2016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0" t="s">
        <v>8323</v>
      </c>
      <c r="R2861" t="s">
        <v>8326</v>
      </c>
      <c r="S2861" s="15">
        <f t="shared" si="178"/>
        <v>41779.695092592592</v>
      </c>
      <c r="T2861">
        <f t="shared" si="179"/>
        <v>2014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8316</v>
      </c>
      <c r="R2862" t="s">
        <v>8334</v>
      </c>
      <c r="S2862" s="15">
        <f t="shared" si="178"/>
        <v>42716.7424537037</v>
      </c>
      <c r="T2862">
        <f t="shared" si="179"/>
        <v>2016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8319</v>
      </c>
      <c r="R2863" t="s">
        <v>8357</v>
      </c>
      <c r="S2863" s="15">
        <f t="shared" si="178"/>
        <v>42244.776666666665</v>
      </c>
      <c r="T2863">
        <f t="shared" si="179"/>
        <v>2015</v>
      </c>
    </row>
    <row r="2864" spans="1:20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0" t="s">
        <v>8327</v>
      </c>
      <c r="R2864" t="s">
        <v>8328</v>
      </c>
      <c r="S2864" s="15">
        <f t="shared" si="178"/>
        <v>40646.099097222221</v>
      </c>
      <c r="T2864">
        <f t="shared" si="179"/>
        <v>2011</v>
      </c>
    </row>
    <row r="2865" spans="1:20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8308</v>
      </c>
      <c r="R2865" t="s">
        <v>8310</v>
      </c>
      <c r="S2865" s="15">
        <f t="shared" si="178"/>
        <v>42424.749490740738</v>
      </c>
      <c r="T2865">
        <f t="shared" si="179"/>
        <v>2016</v>
      </c>
    </row>
    <row r="2866" spans="1:20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0" t="s">
        <v>8313</v>
      </c>
      <c r="R2866" t="s">
        <v>8351</v>
      </c>
      <c r="S2866" s="15">
        <f t="shared" si="178"/>
        <v>41780.050092592595</v>
      </c>
      <c r="T2866">
        <f t="shared" si="179"/>
        <v>2014</v>
      </c>
    </row>
    <row r="2867" spans="1:20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8327</v>
      </c>
      <c r="R2867" t="s">
        <v>8330</v>
      </c>
      <c r="S2867" s="15">
        <f t="shared" si="178"/>
        <v>42803.920277777783</v>
      </c>
      <c r="T2867">
        <f t="shared" si="179"/>
        <v>2017</v>
      </c>
    </row>
    <row r="2868" spans="1:20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0" t="s">
        <v>8323</v>
      </c>
      <c r="R2868" t="s">
        <v>8324</v>
      </c>
      <c r="S2868" s="15">
        <f t="shared" si="178"/>
        <v>42031.011249999996</v>
      </c>
      <c r="T2868">
        <f t="shared" si="179"/>
        <v>2015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8323</v>
      </c>
      <c r="R2869" t="s">
        <v>8326</v>
      </c>
      <c r="S2869" s="15">
        <f t="shared" si="178"/>
        <v>42378.478344907402</v>
      </c>
      <c r="T2869">
        <f t="shared" si="179"/>
        <v>2016</v>
      </c>
    </row>
    <row r="2870" spans="1:20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8321</v>
      </c>
      <c r="R2870" t="s">
        <v>8325</v>
      </c>
      <c r="S2870" s="15">
        <f t="shared" si="178"/>
        <v>41887.383356481485</v>
      </c>
      <c r="T2870">
        <f t="shared" si="179"/>
        <v>2014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8323</v>
      </c>
      <c r="R2871" t="s">
        <v>8324</v>
      </c>
      <c r="S2871" s="15">
        <f t="shared" si="178"/>
        <v>42382.189710648148</v>
      </c>
      <c r="T2871">
        <f t="shared" si="179"/>
        <v>2016</v>
      </c>
    </row>
    <row r="2872" spans="1:20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8319</v>
      </c>
      <c r="R2872" t="s">
        <v>8345</v>
      </c>
      <c r="S2872" s="15">
        <f t="shared" si="178"/>
        <v>41837.829895833333</v>
      </c>
      <c r="T2872">
        <f t="shared" si="179"/>
        <v>2014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8323</v>
      </c>
      <c r="R2873" t="s">
        <v>8326</v>
      </c>
      <c r="S2873" s="15">
        <f t="shared" si="178"/>
        <v>42312.874594907407</v>
      </c>
      <c r="T2873">
        <f t="shared" si="179"/>
        <v>2015</v>
      </c>
    </row>
    <row r="2874" spans="1:20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8308</v>
      </c>
      <c r="R2874" t="s">
        <v>8340</v>
      </c>
      <c r="S2874" s="15">
        <f t="shared" si="178"/>
        <v>42436.211701388893</v>
      </c>
      <c r="T2874">
        <f t="shared" si="179"/>
        <v>2016</v>
      </c>
    </row>
    <row r="2875" spans="1:20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8308</v>
      </c>
      <c r="R2875" t="s">
        <v>8310</v>
      </c>
      <c r="S2875" s="15">
        <f t="shared" si="178"/>
        <v>42361.043703703705</v>
      </c>
      <c r="T2875">
        <f t="shared" si="179"/>
        <v>2015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8323</v>
      </c>
      <c r="R2876" t="s">
        <v>8326</v>
      </c>
      <c r="S2876" s="15">
        <f t="shared" si="178"/>
        <v>42415.883425925931</v>
      </c>
      <c r="T2876">
        <f t="shared" si="179"/>
        <v>2016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8323</v>
      </c>
      <c r="R2877" t="s">
        <v>8335</v>
      </c>
      <c r="S2877" s="15">
        <f t="shared" si="178"/>
        <v>42095.374675925923</v>
      </c>
      <c r="T2877">
        <f t="shared" si="179"/>
        <v>2015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8323</v>
      </c>
      <c r="R2878" t="s">
        <v>8326</v>
      </c>
      <c r="S2878" s="15">
        <f t="shared" si="178"/>
        <v>42401.610983796301</v>
      </c>
      <c r="T2878">
        <f t="shared" si="179"/>
        <v>2016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8323</v>
      </c>
      <c r="R2879" t="s">
        <v>8326</v>
      </c>
      <c r="S2879" s="15">
        <f t="shared" si="178"/>
        <v>42722.84474537037</v>
      </c>
      <c r="T2879">
        <f t="shared" si="179"/>
        <v>2016</v>
      </c>
    </row>
    <row r="2880" spans="1:20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0" t="s">
        <v>8316</v>
      </c>
      <c r="R2880" t="s">
        <v>8344</v>
      </c>
      <c r="S2880" s="15">
        <f t="shared" si="178"/>
        <v>42327.671631944439</v>
      </c>
      <c r="T2880">
        <f t="shared" si="179"/>
        <v>2015</v>
      </c>
    </row>
    <row r="2881" spans="1:20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0" t="s">
        <v>8308</v>
      </c>
      <c r="R2881" t="s">
        <v>8342</v>
      </c>
      <c r="S2881" s="15">
        <f t="shared" si="178"/>
        <v>42360.932152777779</v>
      </c>
      <c r="T2881">
        <f t="shared" si="179"/>
        <v>2015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8323</v>
      </c>
      <c r="R2882" t="s">
        <v>8326</v>
      </c>
      <c r="S2882" s="15">
        <f t="shared" si="178"/>
        <v>41813.938715277778</v>
      </c>
      <c r="T2882">
        <f t="shared" si="179"/>
        <v>2014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ROUND(E2883/L2883,2)</f>
        <v>38.57</v>
      </c>
      <c r="Q2883" s="10" t="s">
        <v>8323</v>
      </c>
      <c r="R2883" t="s">
        <v>8326</v>
      </c>
      <c r="S2883" s="15">
        <f t="shared" ref="S2883:S2946" si="182">(((J2883/60)/60)/24)+DATE(1970,1,1)</f>
        <v>42571.626192129625</v>
      </c>
      <c r="T2883">
        <f t="shared" ref="T2883:T2946" si="183">YEAR(S2883)</f>
        <v>2016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8346</v>
      </c>
      <c r="R2884" t="s">
        <v>8347</v>
      </c>
      <c r="S2884" s="15">
        <f t="shared" si="182"/>
        <v>41844.874421296299</v>
      </c>
      <c r="T2884">
        <f t="shared" si="183"/>
        <v>2014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8323</v>
      </c>
      <c r="R2885" t="s">
        <v>8326</v>
      </c>
      <c r="S2885" s="15">
        <f t="shared" si="182"/>
        <v>42480.800648148142</v>
      </c>
      <c r="T2885">
        <f t="shared" si="183"/>
        <v>2016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8323</v>
      </c>
      <c r="R2886" t="s">
        <v>8326</v>
      </c>
      <c r="S2886" s="15">
        <f t="shared" si="182"/>
        <v>42499.731701388882</v>
      </c>
      <c r="T2886">
        <f t="shared" si="183"/>
        <v>2016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8321</v>
      </c>
      <c r="R2887" t="s">
        <v>8325</v>
      </c>
      <c r="S2887" s="15">
        <f t="shared" si="182"/>
        <v>42741.848379629635</v>
      </c>
      <c r="T2887">
        <f t="shared" si="183"/>
        <v>2017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8308</v>
      </c>
      <c r="R2888" t="s">
        <v>8342</v>
      </c>
      <c r="S2888" s="15">
        <f t="shared" si="182"/>
        <v>42528.987696759257</v>
      </c>
      <c r="T2888">
        <f t="shared" si="183"/>
        <v>2016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0" t="s">
        <v>8321</v>
      </c>
      <c r="R2889" t="s">
        <v>8343</v>
      </c>
      <c r="S2889" s="15">
        <f t="shared" si="182"/>
        <v>41716.717847222222</v>
      </c>
      <c r="T2889">
        <f t="shared" si="183"/>
        <v>2014</v>
      </c>
    </row>
    <row r="2890" spans="1:20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0" t="s">
        <v>8308</v>
      </c>
      <c r="R2890" t="s">
        <v>8310</v>
      </c>
      <c r="S2890" s="15">
        <f t="shared" si="182"/>
        <v>42158.028310185182</v>
      </c>
      <c r="T2890">
        <f t="shared" si="183"/>
        <v>2015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8327</v>
      </c>
      <c r="R2891" t="s">
        <v>8328</v>
      </c>
      <c r="S2891" s="15">
        <f t="shared" si="182"/>
        <v>41842.031597222223</v>
      </c>
      <c r="T2891">
        <f t="shared" si="183"/>
        <v>2014</v>
      </c>
    </row>
    <row r="2892" spans="1:20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0" t="s">
        <v>8308</v>
      </c>
      <c r="R2892" t="s">
        <v>8318</v>
      </c>
      <c r="S2892" s="15">
        <f t="shared" si="182"/>
        <v>41828.789942129632</v>
      </c>
      <c r="T2892">
        <f t="shared" si="183"/>
        <v>2014</v>
      </c>
    </row>
    <row r="2893" spans="1:20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0" t="s">
        <v>8311</v>
      </c>
      <c r="R2893" t="s">
        <v>8356</v>
      </c>
      <c r="S2893" s="15">
        <f t="shared" si="182"/>
        <v>42072.790821759263</v>
      </c>
      <c r="T2893">
        <f t="shared" si="183"/>
        <v>2015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0" t="s">
        <v>8323</v>
      </c>
      <c r="R2894" t="s">
        <v>8326</v>
      </c>
      <c r="S2894" s="15">
        <f t="shared" si="182"/>
        <v>41829.73715277778</v>
      </c>
      <c r="T2894">
        <f t="shared" si="183"/>
        <v>2014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0" t="s">
        <v>8323</v>
      </c>
      <c r="R2895" t="s">
        <v>8326</v>
      </c>
      <c r="S2895" s="15">
        <f t="shared" si="182"/>
        <v>42056.1324537037</v>
      </c>
      <c r="T2895">
        <f t="shared" si="183"/>
        <v>2015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8308</v>
      </c>
      <c r="R2896" t="s">
        <v>8342</v>
      </c>
      <c r="S2896" s="15">
        <f t="shared" si="182"/>
        <v>42138.692627314813</v>
      </c>
      <c r="T2896">
        <f t="shared" si="183"/>
        <v>2015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8323</v>
      </c>
      <c r="R2897" t="s">
        <v>8326</v>
      </c>
      <c r="S2897" s="15">
        <f t="shared" si="182"/>
        <v>42800.753333333334</v>
      </c>
      <c r="T2897">
        <f t="shared" si="183"/>
        <v>2017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8316</v>
      </c>
      <c r="R2898" t="s">
        <v>8334</v>
      </c>
      <c r="S2898" s="15">
        <f t="shared" si="182"/>
        <v>41220.933124999996</v>
      </c>
      <c r="T2898">
        <f t="shared" si="183"/>
        <v>2012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8319</v>
      </c>
      <c r="R2899" t="s">
        <v>8345</v>
      </c>
      <c r="S2899" s="15">
        <f t="shared" si="182"/>
        <v>42317.954571759255</v>
      </c>
      <c r="T2899">
        <f t="shared" si="183"/>
        <v>2015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8323</v>
      </c>
      <c r="R2900" t="s">
        <v>8326</v>
      </c>
      <c r="S2900" s="15">
        <f t="shared" si="182"/>
        <v>42461.596273148149</v>
      </c>
      <c r="T2900">
        <f t="shared" si="183"/>
        <v>2016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0" t="s">
        <v>8323</v>
      </c>
      <c r="R2901" t="s">
        <v>8326</v>
      </c>
      <c r="S2901" s="15">
        <f t="shared" si="182"/>
        <v>42075.807395833333</v>
      </c>
      <c r="T2901">
        <f t="shared" si="183"/>
        <v>2015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0" t="s">
        <v>8323</v>
      </c>
      <c r="R2902" t="s">
        <v>8326</v>
      </c>
      <c r="S2902" s="15">
        <f t="shared" si="182"/>
        <v>42509.814108796301</v>
      </c>
      <c r="T2902">
        <f t="shared" si="183"/>
        <v>2016</v>
      </c>
    </row>
    <row r="2903" spans="1:20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0" t="s">
        <v>8321</v>
      </c>
      <c r="R2903" t="s">
        <v>8325</v>
      </c>
      <c r="S2903" s="15">
        <f t="shared" si="182"/>
        <v>42239.441412037035</v>
      </c>
      <c r="T2903">
        <f t="shared" si="183"/>
        <v>2015</v>
      </c>
    </row>
    <row r="2904" spans="1:20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0" t="s">
        <v>8321</v>
      </c>
      <c r="R2904" t="s">
        <v>8325</v>
      </c>
      <c r="S2904" s="15">
        <f t="shared" si="182"/>
        <v>42106.666018518517</v>
      </c>
      <c r="T2904">
        <f t="shared" si="183"/>
        <v>2015</v>
      </c>
    </row>
    <row r="2905" spans="1:20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0" t="s">
        <v>8321</v>
      </c>
      <c r="R2905" t="s">
        <v>8325</v>
      </c>
      <c r="S2905" s="15">
        <f t="shared" si="182"/>
        <v>42297.110300925924</v>
      </c>
      <c r="T2905">
        <f t="shared" si="183"/>
        <v>2015</v>
      </c>
    </row>
    <row r="2906" spans="1:20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0" t="s">
        <v>8321</v>
      </c>
      <c r="R2906" t="s">
        <v>8339</v>
      </c>
      <c r="S2906" s="15">
        <f t="shared" si="182"/>
        <v>41466.552314814813</v>
      </c>
      <c r="T2906">
        <f t="shared" si="183"/>
        <v>2013</v>
      </c>
    </row>
    <row r="2907" spans="1:20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0" t="s">
        <v>8308</v>
      </c>
      <c r="R2907" t="s">
        <v>8342</v>
      </c>
      <c r="S2907" s="15">
        <f t="shared" si="182"/>
        <v>41946.232175925928</v>
      </c>
      <c r="T2907">
        <f t="shared" si="183"/>
        <v>2014</v>
      </c>
    </row>
    <row r="2908" spans="1:20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0" t="s">
        <v>8308</v>
      </c>
      <c r="R2908" t="s">
        <v>8310</v>
      </c>
      <c r="S2908" s="15">
        <f t="shared" si="182"/>
        <v>42702.809201388889</v>
      </c>
      <c r="T2908">
        <f t="shared" si="183"/>
        <v>2016</v>
      </c>
    </row>
    <row r="2909" spans="1:20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0" t="s">
        <v>8346</v>
      </c>
      <c r="R2909" t="s">
        <v>8347</v>
      </c>
      <c r="S2909" s="15">
        <f t="shared" si="182"/>
        <v>42579.708437499998</v>
      </c>
      <c r="T2909">
        <f t="shared" si="183"/>
        <v>2016</v>
      </c>
    </row>
    <row r="2910" spans="1:20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0" t="s">
        <v>8319</v>
      </c>
      <c r="R2910" t="s">
        <v>8345</v>
      </c>
      <c r="S2910" s="15">
        <f t="shared" si="182"/>
        <v>42449.341678240744</v>
      </c>
      <c r="T2910">
        <f t="shared" si="183"/>
        <v>2016</v>
      </c>
    </row>
    <row r="2911" spans="1:20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0" t="s">
        <v>8323</v>
      </c>
      <c r="R2911" t="s">
        <v>8335</v>
      </c>
      <c r="S2911" s="15">
        <f t="shared" si="182"/>
        <v>42242.988680555558</v>
      </c>
      <c r="T2911">
        <f t="shared" si="183"/>
        <v>2015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0" t="s">
        <v>8323</v>
      </c>
      <c r="R2912" t="s">
        <v>8326</v>
      </c>
      <c r="S2912" s="15">
        <f t="shared" si="182"/>
        <v>42437.398680555561</v>
      </c>
      <c r="T2912">
        <f t="shared" si="183"/>
        <v>2016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0" t="s">
        <v>8323</v>
      </c>
      <c r="R2913" t="s">
        <v>8326</v>
      </c>
      <c r="S2913" s="15">
        <f t="shared" si="182"/>
        <v>42124.841111111105</v>
      </c>
      <c r="T2913">
        <f t="shared" si="183"/>
        <v>2015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0" t="s">
        <v>8323</v>
      </c>
      <c r="R2914" t="s">
        <v>8326</v>
      </c>
      <c r="S2914" s="15">
        <f t="shared" si="182"/>
        <v>41971.881076388891</v>
      </c>
      <c r="T2914">
        <f t="shared" si="183"/>
        <v>2014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0" t="s">
        <v>8323</v>
      </c>
      <c r="R2915" t="s">
        <v>8326</v>
      </c>
      <c r="S2915" s="15">
        <f t="shared" si="182"/>
        <v>42151.237685185188</v>
      </c>
      <c r="T2915">
        <f t="shared" si="183"/>
        <v>2015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0" t="s">
        <v>8323</v>
      </c>
      <c r="R2916" t="s">
        <v>8326</v>
      </c>
      <c r="S2916" s="15">
        <f t="shared" si="182"/>
        <v>41866.640648148146</v>
      </c>
      <c r="T2916">
        <f t="shared" si="183"/>
        <v>2014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8308</v>
      </c>
      <c r="R2917" t="s">
        <v>8342</v>
      </c>
      <c r="S2917" s="15">
        <f t="shared" si="182"/>
        <v>42348.9215625</v>
      </c>
      <c r="T2917">
        <f t="shared" si="183"/>
        <v>2015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8316</v>
      </c>
      <c r="R2918" t="s">
        <v>8334</v>
      </c>
      <c r="S2918" s="15">
        <f t="shared" si="182"/>
        <v>42479.22210648148</v>
      </c>
      <c r="T2918">
        <f t="shared" si="183"/>
        <v>2016</v>
      </c>
    </row>
    <row r="2919" spans="1:20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0" t="s">
        <v>8327</v>
      </c>
      <c r="R2919" t="s">
        <v>8354</v>
      </c>
      <c r="S2919" s="15">
        <f t="shared" si="182"/>
        <v>41409.040011574078</v>
      </c>
      <c r="T2919">
        <f t="shared" si="183"/>
        <v>2013</v>
      </c>
    </row>
    <row r="2920" spans="1:20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0" t="s">
        <v>8311</v>
      </c>
      <c r="R2920" t="s">
        <v>8348</v>
      </c>
      <c r="S2920" s="15">
        <f t="shared" si="182"/>
        <v>42032.510243055556</v>
      </c>
      <c r="T2920">
        <f t="shared" si="183"/>
        <v>2015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8323</v>
      </c>
      <c r="R2921" t="s">
        <v>8326</v>
      </c>
      <c r="S2921" s="15">
        <f t="shared" si="182"/>
        <v>42142.514016203699</v>
      </c>
      <c r="T2921">
        <f t="shared" si="183"/>
        <v>2015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8308</v>
      </c>
      <c r="R2922" t="s">
        <v>8310</v>
      </c>
      <c r="S2922" s="15">
        <f t="shared" si="182"/>
        <v>42303.878414351857</v>
      </c>
      <c r="T2922">
        <f t="shared" si="183"/>
        <v>2015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8323</v>
      </c>
      <c r="R2923" t="s">
        <v>8326</v>
      </c>
      <c r="S2923" s="15">
        <f t="shared" si="182"/>
        <v>42122.732499999998</v>
      </c>
      <c r="T2923">
        <f t="shared" si="183"/>
        <v>2015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8308</v>
      </c>
      <c r="R2924" t="s">
        <v>8318</v>
      </c>
      <c r="S2924" s="15">
        <f t="shared" si="182"/>
        <v>42113.875567129624</v>
      </c>
      <c r="T2924">
        <f t="shared" si="183"/>
        <v>2015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8313</v>
      </c>
      <c r="R2925" t="s">
        <v>8353</v>
      </c>
      <c r="S2925" s="15">
        <f t="shared" si="182"/>
        <v>41926.482731481483</v>
      </c>
      <c r="T2925">
        <f t="shared" si="183"/>
        <v>2014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8316</v>
      </c>
      <c r="R2926" t="s">
        <v>8334</v>
      </c>
      <c r="S2926" s="15">
        <f t="shared" si="182"/>
        <v>42409.024305555555</v>
      </c>
      <c r="T2926">
        <f t="shared" si="183"/>
        <v>2016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8311</v>
      </c>
      <c r="R2927" t="s">
        <v>8352</v>
      </c>
      <c r="S2927" s="15">
        <f t="shared" si="182"/>
        <v>41642.751458333332</v>
      </c>
      <c r="T2927">
        <f t="shared" si="183"/>
        <v>2014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8308</v>
      </c>
      <c r="R2928" t="s">
        <v>8310</v>
      </c>
      <c r="S2928" s="15">
        <f t="shared" si="182"/>
        <v>41977.040185185186</v>
      </c>
      <c r="T2928">
        <f t="shared" si="183"/>
        <v>2014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8311</v>
      </c>
      <c r="R2929" t="s">
        <v>8356</v>
      </c>
      <c r="S2929" s="15">
        <f t="shared" si="182"/>
        <v>42639.441932870366</v>
      </c>
      <c r="T2929">
        <f t="shared" si="183"/>
        <v>2016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8323</v>
      </c>
      <c r="R2930" t="s">
        <v>8326</v>
      </c>
      <c r="S2930" s="15">
        <f t="shared" si="182"/>
        <v>42665.451736111107</v>
      </c>
      <c r="T2930">
        <f t="shared" si="183"/>
        <v>2016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8308</v>
      </c>
      <c r="R2931" t="s">
        <v>8310</v>
      </c>
      <c r="S2931" s="15">
        <f t="shared" si="182"/>
        <v>42660.552465277782</v>
      </c>
      <c r="T2931">
        <f t="shared" si="183"/>
        <v>2016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8319</v>
      </c>
      <c r="R2932" t="s">
        <v>8345</v>
      </c>
      <c r="S2932" s="15">
        <f t="shared" si="182"/>
        <v>42042.676226851851</v>
      </c>
      <c r="T2932">
        <f t="shared" si="183"/>
        <v>2015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8321</v>
      </c>
      <c r="R2933" t="s">
        <v>8339</v>
      </c>
      <c r="S2933" s="15">
        <f t="shared" si="182"/>
        <v>40956.553530092591</v>
      </c>
      <c r="T2933">
        <f t="shared" si="183"/>
        <v>2012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8323</v>
      </c>
      <c r="R2934" t="s">
        <v>8326</v>
      </c>
      <c r="S2934" s="15">
        <f t="shared" si="182"/>
        <v>42328.727141203708</v>
      </c>
      <c r="T2934">
        <f t="shared" si="183"/>
        <v>2015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8308</v>
      </c>
      <c r="R2935" t="s">
        <v>8310</v>
      </c>
      <c r="S2935" s="15">
        <f t="shared" si="182"/>
        <v>42111.709027777775</v>
      </c>
      <c r="T2935">
        <f t="shared" si="183"/>
        <v>2015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8327</v>
      </c>
      <c r="R2936" t="s">
        <v>8330</v>
      </c>
      <c r="S2936" s="15">
        <f t="shared" si="182"/>
        <v>41922.783229166671</v>
      </c>
      <c r="T2936">
        <f t="shared" si="183"/>
        <v>2014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8316</v>
      </c>
      <c r="R2937" t="s">
        <v>8334</v>
      </c>
      <c r="S2937" s="15">
        <f t="shared" si="182"/>
        <v>40332.886712962965</v>
      </c>
      <c r="T2937">
        <f t="shared" si="183"/>
        <v>2010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8323</v>
      </c>
      <c r="R2938" t="s">
        <v>8326</v>
      </c>
      <c r="S2938" s="15">
        <f t="shared" si="182"/>
        <v>42800.720127314817</v>
      </c>
      <c r="T2938">
        <f t="shared" si="183"/>
        <v>2017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0" t="s">
        <v>8323</v>
      </c>
      <c r="R2939" t="s">
        <v>8326</v>
      </c>
      <c r="S2939" s="15">
        <f t="shared" si="182"/>
        <v>42503.740868055553</v>
      </c>
      <c r="T2939">
        <f t="shared" si="183"/>
        <v>2016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0" t="s">
        <v>8323</v>
      </c>
      <c r="R2940" t="s">
        <v>8326</v>
      </c>
      <c r="S2940" s="15">
        <f t="shared" si="182"/>
        <v>42074.219699074078</v>
      </c>
      <c r="T2940">
        <f t="shared" si="183"/>
        <v>2015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0" t="s">
        <v>8308</v>
      </c>
      <c r="R2941" t="s">
        <v>8342</v>
      </c>
      <c r="S2941" s="15">
        <f t="shared" si="182"/>
        <v>42377.554756944446</v>
      </c>
      <c r="T2941">
        <f t="shared" si="183"/>
        <v>2016</v>
      </c>
    </row>
    <row r="2942" spans="1:20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0" t="s">
        <v>8311</v>
      </c>
      <c r="R2942" t="s">
        <v>8349</v>
      </c>
      <c r="S2942" s="15">
        <f t="shared" si="182"/>
        <v>42786.000023148154</v>
      </c>
      <c r="T2942">
        <f t="shared" si="183"/>
        <v>2017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8308</v>
      </c>
      <c r="R2943" t="s">
        <v>8310</v>
      </c>
      <c r="S2943" s="15">
        <f t="shared" si="182"/>
        <v>42561.829421296294</v>
      </c>
      <c r="T2943">
        <f t="shared" si="183"/>
        <v>2016</v>
      </c>
    </row>
    <row r="2944" spans="1:20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8327</v>
      </c>
      <c r="R2944" t="s">
        <v>8330</v>
      </c>
      <c r="S2944" s="15">
        <f t="shared" si="182"/>
        <v>42806.863946759258</v>
      </c>
      <c r="T2944">
        <f t="shared" si="183"/>
        <v>2017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8323</v>
      </c>
      <c r="R2945" t="s">
        <v>8335</v>
      </c>
      <c r="S2945" s="15">
        <f t="shared" si="182"/>
        <v>42053.672824074078</v>
      </c>
      <c r="T2945">
        <f t="shared" si="183"/>
        <v>2015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8323</v>
      </c>
      <c r="R2946" t="s">
        <v>8326</v>
      </c>
      <c r="S2946" s="15">
        <f t="shared" si="182"/>
        <v>41990.612546296295</v>
      </c>
      <c r="T2946">
        <f t="shared" si="183"/>
        <v>2014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ROUND(E2947/L2947,2)</f>
        <v>71.67</v>
      </c>
      <c r="Q2947" s="10" t="s">
        <v>8321</v>
      </c>
      <c r="R2947" t="s">
        <v>8339</v>
      </c>
      <c r="S2947" s="15">
        <f t="shared" ref="S2947:S3010" si="186">(((J2947/60)/60)/24)+DATE(1970,1,1)</f>
        <v>40882.481666666667</v>
      </c>
      <c r="T2947">
        <f t="shared" ref="T2947:T3010" si="187">YEAR(S2947)</f>
        <v>2011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8321</v>
      </c>
      <c r="R2948" t="s">
        <v>8339</v>
      </c>
      <c r="S2948" s="15">
        <f t="shared" si="186"/>
        <v>40247.886006944449</v>
      </c>
      <c r="T2948">
        <f t="shared" si="187"/>
        <v>2010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8323</v>
      </c>
      <c r="R2949" t="s">
        <v>8326</v>
      </c>
      <c r="S2949" s="15">
        <f t="shared" si="186"/>
        <v>42768.97084490741</v>
      </c>
      <c r="T2949">
        <f t="shared" si="187"/>
        <v>2017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8323</v>
      </c>
      <c r="R2950" t="s">
        <v>8326</v>
      </c>
      <c r="S2950" s="15">
        <f t="shared" si="186"/>
        <v>41975.642974537041</v>
      </c>
      <c r="T2950">
        <f t="shared" si="187"/>
        <v>2014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0" t="s">
        <v>8308</v>
      </c>
      <c r="R2951" t="s">
        <v>8310</v>
      </c>
      <c r="S2951" s="15">
        <f t="shared" si="186"/>
        <v>42538.75680555556</v>
      </c>
      <c r="T2951">
        <f t="shared" si="187"/>
        <v>2016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8346</v>
      </c>
      <c r="R2952" t="s">
        <v>8347</v>
      </c>
      <c r="S2952" s="15">
        <f t="shared" si="186"/>
        <v>42598.053113425922</v>
      </c>
      <c r="T2952">
        <f t="shared" si="187"/>
        <v>2016</v>
      </c>
    </row>
    <row r="2953" spans="1:20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0" t="s">
        <v>8316</v>
      </c>
      <c r="R2953" t="s">
        <v>8344</v>
      </c>
      <c r="S2953" s="15">
        <f t="shared" si="186"/>
        <v>42155.129652777774</v>
      </c>
      <c r="T2953">
        <f t="shared" si="187"/>
        <v>2015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8323</v>
      </c>
      <c r="R2954" t="s">
        <v>8326</v>
      </c>
      <c r="S2954" s="15">
        <f t="shared" si="186"/>
        <v>42601.854699074072</v>
      </c>
      <c r="T2954">
        <f t="shared" si="187"/>
        <v>2016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8323</v>
      </c>
      <c r="R2955" t="s">
        <v>8326</v>
      </c>
      <c r="S2955" s="15">
        <f t="shared" si="186"/>
        <v>41981.067523148144</v>
      </c>
      <c r="T2955">
        <f t="shared" si="187"/>
        <v>2014</v>
      </c>
    </row>
    <row r="2956" spans="1:20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0" t="s">
        <v>8327</v>
      </c>
      <c r="R2956" t="s">
        <v>8354</v>
      </c>
      <c r="S2956" s="15">
        <f t="shared" si="186"/>
        <v>41583.135405092595</v>
      </c>
      <c r="T2956">
        <f t="shared" si="187"/>
        <v>2013</v>
      </c>
    </row>
    <row r="2957" spans="1:20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0" t="s">
        <v>8319</v>
      </c>
      <c r="R2957" t="s">
        <v>8357</v>
      </c>
      <c r="S2957" s="15">
        <f t="shared" si="186"/>
        <v>41854.389780092592</v>
      </c>
      <c r="T2957">
        <f t="shared" si="187"/>
        <v>2014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0" t="s">
        <v>8321</v>
      </c>
      <c r="R2958" t="s">
        <v>8343</v>
      </c>
      <c r="S2958" s="15">
        <f t="shared" si="186"/>
        <v>42042.615613425922</v>
      </c>
      <c r="T2958">
        <f t="shared" si="187"/>
        <v>2015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8321</v>
      </c>
      <c r="R2959" t="s">
        <v>8339</v>
      </c>
      <c r="S2959" s="15">
        <f t="shared" si="186"/>
        <v>42738.615289351852</v>
      </c>
      <c r="T2959">
        <f t="shared" si="187"/>
        <v>2017</v>
      </c>
    </row>
    <row r="2960" spans="1:20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0" t="s">
        <v>8308</v>
      </c>
      <c r="R2960" t="s">
        <v>8310</v>
      </c>
      <c r="S2960" s="15">
        <f t="shared" si="186"/>
        <v>41838.840474537035</v>
      </c>
      <c r="T2960">
        <f t="shared" si="187"/>
        <v>2014</v>
      </c>
    </row>
    <row r="2961" spans="1:20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0" t="s">
        <v>8327</v>
      </c>
      <c r="R2961" t="s">
        <v>8328</v>
      </c>
      <c r="S2961" s="15">
        <f t="shared" si="186"/>
        <v>42603.870520833334</v>
      </c>
      <c r="T2961">
        <f t="shared" si="187"/>
        <v>2016</v>
      </c>
    </row>
    <row r="2962" spans="1:20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0" t="s">
        <v>8311</v>
      </c>
      <c r="R2962" t="s">
        <v>8349</v>
      </c>
      <c r="S2962" s="15">
        <f t="shared" si="186"/>
        <v>40399.065868055557</v>
      </c>
      <c r="T2962">
        <f t="shared" si="187"/>
        <v>2010</v>
      </c>
    </row>
    <row r="2963" spans="1:20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0" t="s">
        <v>8313</v>
      </c>
      <c r="R2963" t="s">
        <v>8351</v>
      </c>
      <c r="S2963" s="15">
        <f t="shared" si="186"/>
        <v>42445.712754629625</v>
      </c>
      <c r="T2963">
        <f t="shared" si="187"/>
        <v>2016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8323</v>
      </c>
      <c r="R2964" t="s">
        <v>8326</v>
      </c>
      <c r="S2964" s="15">
        <f t="shared" si="186"/>
        <v>41990.506377314814</v>
      </c>
      <c r="T2964">
        <f t="shared" si="187"/>
        <v>2014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8321</v>
      </c>
      <c r="R2965" t="s">
        <v>8339</v>
      </c>
      <c r="S2965" s="15">
        <f t="shared" si="186"/>
        <v>40934.376145833332</v>
      </c>
      <c r="T2965">
        <f t="shared" si="187"/>
        <v>2012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0" t="s">
        <v>8319</v>
      </c>
      <c r="R2966" t="s">
        <v>8345</v>
      </c>
      <c r="S2966" s="15">
        <f t="shared" si="186"/>
        <v>42399.882615740738</v>
      </c>
      <c r="T2966">
        <f t="shared" si="187"/>
        <v>2016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0" t="s">
        <v>8323</v>
      </c>
      <c r="R2967" t="s">
        <v>8326</v>
      </c>
      <c r="S2967" s="15">
        <f t="shared" si="186"/>
        <v>42621.389340277776</v>
      </c>
      <c r="T2967">
        <f t="shared" si="187"/>
        <v>2016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8319</v>
      </c>
      <c r="R2968" t="s">
        <v>8345</v>
      </c>
      <c r="S2968" s="15">
        <f t="shared" si="186"/>
        <v>42374.822870370372</v>
      </c>
      <c r="T2968">
        <f t="shared" si="187"/>
        <v>2016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0" t="s">
        <v>8323</v>
      </c>
      <c r="R2969" t="s">
        <v>8326</v>
      </c>
      <c r="S2969" s="15">
        <f t="shared" si="186"/>
        <v>42101.828819444447</v>
      </c>
      <c r="T2969">
        <f t="shared" si="187"/>
        <v>2015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0" t="s">
        <v>8323</v>
      </c>
      <c r="R2970" t="s">
        <v>8326</v>
      </c>
      <c r="S2970" s="15">
        <f t="shared" si="186"/>
        <v>42020.587349537032</v>
      </c>
      <c r="T2970">
        <f t="shared" si="187"/>
        <v>2015</v>
      </c>
    </row>
    <row r="2971" spans="1:20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0" t="s">
        <v>8321</v>
      </c>
      <c r="R2971" t="s">
        <v>8325</v>
      </c>
      <c r="S2971" s="15">
        <f t="shared" si="186"/>
        <v>42403.080497685187</v>
      </c>
      <c r="T2971">
        <f t="shared" si="187"/>
        <v>2016</v>
      </c>
    </row>
    <row r="2972" spans="1:20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0" t="s">
        <v>8308</v>
      </c>
      <c r="R2972" t="s">
        <v>8342</v>
      </c>
      <c r="S2972" s="15">
        <f t="shared" si="186"/>
        <v>42345.860150462962</v>
      </c>
      <c r="T2972">
        <f t="shared" si="187"/>
        <v>2015</v>
      </c>
    </row>
    <row r="2973" spans="1:20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0" t="s">
        <v>8327</v>
      </c>
      <c r="R2973" t="s">
        <v>8328</v>
      </c>
      <c r="S2973" s="15">
        <f t="shared" si="186"/>
        <v>42065.897719907407</v>
      </c>
      <c r="T2973">
        <f t="shared" si="187"/>
        <v>2015</v>
      </c>
    </row>
    <row r="2974" spans="1:20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0" t="s">
        <v>8311</v>
      </c>
      <c r="R2974" t="s">
        <v>8333</v>
      </c>
      <c r="S2974" s="15">
        <f t="shared" si="186"/>
        <v>42396.8440625</v>
      </c>
      <c r="T2974">
        <f t="shared" si="187"/>
        <v>2016</v>
      </c>
    </row>
    <row r="2975" spans="1:20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0" t="s">
        <v>8311</v>
      </c>
      <c r="R2975" t="s">
        <v>8348</v>
      </c>
      <c r="S2975" s="15">
        <f t="shared" si="186"/>
        <v>42013.915613425925</v>
      </c>
      <c r="T2975">
        <f t="shared" si="187"/>
        <v>2015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0" t="s">
        <v>8323</v>
      </c>
      <c r="R2976" t="s">
        <v>8324</v>
      </c>
      <c r="S2976" s="15">
        <f t="shared" si="186"/>
        <v>42226.938414351855</v>
      </c>
      <c r="T2976">
        <f t="shared" si="187"/>
        <v>2015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0" t="s">
        <v>8323</v>
      </c>
      <c r="R2977" t="s">
        <v>8326</v>
      </c>
      <c r="S2977" s="15">
        <f t="shared" si="186"/>
        <v>42467.144166666665</v>
      </c>
      <c r="T2977">
        <f t="shared" si="187"/>
        <v>2016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0" t="s">
        <v>8323</v>
      </c>
      <c r="R2978" t="s">
        <v>8326</v>
      </c>
      <c r="S2978" s="15">
        <f t="shared" si="186"/>
        <v>42067.947337962964</v>
      </c>
      <c r="T2978">
        <f t="shared" si="187"/>
        <v>2015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8308</v>
      </c>
      <c r="R2979" t="s">
        <v>8310</v>
      </c>
      <c r="S2979" s="15">
        <f t="shared" si="186"/>
        <v>42496.529305555552</v>
      </c>
      <c r="T2979">
        <f t="shared" si="187"/>
        <v>2016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8327</v>
      </c>
      <c r="R2980" t="s">
        <v>8350</v>
      </c>
      <c r="S2980" s="15">
        <f t="shared" si="186"/>
        <v>40507.239884259259</v>
      </c>
      <c r="T2980">
        <f t="shared" si="187"/>
        <v>2010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8327</v>
      </c>
      <c r="R2981" t="s">
        <v>8350</v>
      </c>
      <c r="S2981" s="15">
        <f t="shared" si="186"/>
        <v>41944.916215277779</v>
      </c>
      <c r="T2981">
        <f t="shared" si="187"/>
        <v>2014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8327</v>
      </c>
      <c r="R2982" t="s">
        <v>8328</v>
      </c>
      <c r="S2982" s="15">
        <f t="shared" si="186"/>
        <v>40431.127650462964</v>
      </c>
      <c r="T2982">
        <f t="shared" si="187"/>
        <v>2010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0" t="s">
        <v>8323</v>
      </c>
      <c r="R2983" t="s">
        <v>8326</v>
      </c>
      <c r="S2983" s="15">
        <f t="shared" si="186"/>
        <v>42662.021539351852</v>
      </c>
      <c r="T2983">
        <f t="shared" si="187"/>
        <v>2016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0" t="s">
        <v>8323</v>
      </c>
      <c r="R2984" t="s">
        <v>8326</v>
      </c>
      <c r="S2984" s="15">
        <f t="shared" si="186"/>
        <v>42031.833587962959</v>
      </c>
      <c r="T2984">
        <f t="shared" si="187"/>
        <v>2015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8308</v>
      </c>
      <c r="R2985" t="s">
        <v>8310</v>
      </c>
      <c r="S2985" s="15">
        <f t="shared" si="186"/>
        <v>42409.040231481486</v>
      </c>
      <c r="T2985">
        <f t="shared" si="187"/>
        <v>2016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8321</v>
      </c>
      <c r="R2986" t="s">
        <v>8337</v>
      </c>
      <c r="S2986" s="15">
        <f t="shared" si="186"/>
        <v>42067.62431712963</v>
      </c>
      <c r="T2986">
        <f t="shared" si="187"/>
        <v>2015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8346</v>
      </c>
      <c r="R2987" t="s">
        <v>8347</v>
      </c>
      <c r="S2987" s="15">
        <f t="shared" si="186"/>
        <v>42556.807187500002</v>
      </c>
      <c r="T2987">
        <f t="shared" si="187"/>
        <v>2016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8323</v>
      </c>
      <c r="R2988" t="s">
        <v>8326</v>
      </c>
      <c r="S2988" s="15">
        <f t="shared" si="186"/>
        <v>41885.221550925926</v>
      </c>
      <c r="T2988">
        <f t="shared" si="187"/>
        <v>2014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8319</v>
      </c>
      <c r="R2989" t="s">
        <v>8345</v>
      </c>
      <c r="S2989" s="15">
        <f t="shared" si="186"/>
        <v>41835.763981481483</v>
      </c>
      <c r="T2989">
        <f t="shared" si="187"/>
        <v>2014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8313</v>
      </c>
      <c r="R2990" t="s">
        <v>8314</v>
      </c>
      <c r="S2990" s="15">
        <f t="shared" si="186"/>
        <v>41849.560694444444</v>
      </c>
      <c r="T2990">
        <f t="shared" si="187"/>
        <v>2014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8316</v>
      </c>
      <c r="R2991" t="s">
        <v>8344</v>
      </c>
      <c r="S2991" s="15">
        <f t="shared" si="186"/>
        <v>42325.19358796296</v>
      </c>
      <c r="T2991">
        <f t="shared" si="187"/>
        <v>2015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8323</v>
      </c>
      <c r="R2992" t="s">
        <v>8326</v>
      </c>
      <c r="S2992" s="15">
        <f t="shared" si="186"/>
        <v>41948.727256944447</v>
      </c>
      <c r="T2992">
        <f t="shared" si="187"/>
        <v>2014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8323</v>
      </c>
      <c r="R2993" t="s">
        <v>8326</v>
      </c>
      <c r="S2993" s="15">
        <f t="shared" si="186"/>
        <v>42224.756909722222</v>
      </c>
      <c r="T2993">
        <f t="shared" si="187"/>
        <v>2015</v>
      </c>
    </row>
    <row r="2994" spans="1:20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0" t="s">
        <v>8321</v>
      </c>
      <c r="R2994" t="s">
        <v>8325</v>
      </c>
      <c r="S2994" s="15">
        <f t="shared" si="186"/>
        <v>42070.047754629632</v>
      </c>
      <c r="T2994">
        <f t="shared" si="187"/>
        <v>2015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8311</v>
      </c>
      <c r="R2995" t="s">
        <v>8348</v>
      </c>
      <c r="S2995" s="15">
        <f t="shared" si="186"/>
        <v>42040.829872685179</v>
      </c>
      <c r="T2995">
        <f t="shared" si="187"/>
        <v>2015</v>
      </c>
    </row>
    <row r="2996" spans="1:20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0" t="s">
        <v>8327</v>
      </c>
      <c r="R2996" t="s">
        <v>8331</v>
      </c>
      <c r="S2996" s="15">
        <f t="shared" si="186"/>
        <v>41153.066400462965</v>
      </c>
      <c r="T2996">
        <f t="shared" si="187"/>
        <v>2012</v>
      </c>
    </row>
    <row r="2997" spans="1:20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0" t="s">
        <v>8308</v>
      </c>
      <c r="R2997" t="s">
        <v>8342</v>
      </c>
      <c r="S2997" s="15">
        <f t="shared" si="186"/>
        <v>42088.069108796291</v>
      </c>
      <c r="T2997">
        <f t="shared" si="187"/>
        <v>2015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8323</v>
      </c>
      <c r="R2998" t="s">
        <v>8326</v>
      </c>
      <c r="S2998" s="15">
        <f t="shared" si="186"/>
        <v>42477.729780092588</v>
      </c>
      <c r="T2998">
        <f t="shared" si="187"/>
        <v>2016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8316</v>
      </c>
      <c r="R2999" t="s">
        <v>8334</v>
      </c>
      <c r="S2999" s="15">
        <f t="shared" si="186"/>
        <v>41009.847314814811</v>
      </c>
      <c r="T2999">
        <f t="shared" si="187"/>
        <v>2012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8327</v>
      </c>
      <c r="R3000" t="s">
        <v>8354</v>
      </c>
      <c r="S3000" s="15">
        <f t="shared" si="186"/>
        <v>40731.61037037037</v>
      </c>
      <c r="T3000">
        <f t="shared" si="187"/>
        <v>2011</v>
      </c>
    </row>
    <row r="3001" spans="1:20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0" t="s">
        <v>8311</v>
      </c>
      <c r="R3001" t="s">
        <v>8352</v>
      </c>
      <c r="S3001" s="15">
        <f t="shared" si="186"/>
        <v>42115.143634259264</v>
      </c>
      <c r="T3001">
        <f t="shared" si="187"/>
        <v>2015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0" t="s">
        <v>8323</v>
      </c>
      <c r="R3002" t="s">
        <v>8326</v>
      </c>
      <c r="S3002" s="15">
        <f t="shared" si="186"/>
        <v>42540.593530092592</v>
      </c>
      <c r="T3002">
        <f t="shared" si="187"/>
        <v>2016</v>
      </c>
    </row>
    <row r="3003" spans="1:20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0" t="s">
        <v>8308</v>
      </c>
      <c r="R3003" t="s">
        <v>8342</v>
      </c>
      <c r="S3003" s="15">
        <f t="shared" si="186"/>
        <v>41968.852118055554</v>
      </c>
      <c r="T3003">
        <f t="shared" si="187"/>
        <v>2014</v>
      </c>
    </row>
    <row r="3004" spans="1:20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0" t="s">
        <v>8323</v>
      </c>
      <c r="R3004" t="s">
        <v>8324</v>
      </c>
      <c r="S3004" s="15">
        <f t="shared" si="186"/>
        <v>42263.691574074073</v>
      </c>
      <c r="T3004">
        <f t="shared" si="187"/>
        <v>2015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8323</v>
      </c>
      <c r="R3005" t="s">
        <v>8326</v>
      </c>
      <c r="S3005" s="15">
        <f t="shared" si="186"/>
        <v>42124.623877314814</v>
      </c>
      <c r="T3005">
        <f t="shared" si="187"/>
        <v>2015</v>
      </c>
    </row>
    <row r="3006" spans="1:20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0" t="s">
        <v>8311</v>
      </c>
      <c r="R3006" t="s">
        <v>8352</v>
      </c>
      <c r="S3006" s="15">
        <f t="shared" si="186"/>
        <v>40863.060127314813</v>
      </c>
      <c r="T3006">
        <f t="shared" si="187"/>
        <v>2011</v>
      </c>
    </row>
    <row r="3007" spans="1:20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0" t="s">
        <v>8327</v>
      </c>
      <c r="R3007" t="s">
        <v>8350</v>
      </c>
      <c r="S3007" s="15">
        <f t="shared" si="186"/>
        <v>41559.5549537037</v>
      </c>
      <c r="T3007">
        <f t="shared" si="187"/>
        <v>2013</v>
      </c>
    </row>
    <row r="3008" spans="1:20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0" t="s">
        <v>8313</v>
      </c>
      <c r="R3008" t="s">
        <v>8355</v>
      </c>
      <c r="S3008" s="15">
        <f t="shared" si="186"/>
        <v>42281.136099537034</v>
      </c>
      <c r="T3008">
        <f t="shared" si="187"/>
        <v>2015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0" t="s">
        <v>8323</v>
      </c>
      <c r="R3009" t="s">
        <v>8326</v>
      </c>
      <c r="S3009" s="15">
        <f t="shared" si="186"/>
        <v>41793.191875000004</v>
      </c>
      <c r="T3009">
        <f t="shared" si="187"/>
        <v>2014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0" t="s">
        <v>8323</v>
      </c>
      <c r="R3010" t="s">
        <v>8326</v>
      </c>
      <c r="S3010" s="15">
        <f t="shared" si="186"/>
        <v>42132.809953703705</v>
      </c>
      <c r="T3010">
        <f t="shared" si="187"/>
        <v>2015</v>
      </c>
    </row>
    <row r="3011" spans="1:20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ROUND(E3011/L3011,2)</f>
        <v>23.57</v>
      </c>
      <c r="Q3011" s="10" t="s">
        <v>8316</v>
      </c>
      <c r="R3011" t="s">
        <v>8334</v>
      </c>
      <c r="S3011" s="15">
        <f t="shared" ref="S3011:S3074" si="190">(((J3011/60)/60)/24)+DATE(1970,1,1)</f>
        <v>40973.740451388891</v>
      </c>
      <c r="T3011">
        <f t="shared" ref="T3011:T3074" si="191">YEAR(S3011)</f>
        <v>2012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0" t="s">
        <v>8323</v>
      </c>
      <c r="R3012" t="s">
        <v>8326</v>
      </c>
      <c r="S3012" s="15">
        <f t="shared" si="190"/>
        <v>42031.666898148149</v>
      </c>
      <c r="T3012">
        <f t="shared" si="191"/>
        <v>2015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8323</v>
      </c>
      <c r="R3013" t="s">
        <v>8326</v>
      </c>
      <c r="S3013" s="15">
        <f t="shared" si="190"/>
        <v>42807.151863425926</v>
      </c>
      <c r="T3013">
        <f t="shared" si="191"/>
        <v>2017</v>
      </c>
    </row>
    <row r="3014" spans="1:20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0" t="s">
        <v>8327</v>
      </c>
      <c r="R3014" t="s">
        <v>8350</v>
      </c>
      <c r="S3014" s="15">
        <f t="shared" si="190"/>
        <v>41149.796064814815</v>
      </c>
      <c r="T3014">
        <f t="shared" si="191"/>
        <v>2012</v>
      </c>
    </row>
    <row r="3015" spans="1:20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0" t="s">
        <v>8327</v>
      </c>
      <c r="R3015" t="s">
        <v>8350</v>
      </c>
      <c r="S3015" s="15">
        <f t="shared" si="190"/>
        <v>41575.880914351852</v>
      </c>
      <c r="T3015">
        <f t="shared" si="191"/>
        <v>2013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8308</v>
      </c>
      <c r="R3016" t="s">
        <v>8310</v>
      </c>
      <c r="S3016" s="15">
        <f t="shared" si="190"/>
        <v>41990.438043981485</v>
      </c>
      <c r="T3016">
        <f t="shared" si="191"/>
        <v>2014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8313</v>
      </c>
      <c r="R3017" t="s">
        <v>8314</v>
      </c>
      <c r="S3017" s="15">
        <f t="shared" si="190"/>
        <v>42209.567824074074</v>
      </c>
      <c r="T3017">
        <f t="shared" si="191"/>
        <v>2015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8321</v>
      </c>
      <c r="R3018" t="s">
        <v>8339</v>
      </c>
      <c r="S3018" s="15">
        <f t="shared" si="190"/>
        <v>41400.92627314815</v>
      </c>
      <c r="T3018">
        <f t="shared" si="191"/>
        <v>2013</v>
      </c>
    </row>
    <row r="3019" spans="1:20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0" t="s">
        <v>8327</v>
      </c>
      <c r="R3019" t="s">
        <v>8331</v>
      </c>
      <c r="S3019" s="15">
        <f t="shared" si="190"/>
        <v>42793.700821759259</v>
      </c>
      <c r="T3019">
        <f t="shared" si="191"/>
        <v>2017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0" t="s">
        <v>8323</v>
      </c>
      <c r="R3020" t="s">
        <v>8326</v>
      </c>
      <c r="S3020" s="15">
        <f t="shared" si="190"/>
        <v>41906.819513888891</v>
      </c>
      <c r="T3020">
        <f t="shared" si="191"/>
        <v>2014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8321</v>
      </c>
      <c r="R3021" t="s">
        <v>8337</v>
      </c>
      <c r="S3021" s="15">
        <f t="shared" si="190"/>
        <v>41904.781990740739</v>
      </c>
      <c r="T3021">
        <f t="shared" si="191"/>
        <v>2014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8327</v>
      </c>
      <c r="R3022" t="s">
        <v>8350</v>
      </c>
      <c r="S3022" s="15">
        <f t="shared" si="190"/>
        <v>42342.080289351856</v>
      </c>
      <c r="T3022">
        <f t="shared" si="191"/>
        <v>2015</v>
      </c>
    </row>
    <row r="3023" spans="1:20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0" t="s">
        <v>8319</v>
      </c>
      <c r="R3023" t="s">
        <v>8345</v>
      </c>
      <c r="S3023" s="15">
        <f t="shared" si="190"/>
        <v>41918.628240740742</v>
      </c>
      <c r="T3023">
        <f t="shared" si="191"/>
        <v>2014</v>
      </c>
    </row>
    <row r="3024" spans="1:20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0" t="s">
        <v>8319</v>
      </c>
      <c r="R3024" t="s">
        <v>8345</v>
      </c>
      <c r="S3024" s="15">
        <f t="shared" si="190"/>
        <v>42211.732430555552</v>
      </c>
      <c r="T3024">
        <f t="shared" si="191"/>
        <v>2015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8323</v>
      </c>
      <c r="R3025" t="s">
        <v>8335</v>
      </c>
      <c r="S3025" s="15">
        <f t="shared" si="190"/>
        <v>42538.755428240736</v>
      </c>
      <c r="T3025">
        <f t="shared" si="191"/>
        <v>2016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8323</v>
      </c>
      <c r="R3026" t="s">
        <v>8326</v>
      </c>
      <c r="S3026" s="15">
        <f t="shared" si="190"/>
        <v>41765.92465277778</v>
      </c>
      <c r="T3026">
        <f t="shared" si="191"/>
        <v>2014</v>
      </c>
    </row>
    <row r="3027" spans="1:20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0" t="s">
        <v>8321</v>
      </c>
      <c r="R3027" t="s">
        <v>8339</v>
      </c>
      <c r="S3027" s="15">
        <f t="shared" si="190"/>
        <v>41340.303032407406</v>
      </c>
      <c r="T3027">
        <f t="shared" si="191"/>
        <v>2013</v>
      </c>
    </row>
    <row r="3028" spans="1:20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0" t="s">
        <v>8311</v>
      </c>
      <c r="R3028" t="s">
        <v>8352</v>
      </c>
      <c r="S3028" s="15">
        <f t="shared" si="190"/>
        <v>42130.795983796299</v>
      </c>
      <c r="T3028">
        <f t="shared" si="191"/>
        <v>2015</v>
      </c>
    </row>
    <row r="3029" spans="1:20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0" t="s">
        <v>8327</v>
      </c>
      <c r="R3029" t="s">
        <v>8330</v>
      </c>
      <c r="S3029" s="15">
        <f t="shared" si="190"/>
        <v>42673.577534722222</v>
      </c>
      <c r="T3029">
        <f t="shared" si="191"/>
        <v>2016</v>
      </c>
    </row>
    <row r="3030" spans="1:20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0" t="s">
        <v>8311</v>
      </c>
      <c r="R3030" t="s">
        <v>8356</v>
      </c>
      <c r="S3030" s="15">
        <f t="shared" si="190"/>
        <v>40863.013356481482</v>
      </c>
      <c r="T3030">
        <f t="shared" si="191"/>
        <v>2011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8323</v>
      </c>
      <c r="R3031" t="s">
        <v>8326</v>
      </c>
      <c r="S3031" s="15">
        <f t="shared" si="190"/>
        <v>42297.691006944442</v>
      </c>
      <c r="T3031">
        <f t="shared" si="191"/>
        <v>2015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8321</v>
      </c>
      <c r="R3032" t="s">
        <v>8339</v>
      </c>
      <c r="S3032" s="15">
        <f t="shared" si="190"/>
        <v>42272.93949074074</v>
      </c>
      <c r="T3032">
        <f t="shared" si="191"/>
        <v>2015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8323</v>
      </c>
      <c r="R3033" t="s">
        <v>8326</v>
      </c>
      <c r="S3033" s="15">
        <f t="shared" si="190"/>
        <v>42165.037581018521</v>
      </c>
      <c r="T3033">
        <f t="shared" si="191"/>
        <v>2015</v>
      </c>
    </row>
    <row r="3034" spans="1:20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0" t="s">
        <v>8311</v>
      </c>
      <c r="R3034" t="s">
        <v>8348</v>
      </c>
      <c r="S3034" s="15">
        <f t="shared" si="190"/>
        <v>42708.668576388889</v>
      </c>
      <c r="T3034">
        <f t="shared" si="191"/>
        <v>2016</v>
      </c>
    </row>
    <row r="3035" spans="1:20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0" t="s">
        <v>8319</v>
      </c>
      <c r="R3035" t="s">
        <v>8345</v>
      </c>
      <c r="S3035" s="15">
        <f t="shared" si="190"/>
        <v>42234.105462962965</v>
      </c>
      <c r="T3035">
        <f t="shared" si="191"/>
        <v>2015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8323</v>
      </c>
      <c r="R3036" t="s">
        <v>8326</v>
      </c>
      <c r="S3036" s="15">
        <f t="shared" si="190"/>
        <v>41755.476724537039</v>
      </c>
      <c r="T3036">
        <f t="shared" si="191"/>
        <v>2014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8308</v>
      </c>
      <c r="R3037" t="s">
        <v>8342</v>
      </c>
      <c r="S3037" s="15">
        <f t="shared" si="190"/>
        <v>42388.798252314817</v>
      </c>
      <c r="T3037">
        <f t="shared" si="191"/>
        <v>2016</v>
      </c>
    </row>
    <row r="3038" spans="1:20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0" t="s">
        <v>8321</v>
      </c>
      <c r="R3038" t="s">
        <v>8339</v>
      </c>
      <c r="S3038" s="15">
        <f t="shared" si="190"/>
        <v>41844.922662037039</v>
      </c>
      <c r="T3038">
        <f t="shared" si="191"/>
        <v>2014</v>
      </c>
    </row>
    <row r="3039" spans="1:20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0" t="s">
        <v>8323</v>
      </c>
      <c r="R3039" t="s">
        <v>8324</v>
      </c>
      <c r="S3039" s="15">
        <f t="shared" si="190"/>
        <v>41957.833726851852</v>
      </c>
      <c r="T3039">
        <f t="shared" si="191"/>
        <v>2014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8321</v>
      </c>
      <c r="R3040" t="s">
        <v>8337</v>
      </c>
      <c r="S3040" s="15">
        <f t="shared" si="190"/>
        <v>42113.550821759258</v>
      </c>
      <c r="T3040">
        <f t="shared" si="191"/>
        <v>2015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8308</v>
      </c>
      <c r="R3041" t="s">
        <v>8342</v>
      </c>
      <c r="S3041" s="15">
        <f t="shared" si="190"/>
        <v>41969.858090277776</v>
      </c>
      <c r="T3041">
        <f t="shared" si="191"/>
        <v>2014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8313</v>
      </c>
      <c r="R3042" t="s">
        <v>8353</v>
      </c>
      <c r="S3042" s="15">
        <f t="shared" si="190"/>
        <v>42167.89335648148</v>
      </c>
      <c r="T3042">
        <f t="shared" si="191"/>
        <v>2015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8311</v>
      </c>
      <c r="R3043" t="s">
        <v>8356</v>
      </c>
      <c r="S3043" s="15">
        <f t="shared" si="190"/>
        <v>41044.64811342593</v>
      </c>
      <c r="T3043">
        <f t="shared" si="191"/>
        <v>2012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8321</v>
      </c>
      <c r="R3044" t="s">
        <v>8339</v>
      </c>
      <c r="S3044" s="15">
        <f t="shared" si="190"/>
        <v>41801.120069444441</v>
      </c>
      <c r="T3044">
        <f t="shared" si="191"/>
        <v>2014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8323</v>
      </c>
      <c r="R3045" t="s">
        <v>8326</v>
      </c>
      <c r="S3045" s="15">
        <f t="shared" si="190"/>
        <v>42475.848067129627</v>
      </c>
      <c r="T3045">
        <f t="shared" si="191"/>
        <v>2016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8323</v>
      </c>
      <c r="R3046" t="s">
        <v>8326</v>
      </c>
      <c r="S3046" s="15">
        <f t="shared" si="190"/>
        <v>41811.536180555559</v>
      </c>
      <c r="T3046">
        <f t="shared" si="191"/>
        <v>2014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0" t="s">
        <v>8323</v>
      </c>
      <c r="R3047" t="s">
        <v>8326</v>
      </c>
      <c r="S3047" s="15">
        <f t="shared" si="190"/>
        <v>42136.092488425929</v>
      </c>
      <c r="T3047">
        <f t="shared" si="191"/>
        <v>2015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0" t="s">
        <v>8323</v>
      </c>
      <c r="R3048" t="s">
        <v>8326</v>
      </c>
      <c r="S3048" s="15">
        <f t="shared" si="190"/>
        <v>41863.359282407408</v>
      </c>
      <c r="T3048">
        <f t="shared" si="191"/>
        <v>2014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0" t="s">
        <v>8323</v>
      </c>
      <c r="R3049" t="s">
        <v>8326</v>
      </c>
      <c r="S3049" s="15">
        <f t="shared" si="190"/>
        <v>42657.38726851852</v>
      </c>
      <c r="T3049">
        <f t="shared" si="191"/>
        <v>2016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0" t="s">
        <v>8323</v>
      </c>
      <c r="R3050" t="s">
        <v>8326</v>
      </c>
      <c r="S3050" s="15">
        <f t="shared" si="190"/>
        <v>41787.681527777779</v>
      </c>
      <c r="T3050">
        <f t="shared" si="191"/>
        <v>2014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8321</v>
      </c>
      <c r="R3051" t="s">
        <v>8339</v>
      </c>
      <c r="S3051" s="15">
        <f t="shared" si="190"/>
        <v>42400.711967592593</v>
      </c>
      <c r="T3051">
        <f t="shared" si="191"/>
        <v>2016</v>
      </c>
    </row>
    <row r="3052" spans="1:20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0" t="s">
        <v>8327</v>
      </c>
      <c r="R3052" t="s">
        <v>8354</v>
      </c>
      <c r="S3052" s="15">
        <f t="shared" si="190"/>
        <v>41509.905995370369</v>
      </c>
      <c r="T3052">
        <f t="shared" si="191"/>
        <v>2013</v>
      </c>
    </row>
    <row r="3053" spans="1:20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0" t="s">
        <v>8308</v>
      </c>
      <c r="R3053" t="s">
        <v>8340</v>
      </c>
      <c r="S3053" s="15">
        <f t="shared" si="190"/>
        <v>42033.001087962963</v>
      </c>
      <c r="T3053">
        <f t="shared" si="191"/>
        <v>2015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8308</v>
      </c>
      <c r="R3054" t="s">
        <v>8342</v>
      </c>
      <c r="S3054" s="15">
        <f t="shared" si="190"/>
        <v>42194.357731481476</v>
      </c>
      <c r="T3054">
        <f t="shared" si="191"/>
        <v>2015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8327</v>
      </c>
      <c r="R3055" t="s">
        <v>8350</v>
      </c>
      <c r="S3055" s="15">
        <f t="shared" si="190"/>
        <v>41680.359976851854</v>
      </c>
      <c r="T3055">
        <f t="shared" si="191"/>
        <v>2014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8323</v>
      </c>
      <c r="R3056" t="s">
        <v>8326</v>
      </c>
      <c r="S3056" s="15">
        <f t="shared" si="190"/>
        <v>41968.677465277782</v>
      </c>
      <c r="T3056">
        <f t="shared" si="191"/>
        <v>2014</v>
      </c>
    </row>
    <row r="3057" spans="1:20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0" t="s">
        <v>8321</v>
      </c>
      <c r="R3057" t="s">
        <v>8325</v>
      </c>
      <c r="S3057" s="15">
        <f t="shared" si="190"/>
        <v>42031.769884259258</v>
      </c>
      <c r="T3057">
        <f t="shared" si="191"/>
        <v>2015</v>
      </c>
    </row>
    <row r="3058" spans="1:20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0" t="s">
        <v>8316</v>
      </c>
      <c r="R3058" t="s">
        <v>8334</v>
      </c>
      <c r="S3058" s="15">
        <f t="shared" si="190"/>
        <v>41599.855682870373</v>
      </c>
      <c r="T3058">
        <f t="shared" si="191"/>
        <v>2013</v>
      </c>
    </row>
    <row r="3059" spans="1:20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0" t="s">
        <v>8323</v>
      </c>
      <c r="R3059" t="s">
        <v>8326</v>
      </c>
      <c r="S3059" s="15">
        <f t="shared" si="190"/>
        <v>42047.07640046296</v>
      </c>
      <c r="T3059">
        <f t="shared" si="191"/>
        <v>2015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0" t="s">
        <v>8323</v>
      </c>
      <c r="R3060" t="s">
        <v>8335</v>
      </c>
      <c r="S3060" s="15">
        <f t="shared" si="190"/>
        <v>42144.415532407409</v>
      </c>
      <c r="T3060">
        <f t="shared" si="191"/>
        <v>2015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0" t="s">
        <v>8323</v>
      </c>
      <c r="R3061" t="s">
        <v>8326</v>
      </c>
      <c r="S3061" s="15">
        <f t="shared" si="190"/>
        <v>42620.91097222222</v>
      </c>
      <c r="T3061">
        <f t="shared" si="191"/>
        <v>2016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8323</v>
      </c>
      <c r="R3062" t="s">
        <v>8335</v>
      </c>
      <c r="S3062" s="15">
        <f t="shared" si="190"/>
        <v>41877.886620370373</v>
      </c>
      <c r="T3062">
        <f t="shared" si="191"/>
        <v>2014</v>
      </c>
    </row>
    <row r="3063" spans="1:20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0" t="s">
        <v>8316</v>
      </c>
      <c r="R3063" t="s">
        <v>8334</v>
      </c>
      <c r="S3063" s="15">
        <f t="shared" si="190"/>
        <v>41557.013182870374</v>
      </c>
      <c r="T3063">
        <f t="shared" si="191"/>
        <v>2013</v>
      </c>
    </row>
    <row r="3064" spans="1:20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0" t="s">
        <v>8323</v>
      </c>
      <c r="R3064" t="s">
        <v>8324</v>
      </c>
      <c r="S3064" s="15">
        <f t="shared" si="190"/>
        <v>42435.942083333335</v>
      </c>
      <c r="T3064">
        <f t="shared" si="191"/>
        <v>2016</v>
      </c>
    </row>
    <row r="3065" spans="1:20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0" t="s">
        <v>8308</v>
      </c>
      <c r="R3065" t="s">
        <v>8310</v>
      </c>
      <c r="S3065" s="15">
        <f t="shared" si="190"/>
        <v>41999.164340277777</v>
      </c>
      <c r="T3065">
        <f t="shared" si="191"/>
        <v>2014</v>
      </c>
    </row>
    <row r="3066" spans="1:20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0" t="s">
        <v>8323</v>
      </c>
      <c r="R3066" t="s">
        <v>8324</v>
      </c>
      <c r="S3066" s="15">
        <f t="shared" si="190"/>
        <v>41981.57230324074</v>
      </c>
      <c r="T3066">
        <f t="shared" si="191"/>
        <v>2014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8323</v>
      </c>
      <c r="R3067" t="s">
        <v>8326</v>
      </c>
      <c r="S3067" s="15">
        <f t="shared" si="190"/>
        <v>42053.722060185188</v>
      </c>
      <c r="T3067">
        <f t="shared" si="191"/>
        <v>2015</v>
      </c>
    </row>
    <row r="3068" spans="1:20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0" t="s">
        <v>8321</v>
      </c>
      <c r="R3068" t="s">
        <v>8339</v>
      </c>
      <c r="S3068" s="15">
        <f t="shared" si="190"/>
        <v>41576.834513888891</v>
      </c>
      <c r="T3068">
        <f t="shared" si="191"/>
        <v>2013</v>
      </c>
    </row>
    <row r="3069" spans="1:20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0" t="s">
        <v>8327</v>
      </c>
      <c r="R3069" t="s">
        <v>8328</v>
      </c>
      <c r="S3069" s="15">
        <f t="shared" si="190"/>
        <v>41569.698831018519</v>
      </c>
      <c r="T3069">
        <f t="shared" si="191"/>
        <v>2013</v>
      </c>
    </row>
    <row r="3070" spans="1:20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0" t="s">
        <v>8316</v>
      </c>
      <c r="R3070" t="s">
        <v>8344</v>
      </c>
      <c r="S3070" s="15">
        <f t="shared" si="190"/>
        <v>42736.9066087963</v>
      </c>
      <c r="T3070">
        <f t="shared" si="191"/>
        <v>2017</v>
      </c>
    </row>
    <row r="3071" spans="1:20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0" t="s">
        <v>8311</v>
      </c>
      <c r="R3071" t="s">
        <v>8349</v>
      </c>
      <c r="S3071" s="15">
        <f t="shared" si="190"/>
        <v>42404.033090277779</v>
      </c>
      <c r="T3071">
        <f t="shared" si="191"/>
        <v>2016</v>
      </c>
    </row>
    <row r="3072" spans="1:20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0" t="s">
        <v>8316</v>
      </c>
      <c r="R3072" t="s">
        <v>8344</v>
      </c>
      <c r="S3072" s="15">
        <f t="shared" si="190"/>
        <v>42742.246493055558</v>
      </c>
      <c r="T3072">
        <f t="shared" si="191"/>
        <v>2017</v>
      </c>
    </row>
    <row r="3073" spans="1:20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0" t="s">
        <v>8323</v>
      </c>
      <c r="R3073" t="s">
        <v>8324</v>
      </c>
      <c r="S3073" s="15">
        <f t="shared" si="190"/>
        <v>42665.150347222225</v>
      </c>
      <c r="T3073">
        <f t="shared" si="191"/>
        <v>2016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0" t="s">
        <v>8323</v>
      </c>
      <c r="R3074" t="s">
        <v>8326</v>
      </c>
      <c r="S3074" s="15">
        <f t="shared" si="190"/>
        <v>41843.775011574071</v>
      </c>
      <c r="T3074">
        <f t="shared" si="191"/>
        <v>2014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ROUND(E3075/L3075,2)</f>
        <v>62.5</v>
      </c>
      <c r="Q3075" s="10" t="s">
        <v>8323</v>
      </c>
      <c r="R3075" t="s">
        <v>8326</v>
      </c>
      <c r="S3075" s="15">
        <f t="shared" ref="S3075:S3138" si="194">(((J3075/60)/60)/24)+DATE(1970,1,1)</f>
        <v>41878.911550925928</v>
      </c>
      <c r="T3075">
        <f t="shared" ref="T3075:T3138" si="195">YEAR(S3075)</f>
        <v>2014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8308</v>
      </c>
      <c r="R3076" t="s">
        <v>8315</v>
      </c>
      <c r="S3076" s="15">
        <f t="shared" si="194"/>
        <v>42341.99700231482</v>
      </c>
      <c r="T3076">
        <f t="shared" si="195"/>
        <v>2015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8323</v>
      </c>
      <c r="R3077" t="s">
        <v>8326</v>
      </c>
      <c r="S3077" s="15">
        <f t="shared" si="194"/>
        <v>42067.011643518519</v>
      </c>
      <c r="T3077">
        <f t="shared" si="195"/>
        <v>2015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8308</v>
      </c>
      <c r="R3078" t="s">
        <v>8342</v>
      </c>
      <c r="S3078" s="15">
        <f t="shared" si="194"/>
        <v>41927.71980324074</v>
      </c>
      <c r="T3078">
        <f t="shared" si="195"/>
        <v>2014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8327</v>
      </c>
      <c r="R3079" t="s">
        <v>8350</v>
      </c>
      <c r="S3079" s="15">
        <f t="shared" si="194"/>
        <v>42737.545358796298</v>
      </c>
      <c r="T3079">
        <f t="shared" si="195"/>
        <v>2017</v>
      </c>
    </row>
    <row r="3080" spans="1:20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0" t="s">
        <v>8327</v>
      </c>
      <c r="R3080" t="s">
        <v>8350</v>
      </c>
      <c r="S3080" s="15">
        <f t="shared" si="194"/>
        <v>41711.169085648151</v>
      </c>
      <c r="T3080">
        <f t="shared" si="195"/>
        <v>2014</v>
      </c>
    </row>
    <row r="3081" spans="1:20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0" t="s">
        <v>8319</v>
      </c>
      <c r="R3081" t="s">
        <v>8320</v>
      </c>
      <c r="S3081" s="15">
        <f t="shared" si="194"/>
        <v>42807.755173611105</v>
      </c>
      <c r="T3081">
        <f t="shared" si="195"/>
        <v>2017</v>
      </c>
    </row>
    <row r="3082" spans="1:20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0" t="s">
        <v>8308</v>
      </c>
      <c r="R3082" t="s">
        <v>8342</v>
      </c>
      <c r="S3082" s="15">
        <f t="shared" si="194"/>
        <v>41954.688310185185</v>
      </c>
      <c r="T3082">
        <f t="shared" si="195"/>
        <v>2014</v>
      </c>
    </row>
    <row r="3083" spans="1:20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0" t="s">
        <v>8319</v>
      </c>
      <c r="R3083" t="s">
        <v>8345</v>
      </c>
      <c r="S3083" s="15">
        <f t="shared" si="194"/>
        <v>42087.878912037035</v>
      </c>
      <c r="T3083">
        <f t="shared" si="195"/>
        <v>2015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0" t="s">
        <v>8323</v>
      </c>
      <c r="R3084" t="s">
        <v>8326</v>
      </c>
      <c r="S3084" s="15">
        <f t="shared" si="194"/>
        <v>42425.730671296296</v>
      </c>
      <c r="T3084">
        <f t="shared" si="195"/>
        <v>2016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0" t="s">
        <v>8323</v>
      </c>
      <c r="R3085" t="s">
        <v>8326</v>
      </c>
      <c r="S3085" s="15">
        <f t="shared" si="194"/>
        <v>41843.664618055554</v>
      </c>
      <c r="T3085">
        <f t="shared" si="195"/>
        <v>2014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8316</v>
      </c>
      <c r="R3086" t="s">
        <v>8334</v>
      </c>
      <c r="S3086" s="15">
        <f t="shared" si="194"/>
        <v>42520.847384259265</v>
      </c>
      <c r="T3086">
        <f t="shared" si="195"/>
        <v>2016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8323</v>
      </c>
      <c r="R3087" t="s">
        <v>8326</v>
      </c>
      <c r="S3087" s="15">
        <f t="shared" si="194"/>
        <v>41977.004976851851</v>
      </c>
      <c r="T3087">
        <f t="shared" si="195"/>
        <v>2014</v>
      </c>
    </row>
    <row r="3088" spans="1:20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0" t="s">
        <v>8327</v>
      </c>
      <c r="R3088" t="s">
        <v>8354</v>
      </c>
      <c r="S3088" s="15">
        <f t="shared" si="194"/>
        <v>40939.948773148149</v>
      </c>
      <c r="T3088">
        <f t="shared" si="195"/>
        <v>2012</v>
      </c>
    </row>
    <row r="3089" spans="1:20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0" t="s">
        <v>8323</v>
      </c>
      <c r="R3089" t="s">
        <v>8324</v>
      </c>
      <c r="S3089" s="15">
        <f t="shared" si="194"/>
        <v>42678.932083333333</v>
      </c>
      <c r="T3089">
        <f t="shared" si="195"/>
        <v>2016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0" t="s">
        <v>8323</v>
      </c>
      <c r="R3090" t="s">
        <v>8335</v>
      </c>
      <c r="S3090" s="15">
        <f t="shared" si="194"/>
        <v>42138.798819444448</v>
      </c>
      <c r="T3090">
        <f t="shared" si="195"/>
        <v>2015</v>
      </c>
    </row>
    <row r="3091" spans="1:20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8321</v>
      </c>
      <c r="R3091" t="s">
        <v>8337</v>
      </c>
      <c r="S3091" s="15">
        <f t="shared" si="194"/>
        <v>42693.016180555554</v>
      </c>
      <c r="T3091">
        <f t="shared" si="195"/>
        <v>2016</v>
      </c>
    </row>
    <row r="3092" spans="1:20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0" t="s">
        <v>8308</v>
      </c>
      <c r="R3092" t="s">
        <v>8342</v>
      </c>
      <c r="S3092" s="15">
        <f t="shared" si="194"/>
        <v>42070.677604166667</v>
      </c>
      <c r="T3092">
        <f t="shared" si="195"/>
        <v>2015</v>
      </c>
    </row>
    <row r="3093" spans="1:20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8316</v>
      </c>
      <c r="R3093" t="s">
        <v>8334</v>
      </c>
      <c r="S3093" s="15">
        <f t="shared" si="194"/>
        <v>40464.028182870366</v>
      </c>
      <c r="T3093">
        <f t="shared" si="195"/>
        <v>2010</v>
      </c>
    </row>
    <row r="3094" spans="1:20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0" t="s">
        <v>8316</v>
      </c>
      <c r="R3094" t="s">
        <v>8334</v>
      </c>
      <c r="S3094" s="15">
        <f t="shared" si="194"/>
        <v>42430.747511574074</v>
      </c>
      <c r="T3094">
        <f t="shared" si="195"/>
        <v>2016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8321</v>
      </c>
      <c r="R3095" t="s">
        <v>8339</v>
      </c>
      <c r="S3095" s="15">
        <f t="shared" si="194"/>
        <v>41991.526655092588</v>
      </c>
      <c r="T3095">
        <f t="shared" si="195"/>
        <v>2014</v>
      </c>
    </row>
    <row r="3096" spans="1:20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8327</v>
      </c>
      <c r="R3096" t="s">
        <v>8328</v>
      </c>
      <c r="S3096" s="15">
        <f t="shared" si="194"/>
        <v>41179.32104166667</v>
      </c>
      <c r="T3096">
        <f t="shared" si="195"/>
        <v>2012</v>
      </c>
    </row>
    <row r="3097" spans="1:20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0" t="s">
        <v>8321</v>
      </c>
      <c r="R3097" t="s">
        <v>8325</v>
      </c>
      <c r="S3097" s="15">
        <f t="shared" si="194"/>
        <v>42032.82576388889</v>
      </c>
      <c r="T3097">
        <f t="shared" si="195"/>
        <v>2015</v>
      </c>
    </row>
    <row r="3098" spans="1:20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0" t="s">
        <v>8327</v>
      </c>
      <c r="R3098" t="s">
        <v>8330</v>
      </c>
      <c r="S3098" s="15">
        <f t="shared" si="194"/>
        <v>42559.814178240747</v>
      </c>
      <c r="T3098">
        <f t="shared" si="195"/>
        <v>2016</v>
      </c>
    </row>
    <row r="3099" spans="1:20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0" t="s">
        <v>8311</v>
      </c>
      <c r="R3099" t="s">
        <v>8356</v>
      </c>
      <c r="S3099" s="15">
        <f t="shared" si="194"/>
        <v>42068.799039351856</v>
      </c>
      <c r="T3099">
        <f t="shared" si="195"/>
        <v>2015</v>
      </c>
    </row>
    <row r="3100" spans="1:20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0" t="s">
        <v>8323</v>
      </c>
      <c r="R3100" t="s">
        <v>8335</v>
      </c>
      <c r="S3100" s="15">
        <f t="shared" si="194"/>
        <v>42013.424502314811</v>
      </c>
      <c r="T3100">
        <f t="shared" si="195"/>
        <v>2015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0" t="s">
        <v>8323</v>
      </c>
      <c r="R3101" t="s">
        <v>8326</v>
      </c>
      <c r="S3101" s="15">
        <f t="shared" si="194"/>
        <v>42069.903437500005</v>
      </c>
      <c r="T3101">
        <f t="shared" si="195"/>
        <v>2015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0" t="s">
        <v>8323</v>
      </c>
      <c r="R3102" t="s">
        <v>8326</v>
      </c>
      <c r="S3102" s="15">
        <f t="shared" si="194"/>
        <v>41991.022488425922</v>
      </c>
      <c r="T3102">
        <f t="shared" si="195"/>
        <v>2014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8323</v>
      </c>
      <c r="R3103" t="s">
        <v>8326</v>
      </c>
      <c r="S3103" s="15">
        <f t="shared" si="194"/>
        <v>41928.690138888887</v>
      </c>
      <c r="T3103">
        <f t="shared" si="195"/>
        <v>2014</v>
      </c>
    </row>
    <row r="3104" spans="1:20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8316</v>
      </c>
      <c r="R3104" t="s">
        <v>8334</v>
      </c>
      <c r="S3104" s="15">
        <f t="shared" si="194"/>
        <v>41704.16642361111</v>
      </c>
      <c r="T3104">
        <f t="shared" si="195"/>
        <v>2014</v>
      </c>
    </row>
    <row r="3105" spans="1:20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0" t="s">
        <v>8319</v>
      </c>
      <c r="R3105" t="s">
        <v>8320</v>
      </c>
      <c r="S3105" s="15">
        <f t="shared" si="194"/>
        <v>42804.034120370372</v>
      </c>
      <c r="T3105">
        <f t="shared" si="195"/>
        <v>2017</v>
      </c>
    </row>
    <row r="3106" spans="1:20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0" t="s">
        <v>8308</v>
      </c>
      <c r="R3106" t="s">
        <v>8342</v>
      </c>
      <c r="S3106" s="15">
        <f t="shared" si="194"/>
        <v>42094.101145833338</v>
      </c>
      <c r="T3106">
        <f t="shared" si="195"/>
        <v>2015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8313</v>
      </c>
      <c r="R3107" t="s">
        <v>8314</v>
      </c>
      <c r="S3107" s="15">
        <f t="shared" si="194"/>
        <v>41973.740335648152</v>
      </c>
      <c r="T3107">
        <f t="shared" si="195"/>
        <v>2014</v>
      </c>
    </row>
    <row r="3108" spans="1:20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0" t="s">
        <v>8308</v>
      </c>
      <c r="R3108" t="s">
        <v>8342</v>
      </c>
      <c r="S3108" s="15">
        <f t="shared" si="194"/>
        <v>42192.816238425927</v>
      </c>
      <c r="T3108">
        <f t="shared" si="195"/>
        <v>2015</v>
      </c>
    </row>
    <row r="3109" spans="1:20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0" t="s">
        <v>8308</v>
      </c>
      <c r="R3109" t="s">
        <v>8310</v>
      </c>
      <c r="S3109" s="15">
        <f t="shared" si="194"/>
        <v>41836.847615740742</v>
      </c>
      <c r="T3109">
        <f t="shared" si="195"/>
        <v>2014</v>
      </c>
    </row>
    <row r="3110" spans="1:20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0" t="s">
        <v>8308</v>
      </c>
      <c r="R3110" t="s">
        <v>8310</v>
      </c>
      <c r="S3110" s="15">
        <f t="shared" si="194"/>
        <v>42061.11583333333</v>
      </c>
      <c r="T3110">
        <f t="shared" si="195"/>
        <v>2015</v>
      </c>
    </row>
    <row r="3111" spans="1:20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0" t="s">
        <v>8308</v>
      </c>
      <c r="R3111" t="s">
        <v>8310</v>
      </c>
      <c r="S3111" s="15">
        <f t="shared" si="194"/>
        <v>42115.656539351854</v>
      </c>
      <c r="T3111">
        <f t="shared" si="195"/>
        <v>2015</v>
      </c>
    </row>
    <row r="3112" spans="1:20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0" t="s">
        <v>8327</v>
      </c>
      <c r="R3112" t="s">
        <v>8331</v>
      </c>
      <c r="S3112" s="15">
        <f t="shared" si="194"/>
        <v>42141.762800925921</v>
      </c>
      <c r="T3112">
        <f t="shared" si="195"/>
        <v>2015</v>
      </c>
    </row>
    <row r="3113" spans="1:20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0" t="s">
        <v>8308</v>
      </c>
      <c r="R3113" t="s">
        <v>8315</v>
      </c>
      <c r="S3113" s="15">
        <f t="shared" si="194"/>
        <v>42408.714814814812</v>
      </c>
      <c r="T3113">
        <f t="shared" si="195"/>
        <v>2016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8308</v>
      </c>
      <c r="R3114" t="s">
        <v>8310</v>
      </c>
      <c r="S3114" s="15">
        <f t="shared" si="194"/>
        <v>42384.680925925932</v>
      </c>
      <c r="T3114">
        <f t="shared" si="195"/>
        <v>2016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8311</v>
      </c>
      <c r="R3115" t="s">
        <v>8348</v>
      </c>
      <c r="S3115" s="15">
        <f t="shared" si="194"/>
        <v>41941.680567129632</v>
      </c>
      <c r="T3115">
        <f t="shared" si="195"/>
        <v>2014</v>
      </c>
    </row>
    <row r="3116" spans="1:20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0" t="s">
        <v>8311</v>
      </c>
      <c r="R3116" t="s">
        <v>8352</v>
      </c>
      <c r="S3116" s="15">
        <f t="shared" si="194"/>
        <v>41550.922974537039</v>
      </c>
      <c r="T3116">
        <f t="shared" si="195"/>
        <v>2013</v>
      </c>
    </row>
    <row r="3117" spans="1:20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0" t="s">
        <v>8311</v>
      </c>
      <c r="R3117" t="s">
        <v>8356</v>
      </c>
      <c r="S3117" s="15">
        <f t="shared" si="194"/>
        <v>42524.36650462963</v>
      </c>
      <c r="T3117">
        <f t="shared" si="195"/>
        <v>2016</v>
      </c>
    </row>
    <row r="3118" spans="1:20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0" t="s">
        <v>8323</v>
      </c>
      <c r="R3118" t="s">
        <v>8324</v>
      </c>
      <c r="S3118" s="15">
        <f t="shared" si="194"/>
        <v>42766.956921296296</v>
      </c>
      <c r="T3118">
        <f t="shared" si="195"/>
        <v>2017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0" t="s">
        <v>8323</v>
      </c>
      <c r="R3119" t="s">
        <v>8326</v>
      </c>
      <c r="S3119" s="15">
        <f t="shared" si="194"/>
        <v>41856.672152777777</v>
      </c>
      <c r="T3119">
        <f t="shared" si="195"/>
        <v>2014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8316</v>
      </c>
      <c r="R3120" t="s">
        <v>8334</v>
      </c>
      <c r="S3120" s="15">
        <f t="shared" si="194"/>
        <v>41361.886469907404</v>
      </c>
      <c r="T3120">
        <f t="shared" si="195"/>
        <v>2013</v>
      </c>
    </row>
    <row r="3121" spans="1:20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8308</v>
      </c>
      <c r="R3121" t="s">
        <v>8318</v>
      </c>
      <c r="S3121" s="15">
        <f t="shared" si="194"/>
        <v>42656.717303240745</v>
      </c>
      <c r="T3121">
        <f t="shared" si="195"/>
        <v>2016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8323</v>
      </c>
      <c r="R3122" t="s">
        <v>8335</v>
      </c>
      <c r="S3122" s="15">
        <f t="shared" si="194"/>
        <v>42018.94049768518</v>
      </c>
      <c r="T3122">
        <f t="shared" si="195"/>
        <v>2015</v>
      </c>
    </row>
    <row r="3123" spans="1:20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0" t="s">
        <v>8308</v>
      </c>
      <c r="R3123" t="s">
        <v>8310</v>
      </c>
      <c r="S3123" s="15">
        <f t="shared" si="194"/>
        <v>42683.420312500006</v>
      </c>
      <c r="T3123">
        <f t="shared" si="195"/>
        <v>2016</v>
      </c>
    </row>
    <row r="3124" spans="1:20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0" t="s">
        <v>8327</v>
      </c>
      <c r="R3124" t="s">
        <v>8350</v>
      </c>
      <c r="S3124" s="15">
        <f t="shared" si="194"/>
        <v>42599.965324074074</v>
      </c>
      <c r="T3124">
        <f t="shared" si="195"/>
        <v>2016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8313</v>
      </c>
      <c r="R3125" t="s">
        <v>8355</v>
      </c>
      <c r="S3125" s="15">
        <f t="shared" si="194"/>
        <v>42472.449467592596</v>
      </c>
      <c r="T3125">
        <f t="shared" si="195"/>
        <v>2016</v>
      </c>
    </row>
    <row r="3126" spans="1:20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0" t="s">
        <v>8323</v>
      </c>
      <c r="R3126" t="s">
        <v>8326</v>
      </c>
      <c r="S3126" s="15">
        <f t="shared" si="194"/>
        <v>42615.142870370371</v>
      </c>
      <c r="T3126">
        <f t="shared" si="195"/>
        <v>2016</v>
      </c>
    </row>
    <row r="3127" spans="1:20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0" t="s">
        <v>8321</v>
      </c>
      <c r="R3127" t="s">
        <v>8325</v>
      </c>
      <c r="S3127" s="15">
        <f t="shared" si="194"/>
        <v>42079.628344907411</v>
      </c>
      <c r="T3127">
        <f t="shared" si="195"/>
        <v>2015</v>
      </c>
    </row>
    <row r="3128" spans="1:20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0" t="s">
        <v>8308</v>
      </c>
      <c r="R3128" t="s">
        <v>8342</v>
      </c>
      <c r="S3128" s="15">
        <f t="shared" si="194"/>
        <v>42073.798171296294</v>
      </c>
      <c r="T3128">
        <f t="shared" si="195"/>
        <v>2015</v>
      </c>
    </row>
    <row r="3129" spans="1:20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0" t="s">
        <v>8327</v>
      </c>
      <c r="R3129" t="s">
        <v>8350</v>
      </c>
      <c r="S3129" s="15">
        <f t="shared" si="194"/>
        <v>41227.641724537039</v>
      </c>
      <c r="T3129">
        <f t="shared" si="195"/>
        <v>2012</v>
      </c>
    </row>
    <row r="3130" spans="1:20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0" t="s">
        <v>8316</v>
      </c>
      <c r="R3130" t="s">
        <v>8334</v>
      </c>
      <c r="S3130" s="15">
        <f t="shared" si="194"/>
        <v>42384.110775462963</v>
      </c>
      <c r="T3130">
        <f t="shared" si="195"/>
        <v>2016</v>
      </c>
    </row>
    <row r="3131" spans="1:20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0" t="s">
        <v>8319</v>
      </c>
      <c r="R3131" t="s">
        <v>8345</v>
      </c>
      <c r="S3131" s="15">
        <f t="shared" si="194"/>
        <v>41854.747592592597</v>
      </c>
      <c r="T3131">
        <f t="shared" si="195"/>
        <v>2014</v>
      </c>
    </row>
    <row r="3132" spans="1:20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0" t="s">
        <v>8319</v>
      </c>
      <c r="R3132" t="s">
        <v>8345</v>
      </c>
      <c r="S3132" s="15">
        <f t="shared" si="194"/>
        <v>42124.893182870372</v>
      </c>
      <c r="T3132">
        <f t="shared" si="195"/>
        <v>2015</v>
      </c>
    </row>
    <row r="3133" spans="1:20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0" t="s">
        <v>8319</v>
      </c>
      <c r="R3133" t="s">
        <v>8345</v>
      </c>
      <c r="S3133" s="15">
        <f t="shared" si="194"/>
        <v>42656.86137731481</v>
      </c>
      <c r="T3133">
        <f t="shared" si="195"/>
        <v>2016</v>
      </c>
    </row>
    <row r="3134" spans="1:20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0" t="s">
        <v>8308</v>
      </c>
      <c r="R3134" t="s">
        <v>8310</v>
      </c>
      <c r="S3134" s="15">
        <f t="shared" si="194"/>
        <v>42172.816423611104</v>
      </c>
      <c r="T3134">
        <f t="shared" si="195"/>
        <v>2015</v>
      </c>
    </row>
    <row r="3135" spans="1:20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0" t="s">
        <v>8311</v>
      </c>
      <c r="R3135" t="s">
        <v>8348</v>
      </c>
      <c r="S3135" s="15">
        <f t="shared" si="194"/>
        <v>42360.437152777777</v>
      </c>
      <c r="T3135">
        <f t="shared" si="195"/>
        <v>2015</v>
      </c>
    </row>
    <row r="3136" spans="1:20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0" t="s">
        <v>8311</v>
      </c>
      <c r="R3136" t="s">
        <v>8348</v>
      </c>
      <c r="S3136" s="15">
        <f t="shared" si="194"/>
        <v>42340.360312500001</v>
      </c>
      <c r="T3136">
        <f t="shared" si="195"/>
        <v>2015</v>
      </c>
    </row>
    <row r="3137" spans="1:20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0" t="s">
        <v>8311</v>
      </c>
      <c r="R3137" t="s">
        <v>8352</v>
      </c>
      <c r="S3137" s="15">
        <f t="shared" si="194"/>
        <v>41991.713460648149</v>
      </c>
      <c r="T3137">
        <f t="shared" si="195"/>
        <v>2014</v>
      </c>
    </row>
    <row r="3138" spans="1:20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0" t="s">
        <v>8313</v>
      </c>
      <c r="R3138" t="s">
        <v>8355</v>
      </c>
      <c r="S3138" s="15">
        <f t="shared" si="194"/>
        <v>41871.65315972222</v>
      </c>
      <c r="T3138">
        <f t="shared" si="195"/>
        <v>2014</v>
      </c>
    </row>
    <row r="3139" spans="1:20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ROUND(E3139/L3139,2)</f>
        <v>100</v>
      </c>
      <c r="Q3139" s="10" t="s">
        <v>8311</v>
      </c>
      <c r="R3139" t="s">
        <v>8349</v>
      </c>
      <c r="S3139" s="15">
        <f t="shared" ref="S3139:S3202" si="198">(((J3139/60)/60)/24)+DATE(1970,1,1)</f>
        <v>40672.729872685188</v>
      </c>
      <c r="T3139">
        <f t="shared" ref="T3139:T3202" si="199">YEAR(S3139)</f>
        <v>2011</v>
      </c>
    </row>
    <row r="3140" spans="1:20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0" t="s">
        <v>8308</v>
      </c>
      <c r="R3140" t="s">
        <v>8342</v>
      </c>
      <c r="S3140" s="15">
        <f t="shared" si="198"/>
        <v>42063.721817129626</v>
      </c>
      <c r="T3140">
        <f t="shared" si="199"/>
        <v>2015</v>
      </c>
    </row>
    <row r="3141" spans="1:20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0" t="s">
        <v>8319</v>
      </c>
      <c r="R3141" t="s">
        <v>8345</v>
      </c>
      <c r="S3141" s="15">
        <f t="shared" si="198"/>
        <v>42440.650335648148</v>
      </c>
      <c r="T3141">
        <f t="shared" si="199"/>
        <v>2016</v>
      </c>
    </row>
    <row r="3142" spans="1:20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0" t="s">
        <v>8311</v>
      </c>
      <c r="R3142" t="s">
        <v>8356</v>
      </c>
      <c r="S3142" s="15">
        <f t="shared" si="198"/>
        <v>40736.668032407404</v>
      </c>
      <c r="T3142">
        <f t="shared" si="199"/>
        <v>2011</v>
      </c>
    </row>
    <row r="3143" spans="1:20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0" t="s">
        <v>8323</v>
      </c>
      <c r="R3143" t="s">
        <v>8324</v>
      </c>
      <c r="S3143" s="15">
        <f t="shared" si="198"/>
        <v>42132.9143287037</v>
      </c>
      <c r="T3143">
        <f t="shared" si="199"/>
        <v>2015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0" t="s">
        <v>8323</v>
      </c>
      <c r="R3144" t="s">
        <v>8326</v>
      </c>
      <c r="S3144" s="15">
        <f t="shared" si="198"/>
        <v>42649.54923611111</v>
      </c>
      <c r="T3144">
        <f t="shared" si="199"/>
        <v>2016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0" t="s">
        <v>8323</v>
      </c>
      <c r="R3145" t="s">
        <v>8335</v>
      </c>
      <c r="S3145" s="15">
        <f t="shared" si="198"/>
        <v>41946.936909722222</v>
      </c>
      <c r="T3145">
        <f t="shared" si="199"/>
        <v>2014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8323</v>
      </c>
      <c r="R3146" t="s">
        <v>8326</v>
      </c>
      <c r="S3146" s="15">
        <f t="shared" si="198"/>
        <v>42203.677766203706</v>
      </c>
      <c r="T3146">
        <f t="shared" si="199"/>
        <v>2015</v>
      </c>
    </row>
    <row r="3147" spans="1:20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0" t="s">
        <v>8323</v>
      </c>
      <c r="R3147" t="s">
        <v>8326</v>
      </c>
      <c r="S3147" s="15">
        <f t="shared" si="198"/>
        <v>41858.214629629627</v>
      </c>
      <c r="T3147">
        <f t="shared" si="199"/>
        <v>2014</v>
      </c>
    </row>
    <row r="3148" spans="1:20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0" t="s">
        <v>8323</v>
      </c>
      <c r="R3148" t="s">
        <v>8326</v>
      </c>
      <c r="S3148" s="15">
        <f t="shared" si="198"/>
        <v>41914.590011574073</v>
      </c>
      <c r="T3148">
        <f t="shared" si="199"/>
        <v>2014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0" t="s">
        <v>8323</v>
      </c>
      <c r="R3149" t="s">
        <v>8326</v>
      </c>
      <c r="S3149" s="15">
        <f t="shared" si="198"/>
        <v>42125.644467592589</v>
      </c>
      <c r="T3149">
        <f t="shared" si="199"/>
        <v>2015</v>
      </c>
    </row>
    <row r="3150" spans="1:20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0" t="s">
        <v>8323</v>
      </c>
      <c r="R3150" t="s">
        <v>8326</v>
      </c>
      <c r="S3150" s="15">
        <f t="shared" si="198"/>
        <v>42057.190960648149</v>
      </c>
      <c r="T3150">
        <f t="shared" si="199"/>
        <v>2015</v>
      </c>
    </row>
    <row r="3151" spans="1:20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0" t="s">
        <v>8323</v>
      </c>
      <c r="R3151" t="s">
        <v>8326</v>
      </c>
      <c r="S3151" s="15">
        <f t="shared" si="198"/>
        <v>42188.83293981482</v>
      </c>
      <c r="T3151">
        <f t="shared" si="199"/>
        <v>2015</v>
      </c>
    </row>
    <row r="3152" spans="1:20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8323</v>
      </c>
      <c r="R3152" t="s">
        <v>8326</v>
      </c>
      <c r="S3152" s="15">
        <f t="shared" si="198"/>
        <v>42802.718784722223</v>
      </c>
      <c r="T3152">
        <f t="shared" si="199"/>
        <v>2017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8308</v>
      </c>
      <c r="R3153" t="s">
        <v>8310</v>
      </c>
      <c r="S3153" s="15">
        <f t="shared" si="198"/>
        <v>42636.645358796297</v>
      </c>
      <c r="T3153">
        <f t="shared" si="199"/>
        <v>2016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8323</v>
      </c>
      <c r="R3154" t="s">
        <v>8326</v>
      </c>
      <c r="S3154" s="15">
        <f t="shared" si="198"/>
        <v>41781.045173611114</v>
      </c>
      <c r="T3154">
        <f t="shared" si="199"/>
        <v>2014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0" t="s">
        <v>8323</v>
      </c>
      <c r="R3155" t="s">
        <v>8326</v>
      </c>
      <c r="S3155" s="15">
        <f t="shared" si="198"/>
        <v>41920.963472222218</v>
      </c>
      <c r="T3155">
        <f t="shared" si="199"/>
        <v>2014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0" t="s">
        <v>8323</v>
      </c>
      <c r="R3156" t="s">
        <v>8326</v>
      </c>
      <c r="S3156" s="15">
        <f t="shared" si="198"/>
        <v>42446.060694444444</v>
      </c>
      <c r="T3156">
        <f t="shared" si="199"/>
        <v>2016</v>
      </c>
    </row>
    <row r="3157" spans="1:20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0" t="s">
        <v>8313</v>
      </c>
      <c r="R3157" t="s">
        <v>8355</v>
      </c>
      <c r="S3157" s="15">
        <f t="shared" si="198"/>
        <v>41936.020752314813</v>
      </c>
      <c r="T3157">
        <f t="shared" si="199"/>
        <v>2014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0" t="s">
        <v>8323</v>
      </c>
      <c r="R3158" t="s">
        <v>8326</v>
      </c>
      <c r="S3158" s="15">
        <f t="shared" si="198"/>
        <v>42029.135879629626</v>
      </c>
      <c r="T3158">
        <f t="shared" si="199"/>
        <v>2015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8313</v>
      </c>
      <c r="R3159" t="s">
        <v>8351</v>
      </c>
      <c r="S3159" s="15">
        <f t="shared" si="198"/>
        <v>42246.789965277778</v>
      </c>
      <c r="T3159">
        <f t="shared" si="199"/>
        <v>2015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8321</v>
      </c>
      <c r="R3160" t="s">
        <v>8337</v>
      </c>
      <c r="S3160" s="15">
        <f t="shared" si="198"/>
        <v>41968.172106481477</v>
      </c>
      <c r="T3160">
        <f t="shared" si="199"/>
        <v>2014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8308</v>
      </c>
      <c r="R3161" t="s">
        <v>8315</v>
      </c>
      <c r="S3161" s="15">
        <f t="shared" si="198"/>
        <v>42551.884189814817</v>
      </c>
      <c r="T3161">
        <f t="shared" si="199"/>
        <v>2016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8308</v>
      </c>
      <c r="R3162" t="s">
        <v>8342</v>
      </c>
      <c r="S3162" s="15">
        <f t="shared" si="198"/>
        <v>42384.306840277779</v>
      </c>
      <c r="T3162">
        <f t="shared" si="199"/>
        <v>2016</v>
      </c>
    </row>
    <row r="3163" spans="1:20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0" t="s">
        <v>8308</v>
      </c>
      <c r="R3163" t="s">
        <v>8310</v>
      </c>
      <c r="S3163" s="15">
        <f t="shared" si="198"/>
        <v>42752.845451388886</v>
      </c>
      <c r="T3163">
        <f t="shared" si="199"/>
        <v>2017</v>
      </c>
    </row>
    <row r="3164" spans="1:20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0" t="s">
        <v>8327</v>
      </c>
      <c r="R3164" t="s">
        <v>8350</v>
      </c>
      <c r="S3164" s="15">
        <f t="shared" si="198"/>
        <v>40921.117662037039</v>
      </c>
      <c r="T3164">
        <f t="shared" si="199"/>
        <v>2012</v>
      </c>
    </row>
    <row r="3165" spans="1:20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0" t="s">
        <v>8327</v>
      </c>
      <c r="R3165" t="s">
        <v>8350</v>
      </c>
      <c r="S3165" s="15">
        <f t="shared" si="198"/>
        <v>41829.965532407405</v>
      </c>
      <c r="T3165">
        <f t="shared" si="199"/>
        <v>2014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8319</v>
      </c>
      <c r="R3166" t="s">
        <v>8345</v>
      </c>
      <c r="S3166" s="15">
        <f t="shared" si="198"/>
        <v>41809.754016203704</v>
      </c>
      <c r="T3166">
        <f t="shared" si="199"/>
        <v>2014</v>
      </c>
    </row>
    <row r="3167" spans="1:20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0" t="s">
        <v>8311</v>
      </c>
      <c r="R3167" t="s">
        <v>8356</v>
      </c>
      <c r="S3167" s="15">
        <f t="shared" si="198"/>
        <v>41373.579675925925</v>
      </c>
      <c r="T3167">
        <f t="shared" si="199"/>
        <v>2013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0" t="s">
        <v>8323</v>
      </c>
      <c r="R3168" t="s">
        <v>8326</v>
      </c>
      <c r="S3168" s="15">
        <f t="shared" si="198"/>
        <v>42358.684872685189</v>
      </c>
      <c r="T3168">
        <f t="shared" si="199"/>
        <v>2015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8319</v>
      </c>
      <c r="R3169" t="s">
        <v>8357</v>
      </c>
      <c r="S3169" s="15">
        <f t="shared" si="198"/>
        <v>41858.825439814813</v>
      </c>
      <c r="T3169">
        <f t="shared" si="199"/>
        <v>2014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8323</v>
      </c>
      <c r="R3170" t="s">
        <v>8326</v>
      </c>
      <c r="S3170" s="15">
        <f t="shared" si="198"/>
        <v>42512.626747685179</v>
      </c>
      <c r="T3170">
        <f t="shared" si="199"/>
        <v>2016</v>
      </c>
    </row>
    <row r="3171" spans="1:20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0" t="s">
        <v>8311</v>
      </c>
      <c r="R3171" t="s">
        <v>8349</v>
      </c>
      <c r="S3171" s="15">
        <f t="shared" si="198"/>
        <v>41652.742488425924</v>
      </c>
      <c r="T3171">
        <f t="shared" si="199"/>
        <v>2014</v>
      </c>
    </row>
    <row r="3172" spans="1:20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0" t="s">
        <v>8327</v>
      </c>
      <c r="R3172" t="s">
        <v>8330</v>
      </c>
      <c r="S3172" s="15">
        <f t="shared" si="198"/>
        <v>41841.56381944444</v>
      </c>
      <c r="T3172">
        <f t="shared" si="199"/>
        <v>2014</v>
      </c>
    </row>
    <row r="3173" spans="1:20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0" t="s">
        <v>8308</v>
      </c>
      <c r="R3173" t="s">
        <v>8318</v>
      </c>
      <c r="S3173" s="15">
        <f t="shared" si="198"/>
        <v>41767.587094907409</v>
      </c>
      <c r="T3173">
        <f t="shared" si="199"/>
        <v>2014</v>
      </c>
    </row>
    <row r="3174" spans="1:20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0" t="s">
        <v>8316</v>
      </c>
      <c r="R3174" t="s">
        <v>8334</v>
      </c>
      <c r="S3174" s="15">
        <f t="shared" si="198"/>
        <v>41832.086377314816</v>
      </c>
      <c r="T3174">
        <f t="shared" si="199"/>
        <v>2014</v>
      </c>
    </row>
    <row r="3175" spans="1:20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0" t="s">
        <v>8316</v>
      </c>
      <c r="R3175" t="s">
        <v>8334</v>
      </c>
      <c r="S3175" s="15">
        <f t="shared" si="198"/>
        <v>41018.711863425924</v>
      </c>
      <c r="T3175">
        <f t="shared" si="199"/>
        <v>2012</v>
      </c>
    </row>
    <row r="3176" spans="1:20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0" t="s">
        <v>8319</v>
      </c>
      <c r="R3176" t="s">
        <v>8320</v>
      </c>
      <c r="S3176" s="15">
        <f t="shared" si="198"/>
        <v>42804.895474537043</v>
      </c>
      <c r="T3176">
        <f t="shared" si="199"/>
        <v>2017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8319</v>
      </c>
      <c r="R3177" t="s">
        <v>8345</v>
      </c>
      <c r="S3177" s="15">
        <f t="shared" si="198"/>
        <v>42510.341631944444</v>
      </c>
      <c r="T3177">
        <f t="shared" si="199"/>
        <v>2016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8316</v>
      </c>
      <c r="R3178" t="s">
        <v>8334</v>
      </c>
      <c r="S3178" s="15">
        <f t="shared" si="198"/>
        <v>42333.598530092597</v>
      </c>
      <c r="T3178">
        <f t="shared" si="199"/>
        <v>2015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8321</v>
      </c>
      <c r="R3179" t="s">
        <v>8339</v>
      </c>
      <c r="S3179" s="15">
        <f t="shared" si="198"/>
        <v>41753.758043981477</v>
      </c>
      <c r="T3179">
        <f t="shared" si="199"/>
        <v>2014</v>
      </c>
    </row>
    <row r="3180" spans="1:20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0" t="s">
        <v>8321</v>
      </c>
      <c r="R3180" t="s">
        <v>8339</v>
      </c>
      <c r="S3180" s="15">
        <f t="shared" si="198"/>
        <v>41938.717256944445</v>
      </c>
      <c r="T3180">
        <f t="shared" si="199"/>
        <v>2014</v>
      </c>
    </row>
    <row r="3181" spans="1:20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0" t="s">
        <v>8308</v>
      </c>
      <c r="R3181" t="s">
        <v>8342</v>
      </c>
      <c r="S3181" s="15">
        <f t="shared" si="198"/>
        <v>41961.18913194444</v>
      </c>
      <c r="T3181">
        <f t="shared" si="199"/>
        <v>2014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8321</v>
      </c>
      <c r="R3182" t="s">
        <v>8337</v>
      </c>
      <c r="S3182" s="15">
        <f t="shared" si="198"/>
        <v>42168.559432870374</v>
      </c>
      <c r="T3182">
        <f t="shared" si="199"/>
        <v>2015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8316</v>
      </c>
      <c r="R3183" t="s">
        <v>8334</v>
      </c>
      <c r="S3183" s="15">
        <f t="shared" si="198"/>
        <v>41661.381041666667</v>
      </c>
      <c r="T3183">
        <f t="shared" si="199"/>
        <v>2014</v>
      </c>
    </row>
    <row r="3184" spans="1:20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0" t="s">
        <v>8308</v>
      </c>
      <c r="R3184" t="s">
        <v>8342</v>
      </c>
      <c r="S3184" s="15">
        <f t="shared" si="198"/>
        <v>42632.443368055552</v>
      </c>
      <c r="T3184">
        <f t="shared" si="199"/>
        <v>2016</v>
      </c>
    </row>
    <row r="3185" spans="1:20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0" t="s">
        <v>8311</v>
      </c>
      <c r="R3185" t="s">
        <v>8349</v>
      </c>
      <c r="S3185" s="15">
        <f t="shared" si="198"/>
        <v>42144.769479166673</v>
      </c>
      <c r="T3185">
        <f t="shared" si="199"/>
        <v>2015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8319</v>
      </c>
      <c r="R3186" t="s">
        <v>8320</v>
      </c>
      <c r="S3186" s="15">
        <f t="shared" si="198"/>
        <v>42794.022349537037</v>
      </c>
      <c r="T3186">
        <f t="shared" si="199"/>
        <v>2017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0" t="s">
        <v>8323</v>
      </c>
      <c r="R3187" t="s">
        <v>8326</v>
      </c>
      <c r="S3187" s="15">
        <f t="shared" si="198"/>
        <v>42257.590833333335</v>
      </c>
      <c r="T3187">
        <f t="shared" si="199"/>
        <v>2015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0" t="s">
        <v>8323</v>
      </c>
      <c r="R3188" t="s">
        <v>8326</v>
      </c>
      <c r="S3188" s="15">
        <f t="shared" si="198"/>
        <v>42497.070775462969</v>
      </c>
      <c r="T3188">
        <f t="shared" si="199"/>
        <v>2016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8313</v>
      </c>
      <c r="R3189" t="s">
        <v>8353</v>
      </c>
      <c r="S3189" s="15">
        <f t="shared" si="198"/>
        <v>42181.902037037042</v>
      </c>
      <c r="T3189">
        <f t="shared" si="199"/>
        <v>2015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8311</v>
      </c>
      <c r="R3190" t="s">
        <v>8348</v>
      </c>
      <c r="S3190" s="15">
        <f t="shared" si="198"/>
        <v>42391.35019675926</v>
      </c>
      <c r="T3190">
        <f t="shared" si="199"/>
        <v>2016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8321</v>
      </c>
      <c r="R3191" t="s">
        <v>8339</v>
      </c>
      <c r="S3191" s="15">
        <f t="shared" si="198"/>
        <v>41129.942870370374</v>
      </c>
      <c r="T3191">
        <f t="shared" si="199"/>
        <v>2012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8313</v>
      </c>
      <c r="R3192" t="s">
        <v>8314</v>
      </c>
      <c r="S3192" s="15">
        <f t="shared" si="198"/>
        <v>41913.94840277778</v>
      </c>
      <c r="T3192">
        <f t="shared" si="199"/>
        <v>2014</v>
      </c>
    </row>
    <row r="3193" spans="1:20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0" t="s">
        <v>8308</v>
      </c>
      <c r="R3193" t="s">
        <v>8310</v>
      </c>
      <c r="S3193" s="15">
        <f t="shared" si="198"/>
        <v>41946.898090277777</v>
      </c>
      <c r="T3193">
        <f t="shared" si="199"/>
        <v>2014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8319</v>
      </c>
      <c r="R3194" t="s">
        <v>8345</v>
      </c>
      <c r="S3194" s="15">
        <f t="shared" si="198"/>
        <v>42507.71025462963</v>
      </c>
      <c r="T3194">
        <f t="shared" si="199"/>
        <v>2016</v>
      </c>
    </row>
    <row r="3195" spans="1:20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0" t="s">
        <v>8311</v>
      </c>
      <c r="R3195" t="s">
        <v>8348</v>
      </c>
      <c r="S3195" s="15">
        <f t="shared" si="198"/>
        <v>42529.730717592596</v>
      </c>
      <c r="T3195">
        <f t="shared" si="199"/>
        <v>2016</v>
      </c>
    </row>
    <row r="3196" spans="1:20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0" t="s">
        <v>8313</v>
      </c>
      <c r="R3196" t="s">
        <v>8351</v>
      </c>
      <c r="S3196" s="15">
        <f t="shared" si="198"/>
        <v>41941.430196759262</v>
      </c>
      <c r="T3196">
        <f t="shared" si="199"/>
        <v>2014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8327</v>
      </c>
      <c r="R3197" t="s">
        <v>8330</v>
      </c>
      <c r="S3197" s="15">
        <f t="shared" si="198"/>
        <v>42460.610520833332</v>
      </c>
      <c r="T3197">
        <f t="shared" si="199"/>
        <v>2016</v>
      </c>
    </row>
    <row r="3198" spans="1:20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0" t="s">
        <v>8308</v>
      </c>
      <c r="R3198" t="s">
        <v>8342</v>
      </c>
      <c r="S3198" s="15">
        <f t="shared" si="198"/>
        <v>42195.187534722223</v>
      </c>
      <c r="T3198">
        <f t="shared" si="199"/>
        <v>2015</v>
      </c>
    </row>
    <row r="3199" spans="1:20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0" t="s">
        <v>8319</v>
      </c>
      <c r="R3199" t="s">
        <v>8357</v>
      </c>
      <c r="S3199" s="15">
        <f t="shared" si="198"/>
        <v>42078.997361111105</v>
      </c>
      <c r="T3199">
        <f t="shared" si="199"/>
        <v>2015</v>
      </c>
    </row>
    <row r="3200" spans="1:20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0" t="s">
        <v>8319</v>
      </c>
      <c r="R3200" t="s">
        <v>8345</v>
      </c>
      <c r="S3200" s="15">
        <f t="shared" si="198"/>
        <v>42594.524756944447</v>
      </c>
      <c r="T3200">
        <f t="shared" si="199"/>
        <v>2016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0" t="s">
        <v>8323</v>
      </c>
      <c r="R3201" t="s">
        <v>8326</v>
      </c>
      <c r="S3201" s="15">
        <f t="shared" si="198"/>
        <v>42416.691655092596</v>
      </c>
      <c r="T3201">
        <f t="shared" si="199"/>
        <v>2016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0" t="s">
        <v>8323</v>
      </c>
      <c r="R3202" t="s">
        <v>8326</v>
      </c>
      <c r="S3202" s="15">
        <f t="shared" si="198"/>
        <v>41940.967951388891</v>
      </c>
      <c r="T3202">
        <f t="shared" si="199"/>
        <v>2014</v>
      </c>
    </row>
    <row r="3203" spans="1:20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ROUND(E3203/L3203,2)</f>
        <v>37.5</v>
      </c>
      <c r="Q3203" s="10" t="s">
        <v>8323</v>
      </c>
      <c r="R3203" t="s">
        <v>8324</v>
      </c>
      <c r="S3203" s="15">
        <f t="shared" ref="S3203:S3266" si="202">(((J3203/60)/60)/24)+DATE(1970,1,1)</f>
        <v>42122.670069444444</v>
      </c>
      <c r="T3203">
        <f t="shared" ref="T3203:T3266" si="203">YEAR(S3203)</f>
        <v>2015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0" t="s">
        <v>8323</v>
      </c>
      <c r="R3204" t="s">
        <v>8326</v>
      </c>
      <c r="S3204" s="15">
        <f t="shared" si="202"/>
        <v>41851.700925925928</v>
      </c>
      <c r="T3204">
        <f t="shared" si="203"/>
        <v>2014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8319</v>
      </c>
      <c r="R3205" t="s">
        <v>8345</v>
      </c>
      <c r="S3205" s="15">
        <f t="shared" si="202"/>
        <v>42028.118865740747</v>
      </c>
      <c r="T3205">
        <f t="shared" si="203"/>
        <v>2015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8319</v>
      </c>
      <c r="R3206" t="s">
        <v>8345</v>
      </c>
      <c r="S3206" s="15">
        <f t="shared" si="202"/>
        <v>42675.171076388884</v>
      </c>
      <c r="T3206">
        <f t="shared" si="203"/>
        <v>2016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8327</v>
      </c>
      <c r="R3207" t="s">
        <v>8328</v>
      </c>
      <c r="S3207" s="15">
        <f t="shared" si="202"/>
        <v>40751.753298611111</v>
      </c>
      <c r="T3207">
        <f t="shared" si="203"/>
        <v>2011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8311</v>
      </c>
      <c r="R3208" t="s">
        <v>8348</v>
      </c>
      <c r="S3208" s="15">
        <f t="shared" si="202"/>
        <v>42291.872175925921</v>
      </c>
      <c r="T3208">
        <f t="shared" si="203"/>
        <v>2015</v>
      </c>
    </row>
    <row r="3209" spans="1:20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0" t="s">
        <v>8319</v>
      </c>
      <c r="R3209" t="s">
        <v>8345</v>
      </c>
      <c r="S3209" s="15">
        <f t="shared" si="202"/>
        <v>42048.181921296295</v>
      </c>
      <c r="T3209">
        <f t="shared" si="203"/>
        <v>2015</v>
      </c>
    </row>
    <row r="3210" spans="1:20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0" t="s">
        <v>8323</v>
      </c>
      <c r="R3210" t="s">
        <v>8324</v>
      </c>
      <c r="S3210" s="15">
        <f t="shared" si="202"/>
        <v>42031.138831018514</v>
      </c>
      <c r="T3210">
        <f t="shared" si="203"/>
        <v>2015</v>
      </c>
    </row>
    <row r="3211" spans="1:20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0" t="s">
        <v>8321</v>
      </c>
      <c r="R3211" t="s">
        <v>8337</v>
      </c>
      <c r="S3211" s="15">
        <f t="shared" si="202"/>
        <v>42709.993981481486</v>
      </c>
      <c r="T3211">
        <f t="shared" si="203"/>
        <v>2016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8308</v>
      </c>
      <c r="R3212" t="s">
        <v>8342</v>
      </c>
      <c r="S3212" s="15">
        <f t="shared" si="202"/>
        <v>41914.092152777775</v>
      </c>
      <c r="T3212">
        <f t="shared" si="203"/>
        <v>2014</v>
      </c>
    </row>
    <row r="3213" spans="1:20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0" t="s">
        <v>8327</v>
      </c>
      <c r="R3213" t="s">
        <v>8328</v>
      </c>
      <c r="S3213" s="15">
        <f t="shared" si="202"/>
        <v>40878.758217592593</v>
      </c>
      <c r="T3213">
        <f t="shared" si="203"/>
        <v>2011</v>
      </c>
    </row>
    <row r="3214" spans="1:20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0" t="s">
        <v>8316</v>
      </c>
      <c r="R3214" t="s">
        <v>8334</v>
      </c>
      <c r="S3214" s="15">
        <f t="shared" si="202"/>
        <v>41163.011828703704</v>
      </c>
      <c r="T3214">
        <f t="shared" si="203"/>
        <v>2012</v>
      </c>
    </row>
    <row r="3215" spans="1:20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0" t="s">
        <v>8319</v>
      </c>
      <c r="R3215" t="s">
        <v>8345</v>
      </c>
      <c r="S3215" s="15">
        <f t="shared" si="202"/>
        <v>41870.87467592593</v>
      </c>
      <c r="T3215">
        <f t="shared" si="203"/>
        <v>2014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0" t="s">
        <v>8323</v>
      </c>
      <c r="R3216" t="s">
        <v>8326</v>
      </c>
      <c r="S3216" s="15">
        <f t="shared" si="202"/>
        <v>42123.648831018523</v>
      </c>
      <c r="T3216">
        <f t="shared" si="203"/>
        <v>2015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0" t="s">
        <v>8323</v>
      </c>
      <c r="R3217" t="s">
        <v>8326</v>
      </c>
      <c r="S3217" s="15">
        <f t="shared" si="202"/>
        <v>42493.597013888888</v>
      </c>
      <c r="T3217">
        <f t="shared" si="203"/>
        <v>2016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8323</v>
      </c>
      <c r="R3218" t="s">
        <v>8326</v>
      </c>
      <c r="S3218" s="15">
        <f t="shared" si="202"/>
        <v>42019.683761574073</v>
      </c>
      <c r="T3218">
        <f t="shared" si="203"/>
        <v>2015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0" t="s">
        <v>8323</v>
      </c>
      <c r="R3219" t="s">
        <v>8326</v>
      </c>
      <c r="S3219" s="15">
        <f t="shared" si="202"/>
        <v>41869.872685185182</v>
      </c>
      <c r="T3219">
        <f t="shared" si="203"/>
        <v>2014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8313</v>
      </c>
      <c r="R3220" t="s">
        <v>8314</v>
      </c>
      <c r="S3220" s="15">
        <f t="shared" si="202"/>
        <v>41934.842685185184</v>
      </c>
      <c r="T3220">
        <f t="shared" si="203"/>
        <v>2014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8323</v>
      </c>
      <c r="R3221" t="s">
        <v>8326</v>
      </c>
      <c r="S3221" s="15">
        <f t="shared" si="202"/>
        <v>42401.672372685185</v>
      </c>
      <c r="T3221">
        <f t="shared" si="203"/>
        <v>2016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0" t="s">
        <v>8308</v>
      </c>
      <c r="R3222" t="s">
        <v>8342</v>
      </c>
      <c r="S3222" s="15">
        <f t="shared" si="202"/>
        <v>42163.636828703704</v>
      </c>
      <c r="T3222">
        <f t="shared" si="203"/>
        <v>2015</v>
      </c>
    </row>
    <row r="3223" spans="1:20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0" t="s">
        <v>8308</v>
      </c>
      <c r="R3223" t="s">
        <v>8342</v>
      </c>
      <c r="S3223" s="15">
        <f t="shared" si="202"/>
        <v>42022.069988425923</v>
      </c>
      <c r="T3223">
        <f t="shared" si="203"/>
        <v>2015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8311</v>
      </c>
      <c r="R3224" t="s">
        <v>8349</v>
      </c>
      <c r="S3224" s="15">
        <f t="shared" si="202"/>
        <v>41555.041701388887</v>
      </c>
      <c r="T3224">
        <f t="shared" si="203"/>
        <v>2013</v>
      </c>
    </row>
    <row r="3225" spans="1:20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0" t="s">
        <v>8327</v>
      </c>
      <c r="R3225" t="s">
        <v>8350</v>
      </c>
      <c r="S3225" s="15">
        <f t="shared" si="202"/>
        <v>40567.825543981482</v>
      </c>
      <c r="T3225">
        <f t="shared" si="203"/>
        <v>2011</v>
      </c>
    </row>
    <row r="3226" spans="1:20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8327</v>
      </c>
      <c r="R3226" t="s">
        <v>8350</v>
      </c>
      <c r="S3226" s="15">
        <f t="shared" si="202"/>
        <v>40505.232916666668</v>
      </c>
      <c r="T3226">
        <f t="shared" si="203"/>
        <v>2010</v>
      </c>
    </row>
    <row r="3227" spans="1:20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0" t="s">
        <v>8308</v>
      </c>
      <c r="R3227" t="s">
        <v>8310</v>
      </c>
      <c r="S3227" s="15">
        <f t="shared" si="202"/>
        <v>41817.866435185184</v>
      </c>
      <c r="T3227">
        <f t="shared" si="203"/>
        <v>2014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8308</v>
      </c>
      <c r="R3228" t="s">
        <v>8310</v>
      </c>
      <c r="S3228" s="15">
        <f t="shared" si="202"/>
        <v>41941.10297453704</v>
      </c>
      <c r="T3228">
        <f t="shared" si="203"/>
        <v>2014</v>
      </c>
    </row>
    <row r="3229" spans="1:20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0" t="s">
        <v>8319</v>
      </c>
      <c r="R3229" t="s">
        <v>8357</v>
      </c>
      <c r="S3229" s="15">
        <f t="shared" si="202"/>
        <v>41809.155138888891</v>
      </c>
      <c r="T3229">
        <f t="shared" si="203"/>
        <v>2014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0" t="s">
        <v>8323</v>
      </c>
      <c r="R3230" t="s">
        <v>8326</v>
      </c>
      <c r="S3230" s="15">
        <f t="shared" si="202"/>
        <v>42432.701724537037</v>
      </c>
      <c r="T3230">
        <f t="shared" si="203"/>
        <v>2016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0" t="s">
        <v>8323</v>
      </c>
      <c r="R3231" t="s">
        <v>8326</v>
      </c>
      <c r="S3231" s="15">
        <f t="shared" si="202"/>
        <v>41834.135370370372</v>
      </c>
      <c r="T3231">
        <f t="shared" si="203"/>
        <v>2014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8311</v>
      </c>
      <c r="R3232" t="s">
        <v>8333</v>
      </c>
      <c r="S3232" s="15">
        <f t="shared" si="202"/>
        <v>41486.424317129626</v>
      </c>
      <c r="T3232">
        <f t="shared" si="203"/>
        <v>2013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8323</v>
      </c>
      <c r="R3233" t="s">
        <v>8326</v>
      </c>
      <c r="S3233" s="15">
        <f t="shared" si="202"/>
        <v>42128.615682870368</v>
      </c>
      <c r="T3233">
        <f t="shared" si="203"/>
        <v>2015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8327</v>
      </c>
      <c r="R3234" t="s">
        <v>8350</v>
      </c>
      <c r="S3234" s="15">
        <f t="shared" si="202"/>
        <v>41488.022256944445</v>
      </c>
      <c r="T3234">
        <f t="shared" si="203"/>
        <v>2013</v>
      </c>
    </row>
    <row r="3235" spans="1:20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0" t="s">
        <v>8321</v>
      </c>
      <c r="R3235" t="s">
        <v>8339</v>
      </c>
      <c r="S3235" s="15">
        <f t="shared" si="202"/>
        <v>41547.694456018515</v>
      </c>
      <c r="T3235">
        <f t="shared" si="203"/>
        <v>2013</v>
      </c>
    </row>
    <row r="3236" spans="1:20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0" t="s">
        <v>8308</v>
      </c>
      <c r="R3236" t="s">
        <v>8342</v>
      </c>
      <c r="S3236" s="15">
        <f t="shared" si="202"/>
        <v>42177.543171296296</v>
      </c>
      <c r="T3236">
        <f t="shared" si="203"/>
        <v>2015</v>
      </c>
    </row>
    <row r="3237" spans="1:20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0" t="s">
        <v>8308</v>
      </c>
      <c r="R3237" t="s">
        <v>8310</v>
      </c>
      <c r="S3237" s="15">
        <f t="shared" si="202"/>
        <v>41948.041192129633</v>
      </c>
      <c r="T3237">
        <f t="shared" si="203"/>
        <v>2014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8323</v>
      </c>
      <c r="R3238" t="s">
        <v>8326</v>
      </c>
      <c r="S3238" s="15">
        <f t="shared" si="202"/>
        <v>42020.768634259264</v>
      </c>
      <c r="T3238">
        <f t="shared" si="203"/>
        <v>2015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8321</v>
      </c>
      <c r="R3239" t="s">
        <v>8325</v>
      </c>
      <c r="S3239" s="15">
        <f t="shared" si="202"/>
        <v>42129.777210648142</v>
      </c>
      <c r="T3239">
        <f t="shared" si="203"/>
        <v>2015</v>
      </c>
    </row>
    <row r="3240" spans="1:20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0" t="s">
        <v>8308</v>
      </c>
      <c r="R3240" t="s">
        <v>8342</v>
      </c>
      <c r="S3240" s="15">
        <f t="shared" si="202"/>
        <v>42087.343090277776</v>
      </c>
      <c r="T3240">
        <f t="shared" si="203"/>
        <v>2015</v>
      </c>
    </row>
    <row r="3241" spans="1:20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0" t="s">
        <v>8313</v>
      </c>
      <c r="R3241" t="s">
        <v>8355</v>
      </c>
      <c r="S3241" s="15">
        <f t="shared" si="202"/>
        <v>42286.88217592593</v>
      </c>
      <c r="T3241">
        <f t="shared" si="203"/>
        <v>2015</v>
      </c>
    </row>
    <row r="3242" spans="1:20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0" t="s">
        <v>8308</v>
      </c>
      <c r="R3242" t="s">
        <v>8318</v>
      </c>
      <c r="S3242" s="15">
        <f t="shared" si="202"/>
        <v>41929.174456018518</v>
      </c>
      <c r="T3242">
        <f t="shared" si="203"/>
        <v>2014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0" t="s">
        <v>8323</v>
      </c>
      <c r="R3243" t="s">
        <v>8326</v>
      </c>
      <c r="S3243" s="15">
        <f t="shared" si="202"/>
        <v>42295.891828703709</v>
      </c>
      <c r="T3243">
        <f t="shared" si="203"/>
        <v>2015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0" t="s">
        <v>8323</v>
      </c>
      <c r="R3244" t="s">
        <v>8326</v>
      </c>
      <c r="S3244" s="15">
        <f t="shared" si="202"/>
        <v>42177.964201388888</v>
      </c>
      <c r="T3244">
        <f t="shared" si="203"/>
        <v>2015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0" t="s">
        <v>8323</v>
      </c>
      <c r="R3245" t="s">
        <v>8326</v>
      </c>
      <c r="S3245" s="15">
        <f t="shared" si="202"/>
        <v>42178.815891203703</v>
      </c>
      <c r="T3245">
        <f t="shared" si="203"/>
        <v>2015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8319</v>
      </c>
      <c r="R3246" t="s">
        <v>8345</v>
      </c>
      <c r="S3246" s="15">
        <f t="shared" si="202"/>
        <v>42744.903182870374</v>
      </c>
      <c r="T3246">
        <f t="shared" si="203"/>
        <v>2017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8323</v>
      </c>
      <c r="R3247" t="s">
        <v>8326</v>
      </c>
      <c r="S3247" s="15">
        <f t="shared" si="202"/>
        <v>42767.031678240746</v>
      </c>
      <c r="T3247">
        <f t="shared" si="203"/>
        <v>2017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8311</v>
      </c>
      <c r="R3248" t="s">
        <v>8352</v>
      </c>
      <c r="S3248" s="15">
        <f t="shared" si="202"/>
        <v>41840.983541666668</v>
      </c>
      <c r="T3248">
        <f t="shared" si="203"/>
        <v>2014</v>
      </c>
    </row>
    <row r="3249" spans="1:20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0" t="s">
        <v>8308</v>
      </c>
      <c r="R3249" t="s">
        <v>8342</v>
      </c>
      <c r="S3249" s="15">
        <f t="shared" si="202"/>
        <v>42020.854247685187</v>
      </c>
      <c r="T3249">
        <f t="shared" si="203"/>
        <v>2015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0" t="s">
        <v>8316</v>
      </c>
      <c r="R3250" t="s">
        <v>8334</v>
      </c>
      <c r="S3250" s="15">
        <f t="shared" si="202"/>
        <v>41101.906111111115</v>
      </c>
      <c r="T3250">
        <f t="shared" si="203"/>
        <v>2012</v>
      </c>
    </row>
    <row r="3251" spans="1:20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0" t="s">
        <v>8323</v>
      </c>
      <c r="R3251" t="s">
        <v>8324</v>
      </c>
      <c r="S3251" s="15">
        <f t="shared" si="202"/>
        <v>41853.563402777778</v>
      </c>
      <c r="T3251">
        <f t="shared" si="203"/>
        <v>2014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8308</v>
      </c>
      <c r="R3252" t="s">
        <v>8342</v>
      </c>
      <c r="S3252" s="15">
        <f t="shared" si="202"/>
        <v>42268.658715277779</v>
      </c>
      <c r="T3252">
        <f t="shared" si="203"/>
        <v>2015</v>
      </c>
    </row>
    <row r="3253" spans="1:20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0" t="s">
        <v>8311</v>
      </c>
      <c r="R3253" t="s">
        <v>8348</v>
      </c>
      <c r="S3253" s="15">
        <f t="shared" si="202"/>
        <v>42232.15016203704</v>
      </c>
      <c r="T3253">
        <f t="shared" si="203"/>
        <v>2015</v>
      </c>
    </row>
    <row r="3254" spans="1:20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0" t="s">
        <v>8311</v>
      </c>
      <c r="R3254" t="s">
        <v>8349</v>
      </c>
      <c r="S3254" s="15">
        <f t="shared" si="202"/>
        <v>41054.847777777781</v>
      </c>
      <c r="T3254">
        <f t="shared" si="203"/>
        <v>2012</v>
      </c>
    </row>
    <row r="3255" spans="1:20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0" t="s">
        <v>8308</v>
      </c>
      <c r="R3255" t="s">
        <v>8342</v>
      </c>
      <c r="S3255" s="15">
        <f t="shared" si="202"/>
        <v>42096.918240740735</v>
      </c>
      <c r="T3255">
        <f t="shared" si="203"/>
        <v>2015</v>
      </c>
    </row>
    <row r="3256" spans="1:20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0" t="s">
        <v>8308</v>
      </c>
      <c r="R3256" t="s">
        <v>8342</v>
      </c>
      <c r="S3256" s="15">
        <f t="shared" si="202"/>
        <v>42248.793310185181</v>
      </c>
      <c r="T3256">
        <f t="shared" si="203"/>
        <v>2015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8319</v>
      </c>
      <c r="R3257" t="s">
        <v>8345</v>
      </c>
      <c r="S3257" s="15">
        <f t="shared" si="202"/>
        <v>41805.895254629628</v>
      </c>
      <c r="T3257">
        <f t="shared" si="203"/>
        <v>2014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0" t="s">
        <v>8323</v>
      </c>
      <c r="R3258" t="s">
        <v>8326</v>
      </c>
      <c r="S3258" s="15">
        <f t="shared" si="202"/>
        <v>41784.789687500001</v>
      </c>
      <c r="T3258">
        <f t="shared" si="203"/>
        <v>2014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8323</v>
      </c>
      <c r="R3259" t="s">
        <v>8335</v>
      </c>
      <c r="S3259" s="15">
        <f t="shared" si="202"/>
        <v>42104.781597222223</v>
      </c>
      <c r="T3259">
        <f t="shared" si="203"/>
        <v>2015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8308</v>
      </c>
      <c r="R3260" t="s">
        <v>8310</v>
      </c>
      <c r="S3260" s="15">
        <f t="shared" si="202"/>
        <v>42778.765300925923</v>
      </c>
      <c r="T3260">
        <f t="shared" si="203"/>
        <v>2017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8316</v>
      </c>
      <c r="R3261" t="s">
        <v>8334</v>
      </c>
      <c r="S3261" s="15">
        <f t="shared" si="202"/>
        <v>42429.695543981477</v>
      </c>
      <c r="T3261">
        <f t="shared" si="203"/>
        <v>2016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8311</v>
      </c>
      <c r="R3262" t="s">
        <v>8356</v>
      </c>
      <c r="S3262" s="15">
        <f t="shared" si="202"/>
        <v>42585.7106712963</v>
      </c>
      <c r="T3262">
        <f t="shared" si="203"/>
        <v>2016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8311</v>
      </c>
      <c r="R3263" t="s">
        <v>8356</v>
      </c>
      <c r="S3263" s="15">
        <f t="shared" si="202"/>
        <v>42300.585891203707</v>
      </c>
      <c r="T3263">
        <f t="shared" si="203"/>
        <v>2015</v>
      </c>
    </row>
    <row r="3264" spans="1:20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0" t="s">
        <v>8321</v>
      </c>
      <c r="R3264" t="s">
        <v>8339</v>
      </c>
      <c r="S3264" s="15">
        <f t="shared" si="202"/>
        <v>42318.098217592589</v>
      </c>
      <c r="T3264">
        <f t="shared" si="203"/>
        <v>2015</v>
      </c>
    </row>
    <row r="3265" spans="1:20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0" t="s">
        <v>8308</v>
      </c>
      <c r="R3265" t="s">
        <v>8342</v>
      </c>
      <c r="S3265" s="15">
        <f t="shared" si="202"/>
        <v>42249.667997685188</v>
      </c>
      <c r="T3265">
        <f t="shared" si="203"/>
        <v>2015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8319</v>
      </c>
      <c r="R3266" t="s">
        <v>8345</v>
      </c>
      <c r="S3266" s="15">
        <f t="shared" si="202"/>
        <v>42107.679756944446</v>
      </c>
      <c r="T3266">
        <f t="shared" si="203"/>
        <v>2015</v>
      </c>
    </row>
    <row r="3267" spans="1:20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ROUND(E3267/L3267,2)</f>
        <v>25.5</v>
      </c>
      <c r="Q3267" s="10" t="s">
        <v>8321</v>
      </c>
      <c r="R3267" t="s">
        <v>8325</v>
      </c>
      <c r="S3267" s="15">
        <f t="shared" ref="S3267:S3330" si="206">(((J3267/60)/60)/24)+DATE(1970,1,1)</f>
        <v>41825.791226851856</v>
      </c>
      <c r="T3267">
        <f t="shared" ref="T3267:T3330" si="207">YEAR(S3267)</f>
        <v>2014</v>
      </c>
    </row>
    <row r="3268" spans="1:20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0" t="s">
        <v>8321</v>
      </c>
      <c r="R3268" t="s">
        <v>8339</v>
      </c>
      <c r="S3268" s="15">
        <f t="shared" si="206"/>
        <v>41605.167696759258</v>
      </c>
      <c r="T3268">
        <f t="shared" si="207"/>
        <v>2013</v>
      </c>
    </row>
    <row r="3269" spans="1:20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0" t="s">
        <v>8316</v>
      </c>
      <c r="R3269" t="s">
        <v>8334</v>
      </c>
      <c r="S3269" s="15">
        <f t="shared" si="206"/>
        <v>41645.832141203704</v>
      </c>
      <c r="T3269">
        <f t="shared" si="207"/>
        <v>2014</v>
      </c>
    </row>
    <row r="3270" spans="1:20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0" t="s">
        <v>8327</v>
      </c>
      <c r="R3270" t="s">
        <v>8330</v>
      </c>
      <c r="S3270" s="15">
        <f t="shared" si="206"/>
        <v>42187.281678240746</v>
      </c>
      <c r="T3270">
        <f t="shared" si="207"/>
        <v>2015</v>
      </c>
    </row>
    <row r="3271" spans="1:20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0" t="s">
        <v>8316</v>
      </c>
      <c r="R3271" t="s">
        <v>8344</v>
      </c>
      <c r="S3271" s="15">
        <f t="shared" si="206"/>
        <v>42528.899398148147</v>
      </c>
      <c r="T3271">
        <f t="shared" si="207"/>
        <v>2016</v>
      </c>
    </row>
    <row r="3272" spans="1:20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0" t="s">
        <v>8313</v>
      </c>
      <c r="R3272" t="s">
        <v>8353</v>
      </c>
      <c r="S3272" s="15">
        <f t="shared" si="206"/>
        <v>42555.698738425926</v>
      </c>
      <c r="T3272">
        <f t="shared" si="207"/>
        <v>2016</v>
      </c>
    </row>
    <row r="3273" spans="1:20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0" t="s">
        <v>8319</v>
      </c>
      <c r="R3273" t="s">
        <v>8345</v>
      </c>
      <c r="S3273" s="15">
        <f t="shared" si="206"/>
        <v>42110.326423611114</v>
      </c>
      <c r="T3273">
        <f t="shared" si="207"/>
        <v>2015</v>
      </c>
    </row>
    <row r="3274" spans="1:20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0" t="s">
        <v>8308</v>
      </c>
      <c r="R3274" t="s">
        <v>8315</v>
      </c>
      <c r="S3274" s="15">
        <f t="shared" si="206"/>
        <v>42055.600995370376</v>
      </c>
      <c r="T3274">
        <f t="shared" si="207"/>
        <v>2015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8323</v>
      </c>
      <c r="R3275" t="s">
        <v>8326</v>
      </c>
      <c r="S3275" s="15">
        <f t="shared" si="206"/>
        <v>41826.61954861111</v>
      </c>
      <c r="T3275">
        <f t="shared" si="207"/>
        <v>2014</v>
      </c>
    </row>
    <row r="3276" spans="1:20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0" t="s">
        <v>8321</v>
      </c>
      <c r="R3276" t="s">
        <v>8325</v>
      </c>
      <c r="S3276" s="15">
        <f t="shared" si="206"/>
        <v>42527.650995370372</v>
      </c>
      <c r="T3276">
        <f t="shared" si="207"/>
        <v>2016</v>
      </c>
    </row>
    <row r="3277" spans="1:20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0" t="s">
        <v>8321</v>
      </c>
      <c r="R3277" t="s">
        <v>8325</v>
      </c>
      <c r="S3277" s="15">
        <f t="shared" si="206"/>
        <v>42377.577187499999</v>
      </c>
      <c r="T3277">
        <f t="shared" si="207"/>
        <v>2016</v>
      </c>
    </row>
    <row r="3278" spans="1:20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0" t="s">
        <v>8321</v>
      </c>
      <c r="R3278" t="s">
        <v>8339</v>
      </c>
      <c r="S3278" s="15">
        <f t="shared" si="206"/>
        <v>40894.906956018516</v>
      </c>
      <c r="T3278">
        <f t="shared" si="207"/>
        <v>2011</v>
      </c>
    </row>
    <row r="3279" spans="1:20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0" t="s">
        <v>8321</v>
      </c>
      <c r="R3279" t="s">
        <v>8339</v>
      </c>
      <c r="S3279" s="15">
        <f t="shared" si="206"/>
        <v>41761.94258101852</v>
      </c>
      <c r="T3279">
        <f t="shared" si="207"/>
        <v>2014</v>
      </c>
    </row>
    <row r="3280" spans="1:20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0" t="s">
        <v>8321</v>
      </c>
      <c r="R3280" t="s">
        <v>8339</v>
      </c>
      <c r="S3280" s="15">
        <f t="shared" si="206"/>
        <v>41830.613969907405</v>
      </c>
      <c r="T3280">
        <f t="shared" si="207"/>
        <v>2014</v>
      </c>
    </row>
    <row r="3281" spans="1:20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0" t="s">
        <v>8308</v>
      </c>
      <c r="R3281" t="s">
        <v>8342</v>
      </c>
      <c r="S3281" s="15">
        <f t="shared" si="206"/>
        <v>42321.283101851848</v>
      </c>
      <c r="T3281">
        <f t="shared" si="207"/>
        <v>2015</v>
      </c>
    </row>
    <row r="3282" spans="1:20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0" t="s">
        <v>8311</v>
      </c>
      <c r="R3282" t="s">
        <v>8352</v>
      </c>
      <c r="S3282" s="15">
        <f t="shared" si="206"/>
        <v>40068.056932870371</v>
      </c>
      <c r="T3282">
        <f t="shared" si="207"/>
        <v>2009</v>
      </c>
    </row>
    <row r="3283" spans="1:20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0" t="s">
        <v>8327</v>
      </c>
      <c r="R3283" t="s">
        <v>8350</v>
      </c>
      <c r="S3283" s="15">
        <f t="shared" si="206"/>
        <v>41616.027754629627</v>
      </c>
      <c r="T3283">
        <f t="shared" si="207"/>
        <v>2013</v>
      </c>
    </row>
    <row r="3284" spans="1:20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0" t="s">
        <v>8327</v>
      </c>
      <c r="R3284" t="s">
        <v>8350</v>
      </c>
      <c r="S3284" s="15">
        <f t="shared" si="206"/>
        <v>42368.333668981482</v>
      </c>
      <c r="T3284">
        <f t="shared" si="207"/>
        <v>2015</v>
      </c>
    </row>
    <row r="3285" spans="1:20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0" t="s">
        <v>8346</v>
      </c>
      <c r="R3285" t="s">
        <v>8347</v>
      </c>
      <c r="S3285" s="15">
        <f t="shared" si="206"/>
        <v>42079.913113425922</v>
      </c>
      <c r="T3285">
        <f t="shared" si="207"/>
        <v>2015</v>
      </c>
    </row>
    <row r="3286" spans="1:20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0" t="s">
        <v>8316</v>
      </c>
      <c r="R3286" t="s">
        <v>8344</v>
      </c>
      <c r="S3286" s="15">
        <f t="shared" si="206"/>
        <v>42558.989513888882</v>
      </c>
      <c r="T3286">
        <f t="shared" si="207"/>
        <v>2016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0" t="s">
        <v>8319</v>
      </c>
      <c r="R3287" t="s">
        <v>8345</v>
      </c>
      <c r="S3287" s="15">
        <f t="shared" si="206"/>
        <v>42143.714178240742</v>
      </c>
      <c r="T3287">
        <f t="shared" si="207"/>
        <v>2015</v>
      </c>
    </row>
    <row r="3288" spans="1:20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0" t="s">
        <v>8311</v>
      </c>
      <c r="R3288" t="s">
        <v>8352</v>
      </c>
      <c r="S3288" s="15">
        <f t="shared" si="206"/>
        <v>42548.192997685182</v>
      </c>
      <c r="T3288">
        <f t="shared" si="207"/>
        <v>2016</v>
      </c>
    </row>
    <row r="3289" spans="1:20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0" t="s">
        <v>8313</v>
      </c>
      <c r="R3289" t="s">
        <v>8355</v>
      </c>
      <c r="S3289" s="15">
        <f t="shared" si="206"/>
        <v>42108.05322916666</v>
      </c>
      <c r="T3289">
        <f t="shared" si="207"/>
        <v>2015</v>
      </c>
    </row>
    <row r="3290" spans="1:20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0" t="s">
        <v>8327</v>
      </c>
      <c r="R3290" t="s">
        <v>8330</v>
      </c>
      <c r="S3290" s="15">
        <f t="shared" si="206"/>
        <v>41887.801064814819</v>
      </c>
      <c r="T3290">
        <f t="shared" si="207"/>
        <v>2014</v>
      </c>
    </row>
    <row r="3291" spans="1:20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0" t="s">
        <v>8308</v>
      </c>
      <c r="R3291" t="s">
        <v>8318</v>
      </c>
      <c r="S3291" s="15">
        <f t="shared" si="206"/>
        <v>42326.685428240744</v>
      </c>
      <c r="T3291">
        <f t="shared" si="207"/>
        <v>2015</v>
      </c>
    </row>
    <row r="3292" spans="1:20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0" t="s">
        <v>8313</v>
      </c>
      <c r="R3292" t="s">
        <v>8353</v>
      </c>
      <c r="S3292" s="15">
        <f t="shared" si="206"/>
        <v>42685.680648148147</v>
      </c>
      <c r="T3292">
        <f t="shared" si="207"/>
        <v>2016</v>
      </c>
    </row>
    <row r="3293" spans="1:20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0" t="s">
        <v>8316</v>
      </c>
      <c r="R3293" t="s">
        <v>8334</v>
      </c>
      <c r="S3293" s="15">
        <f t="shared" si="206"/>
        <v>40198.424849537041</v>
      </c>
      <c r="T3293">
        <f t="shared" si="207"/>
        <v>2010</v>
      </c>
    </row>
    <row r="3294" spans="1:20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0" t="s">
        <v>8316</v>
      </c>
      <c r="R3294" t="s">
        <v>8334</v>
      </c>
      <c r="S3294" s="15">
        <f t="shared" si="206"/>
        <v>41683.832280092596</v>
      </c>
      <c r="T3294">
        <f t="shared" si="207"/>
        <v>2014</v>
      </c>
    </row>
    <row r="3295" spans="1:20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0" t="s">
        <v>8308</v>
      </c>
      <c r="R3295" t="s">
        <v>8342</v>
      </c>
      <c r="S3295" s="15">
        <f t="shared" si="206"/>
        <v>42215.662314814821</v>
      </c>
      <c r="T3295">
        <f t="shared" si="207"/>
        <v>2015</v>
      </c>
    </row>
    <row r="3296" spans="1:20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0" t="s">
        <v>8308</v>
      </c>
      <c r="R3296" t="s">
        <v>8342</v>
      </c>
      <c r="S3296" s="15">
        <f t="shared" si="206"/>
        <v>42194.648344907408</v>
      </c>
      <c r="T3296">
        <f t="shared" si="207"/>
        <v>2015</v>
      </c>
    </row>
    <row r="3297" spans="1:20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0" t="s">
        <v>8319</v>
      </c>
      <c r="R3297" t="s">
        <v>8345</v>
      </c>
      <c r="S3297" s="15">
        <f t="shared" si="206"/>
        <v>42285.91506944444</v>
      </c>
      <c r="T3297">
        <f t="shared" si="207"/>
        <v>2015</v>
      </c>
    </row>
    <row r="3298" spans="1:20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0" t="s">
        <v>8319</v>
      </c>
      <c r="R3298" t="s">
        <v>8345</v>
      </c>
      <c r="S3298" s="15">
        <f t="shared" si="206"/>
        <v>42584.666597222225</v>
      </c>
      <c r="T3298">
        <f t="shared" si="207"/>
        <v>2016</v>
      </c>
    </row>
    <row r="3299" spans="1:20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0" t="s">
        <v>8319</v>
      </c>
      <c r="R3299" t="s">
        <v>8345</v>
      </c>
      <c r="S3299" s="15">
        <f t="shared" si="206"/>
        <v>41795.963333333333</v>
      </c>
      <c r="T3299">
        <f t="shared" si="207"/>
        <v>2014</v>
      </c>
    </row>
    <row r="3300" spans="1:20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0" t="s">
        <v>8319</v>
      </c>
      <c r="R3300" t="s">
        <v>8345</v>
      </c>
      <c r="S3300" s="15">
        <f t="shared" si="206"/>
        <v>41887.801168981481</v>
      </c>
      <c r="T3300">
        <f t="shared" si="207"/>
        <v>2014</v>
      </c>
    </row>
    <row r="3301" spans="1:20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0" t="s">
        <v>8323</v>
      </c>
      <c r="R3301" t="s">
        <v>8324</v>
      </c>
      <c r="S3301" s="15">
        <f t="shared" si="206"/>
        <v>42173.67082175926</v>
      </c>
      <c r="T3301">
        <f t="shared" si="207"/>
        <v>2015</v>
      </c>
    </row>
    <row r="3302" spans="1:20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0" t="s">
        <v>8323</v>
      </c>
      <c r="R3302" t="s">
        <v>8324</v>
      </c>
      <c r="S3302" s="15">
        <f t="shared" si="206"/>
        <v>42523.025231481486</v>
      </c>
      <c r="T3302">
        <f t="shared" si="207"/>
        <v>2016</v>
      </c>
    </row>
    <row r="3303" spans="1:20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8323</v>
      </c>
      <c r="R3303" t="s">
        <v>8326</v>
      </c>
      <c r="S3303" s="15">
        <f t="shared" si="206"/>
        <v>42807.885057870371</v>
      </c>
      <c r="T3303">
        <f t="shared" si="207"/>
        <v>2017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0" t="s">
        <v>8323</v>
      </c>
      <c r="R3304" t="s">
        <v>8335</v>
      </c>
      <c r="S3304" s="15">
        <f t="shared" si="206"/>
        <v>42132.58048611111</v>
      </c>
      <c r="T3304">
        <f t="shared" si="207"/>
        <v>2015</v>
      </c>
    </row>
    <row r="3305" spans="1:20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0" t="s">
        <v>8323</v>
      </c>
      <c r="R3305" t="s">
        <v>8326</v>
      </c>
      <c r="S3305" s="15">
        <f t="shared" si="206"/>
        <v>42032.250208333338</v>
      </c>
      <c r="T3305">
        <f t="shared" si="207"/>
        <v>2015</v>
      </c>
    </row>
    <row r="3306" spans="1:20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0" t="s">
        <v>8323</v>
      </c>
      <c r="R3306" t="s">
        <v>8326</v>
      </c>
      <c r="S3306" s="15">
        <f t="shared" si="206"/>
        <v>41940.587233796294</v>
      </c>
      <c r="T3306">
        <f t="shared" si="207"/>
        <v>2014</v>
      </c>
    </row>
    <row r="3307" spans="1:20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0" t="s">
        <v>8323</v>
      </c>
      <c r="R3307" t="s">
        <v>8326</v>
      </c>
      <c r="S3307" s="15">
        <f t="shared" si="206"/>
        <v>42570.850381944445</v>
      </c>
      <c r="T3307">
        <f t="shared" si="207"/>
        <v>2016</v>
      </c>
    </row>
    <row r="3308" spans="1:20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8311</v>
      </c>
      <c r="R3308" t="s">
        <v>8352</v>
      </c>
      <c r="S3308" s="15">
        <f t="shared" si="206"/>
        <v>42032.168530092589</v>
      </c>
      <c r="T3308">
        <f t="shared" si="207"/>
        <v>2015</v>
      </c>
    </row>
    <row r="3309" spans="1:20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8316</v>
      </c>
      <c r="R3309" t="s">
        <v>8334</v>
      </c>
      <c r="S3309" s="15">
        <f t="shared" si="206"/>
        <v>41536.509097222224</v>
      </c>
      <c r="T3309">
        <f t="shared" si="207"/>
        <v>2013</v>
      </c>
    </row>
    <row r="3310" spans="1:20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8316</v>
      </c>
      <c r="R3310" t="s">
        <v>8334</v>
      </c>
      <c r="S3310" s="15">
        <f t="shared" si="206"/>
        <v>41660.792557870373</v>
      </c>
      <c r="T3310">
        <f t="shared" si="207"/>
        <v>2014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8323</v>
      </c>
      <c r="R3311" t="s">
        <v>8326</v>
      </c>
      <c r="S3311" s="15">
        <f t="shared" si="206"/>
        <v>42304.940960648149</v>
      </c>
      <c r="T3311">
        <f t="shared" si="207"/>
        <v>2015</v>
      </c>
    </row>
    <row r="3312" spans="1:20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0" t="s">
        <v>8321</v>
      </c>
      <c r="R3312" t="s">
        <v>8339</v>
      </c>
      <c r="S3312" s="15">
        <f t="shared" si="206"/>
        <v>41534.568113425928</v>
      </c>
      <c r="T3312">
        <f t="shared" si="207"/>
        <v>2013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8321</v>
      </c>
      <c r="R3313" t="s">
        <v>8339</v>
      </c>
      <c r="S3313" s="15">
        <f t="shared" si="206"/>
        <v>40971.002569444441</v>
      </c>
      <c r="T3313">
        <f t="shared" si="207"/>
        <v>2012</v>
      </c>
    </row>
    <row r="3314" spans="1:20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0" t="s">
        <v>8327</v>
      </c>
      <c r="R3314" t="s">
        <v>8350</v>
      </c>
      <c r="S3314" s="15">
        <f t="shared" si="206"/>
        <v>41230.77311342593</v>
      </c>
      <c r="T3314">
        <f t="shared" si="207"/>
        <v>2012</v>
      </c>
    </row>
    <row r="3315" spans="1:20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0" t="s">
        <v>8327</v>
      </c>
      <c r="R3315" t="s">
        <v>8350</v>
      </c>
      <c r="S3315" s="15">
        <f t="shared" si="206"/>
        <v>41184.167129629634</v>
      </c>
      <c r="T3315">
        <f t="shared" si="207"/>
        <v>2012</v>
      </c>
    </row>
    <row r="3316" spans="1:20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0" t="s">
        <v>8316</v>
      </c>
      <c r="R3316" t="s">
        <v>8334</v>
      </c>
      <c r="S3316" s="15">
        <f t="shared" si="206"/>
        <v>42440.371111111104</v>
      </c>
      <c r="T3316">
        <f t="shared" si="207"/>
        <v>2016</v>
      </c>
    </row>
    <row r="3317" spans="1:20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0" t="s">
        <v>8316</v>
      </c>
      <c r="R3317" t="s">
        <v>8334</v>
      </c>
      <c r="S3317" s="15">
        <f t="shared" si="206"/>
        <v>41005.904120370367</v>
      </c>
      <c r="T3317">
        <f t="shared" si="207"/>
        <v>2012</v>
      </c>
    </row>
    <row r="3318" spans="1:20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0" t="s">
        <v>8316</v>
      </c>
      <c r="R3318" t="s">
        <v>8334</v>
      </c>
      <c r="S3318" s="15">
        <f t="shared" si="206"/>
        <v>40701.195844907408</v>
      </c>
      <c r="T3318">
        <f t="shared" si="207"/>
        <v>2011</v>
      </c>
    </row>
    <row r="3319" spans="1:20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0" t="s">
        <v>8316</v>
      </c>
      <c r="R3319" t="s">
        <v>8334</v>
      </c>
      <c r="S3319" s="15">
        <f t="shared" si="206"/>
        <v>42662.752199074079</v>
      </c>
      <c r="T3319">
        <f t="shared" si="207"/>
        <v>2016</v>
      </c>
    </row>
    <row r="3320" spans="1:20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0" t="s">
        <v>8311</v>
      </c>
      <c r="R3320" t="s">
        <v>8348</v>
      </c>
      <c r="S3320" s="15">
        <f t="shared" si="206"/>
        <v>42432.379826388889</v>
      </c>
      <c r="T3320">
        <f t="shared" si="207"/>
        <v>2016</v>
      </c>
    </row>
    <row r="3321" spans="1:20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0" t="s">
        <v>8319</v>
      </c>
      <c r="R3321" t="s">
        <v>8345</v>
      </c>
      <c r="S3321" s="15">
        <f t="shared" si="206"/>
        <v>42338.615393518514</v>
      </c>
      <c r="T3321">
        <f t="shared" si="207"/>
        <v>2015</v>
      </c>
    </row>
    <row r="3322" spans="1:20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0" t="s">
        <v>8311</v>
      </c>
      <c r="R3322" t="s">
        <v>8356</v>
      </c>
      <c r="S3322" s="15">
        <f t="shared" si="206"/>
        <v>41030.292025462964</v>
      </c>
      <c r="T3322">
        <f t="shared" si="207"/>
        <v>2012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0" t="s">
        <v>8323</v>
      </c>
      <c r="R3323" t="s">
        <v>8326</v>
      </c>
      <c r="S3323" s="15">
        <f t="shared" si="206"/>
        <v>42627.955104166671</v>
      </c>
      <c r="T3323">
        <f t="shared" si="207"/>
        <v>2016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0" t="s">
        <v>8323</v>
      </c>
      <c r="R3324" t="s">
        <v>8326</v>
      </c>
      <c r="S3324" s="15">
        <f t="shared" si="206"/>
        <v>42783.513182870374</v>
      </c>
      <c r="T3324">
        <f t="shared" si="207"/>
        <v>2017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0" t="s">
        <v>8323</v>
      </c>
      <c r="R3325" t="s">
        <v>8326</v>
      </c>
      <c r="S3325" s="15">
        <f t="shared" si="206"/>
        <v>42342.845555555556</v>
      </c>
      <c r="T3325">
        <f t="shared" si="207"/>
        <v>2015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0" t="s">
        <v>8323</v>
      </c>
      <c r="R3326" t="s">
        <v>8326</v>
      </c>
      <c r="S3326" s="15">
        <f t="shared" si="206"/>
        <v>42311.621458333335</v>
      </c>
      <c r="T3326">
        <f t="shared" si="207"/>
        <v>2015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0" t="s">
        <v>8323</v>
      </c>
      <c r="R3327" t="s">
        <v>8326</v>
      </c>
      <c r="S3327" s="15">
        <f t="shared" si="206"/>
        <v>41801.711550925924</v>
      </c>
      <c r="T3327">
        <f t="shared" si="207"/>
        <v>2014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8316</v>
      </c>
      <c r="R3328" t="s">
        <v>8334</v>
      </c>
      <c r="S3328" s="15">
        <f t="shared" si="206"/>
        <v>42396.973807870367</v>
      </c>
      <c r="T3328">
        <f t="shared" si="207"/>
        <v>2016</v>
      </c>
    </row>
    <row r="3329" spans="1:20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0" t="s">
        <v>8319</v>
      </c>
      <c r="R3329" t="s">
        <v>8345</v>
      </c>
      <c r="S3329" s="15">
        <f t="shared" si="206"/>
        <v>42728.827407407407</v>
      </c>
      <c r="T3329">
        <f t="shared" si="207"/>
        <v>2016</v>
      </c>
    </row>
    <row r="3330" spans="1:20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0" t="s">
        <v>8308</v>
      </c>
      <c r="R3330" t="s">
        <v>8318</v>
      </c>
      <c r="S3330" s="15">
        <f t="shared" si="206"/>
        <v>41859.925856481481</v>
      </c>
      <c r="T3330">
        <f t="shared" si="207"/>
        <v>2014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ROUND(E3331/L3331,2)</f>
        <v>6.83</v>
      </c>
      <c r="Q3331" s="10" t="s">
        <v>8316</v>
      </c>
      <c r="R3331" t="s">
        <v>8334</v>
      </c>
      <c r="S3331" s="15">
        <f t="shared" ref="S3331:S3394" si="210">(((J3331/60)/60)/24)+DATE(1970,1,1)</f>
        <v>42538.77243055556</v>
      </c>
      <c r="T3331">
        <f t="shared" ref="T3331:T3394" si="211">YEAR(S3331)</f>
        <v>2016</v>
      </c>
    </row>
    <row r="3332" spans="1:20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0" t="s">
        <v>8323</v>
      </c>
      <c r="R3332" t="s">
        <v>8324</v>
      </c>
      <c r="S3332" s="15">
        <f t="shared" si="210"/>
        <v>42241.429120370376</v>
      </c>
      <c r="T3332">
        <f t="shared" si="211"/>
        <v>2015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0" t="s">
        <v>8323</v>
      </c>
      <c r="R3333" t="s">
        <v>8326</v>
      </c>
      <c r="S3333" s="15">
        <f t="shared" si="210"/>
        <v>41883.916678240741</v>
      </c>
      <c r="T3333">
        <f t="shared" si="211"/>
        <v>2014</v>
      </c>
    </row>
    <row r="3334" spans="1:20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0" t="s">
        <v>8321</v>
      </c>
      <c r="R3334" t="s">
        <v>8337</v>
      </c>
      <c r="S3334" s="15">
        <f t="shared" si="210"/>
        <v>42397.281666666662</v>
      </c>
      <c r="T3334">
        <f t="shared" si="211"/>
        <v>2016</v>
      </c>
    </row>
    <row r="3335" spans="1:20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0" t="s">
        <v>8321</v>
      </c>
      <c r="R3335" t="s">
        <v>8337</v>
      </c>
      <c r="S3335" s="15">
        <f t="shared" si="210"/>
        <v>42115.547395833331</v>
      </c>
      <c r="T3335">
        <f t="shared" si="211"/>
        <v>2015</v>
      </c>
    </row>
    <row r="3336" spans="1:20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0" t="s">
        <v>8327</v>
      </c>
      <c r="R3336" t="s">
        <v>8350</v>
      </c>
      <c r="S3336" s="15">
        <f t="shared" si="210"/>
        <v>41551.798113425924</v>
      </c>
      <c r="T3336">
        <f t="shared" si="211"/>
        <v>2013</v>
      </c>
    </row>
    <row r="3337" spans="1:20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0" t="s">
        <v>8327</v>
      </c>
      <c r="R3337" t="s">
        <v>8350</v>
      </c>
      <c r="S3337" s="15">
        <f t="shared" si="210"/>
        <v>41416.763171296298</v>
      </c>
      <c r="T3337">
        <f t="shared" si="211"/>
        <v>2013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8327</v>
      </c>
      <c r="R3338" t="s">
        <v>8354</v>
      </c>
      <c r="S3338" s="15">
        <f t="shared" si="210"/>
        <v>41506.848032407412</v>
      </c>
      <c r="T3338">
        <f t="shared" si="211"/>
        <v>2013</v>
      </c>
    </row>
    <row r="3339" spans="1:20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0" t="s">
        <v>8313</v>
      </c>
      <c r="R3339" t="s">
        <v>8314</v>
      </c>
      <c r="S3339" s="15">
        <f t="shared" si="210"/>
        <v>41956.250034722223</v>
      </c>
      <c r="T3339">
        <f t="shared" si="211"/>
        <v>2014</v>
      </c>
    </row>
    <row r="3340" spans="1:20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0" t="s">
        <v>8313</v>
      </c>
      <c r="R3340" t="s">
        <v>8314</v>
      </c>
      <c r="S3340" s="15">
        <f t="shared" si="210"/>
        <v>41940.89166666667</v>
      </c>
      <c r="T3340">
        <f t="shared" si="211"/>
        <v>2014</v>
      </c>
    </row>
    <row r="3341" spans="1:20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0" t="s">
        <v>8313</v>
      </c>
      <c r="R3341" t="s">
        <v>8314</v>
      </c>
      <c r="S3341" s="15">
        <f t="shared" si="210"/>
        <v>41876.433680555558</v>
      </c>
      <c r="T3341">
        <f t="shared" si="211"/>
        <v>2014</v>
      </c>
    </row>
    <row r="3342" spans="1:20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0" t="s">
        <v>8319</v>
      </c>
      <c r="R3342" t="s">
        <v>8345</v>
      </c>
      <c r="S3342" s="15">
        <f t="shared" si="210"/>
        <v>41834.138495370367</v>
      </c>
      <c r="T3342">
        <f t="shared" si="211"/>
        <v>2014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0" t="s">
        <v>8323</v>
      </c>
      <c r="R3343" t="s">
        <v>8326</v>
      </c>
      <c r="S3343" s="15">
        <f t="shared" si="210"/>
        <v>42172.613506944443</v>
      </c>
      <c r="T3343">
        <f t="shared" si="211"/>
        <v>2015</v>
      </c>
    </row>
    <row r="3344" spans="1:20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0" t="s">
        <v>8323</v>
      </c>
      <c r="R3344" t="s">
        <v>8324</v>
      </c>
      <c r="S3344" s="15">
        <f t="shared" si="210"/>
        <v>41862.761724537035</v>
      </c>
      <c r="T3344">
        <f t="shared" si="211"/>
        <v>2014</v>
      </c>
    </row>
    <row r="3345" spans="1:20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0" t="s">
        <v>8323</v>
      </c>
      <c r="R3345" t="s">
        <v>8335</v>
      </c>
      <c r="S3345" s="15">
        <f t="shared" si="210"/>
        <v>42763.780671296292</v>
      </c>
      <c r="T3345">
        <f t="shared" si="211"/>
        <v>2017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0" t="s">
        <v>8323</v>
      </c>
      <c r="R3346" t="s">
        <v>8326</v>
      </c>
      <c r="S3346" s="15">
        <f t="shared" si="210"/>
        <v>41872.807696759257</v>
      </c>
      <c r="T3346">
        <f t="shared" si="211"/>
        <v>2014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8308</v>
      </c>
      <c r="R3347" t="s">
        <v>8342</v>
      </c>
      <c r="S3347" s="15">
        <f t="shared" si="210"/>
        <v>42615.79896990741</v>
      </c>
      <c r="T3347">
        <f t="shared" si="211"/>
        <v>2016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8323</v>
      </c>
      <c r="R3348" t="s">
        <v>8326</v>
      </c>
      <c r="S3348" s="15">
        <f t="shared" si="210"/>
        <v>42196.166874999995</v>
      </c>
      <c r="T3348">
        <f t="shared" si="211"/>
        <v>2015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8323</v>
      </c>
      <c r="R3349" t="s">
        <v>8326</v>
      </c>
      <c r="S3349" s="15">
        <f t="shared" si="210"/>
        <v>41975.124340277776</v>
      </c>
      <c r="T3349">
        <f t="shared" si="211"/>
        <v>2014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8323</v>
      </c>
      <c r="R3350" t="s">
        <v>8326</v>
      </c>
      <c r="S3350" s="15">
        <f t="shared" si="210"/>
        <v>42078.34520833334</v>
      </c>
      <c r="T3350">
        <f t="shared" si="211"/>
        <v>2015</v>
      </c>
    </row>
    <row r="3351" spans="1:20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0" t="s">
        <v>8316</v>
      </c>
      <c r="R3351" t="s">
        <v>8344</v>
      </c>
      <c r="S3351" s="15">
        <f t="shared" si="210"/>
        <v>42164.615856481483</v>
      </c>
      <c r="T3351">
        <f t="shared" si="211"/>
        <v>2015</v>
      </c>
    </row>
    <row r="3352" spans="1:20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0" t="s">
        <v>8308</v>
      </c>
      <c r="R3352" t="s">
        <v>8315</v>
      </c>
      <c r="S3352" s="15">
        <f t="shared" si="210"/>
        <v>42200.261793981481</v>
      </c>
      <c r="T3352">
        <f t="shared" si="211"/>
        <v>2015</v>
      </c>
    </row>
    <row r="3353" spans="1:20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0" t="s">
        <v>8319</v>
      </c>
      <c r="R3353" t="s">
        <v>8345</v>
      </c>
      <c r="S3353" s="15">
        <f t="shared" si="210"/>
        <v>42034.75509259259</v>
      </c>
      <c r="T3353">
        <f t="shared" si="211"/>
        <v>2015</v>
      </c>
    </row>
    <row r="3354" spans="1:20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0" t="s">
        <v>8311</v>
      </c>
      <c r="R3354" t="s">
        <v>8356</v>
      </c>
      <c r="S3354" s="15">
        <f t="shared" si="210"/>
        <v>41247.063576388886</v>
      </c>
      <c r="T3354">
        <f t="shared" si="211"/>
        <v>2012</v>
      </c>
    </row>
    <row r="3355" spans="1:20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0" t="s">
        <v>8308</v>
      </c>
      <c r="R3355" t="s">
        <v>8342</v>
      </c>
      <c r="S3355" s="15">
        <f t="shared" si="210"/>
        <v>42753.678761574076</v>
      </c>
      <c r="T3355">
        <f t="shared" si="211"/>
        <v>2017</v>
      </c>
    </row>
    <row r="3356" spans="1:20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0" t="s">
        <v>8319</v>
      </c>
      <c r="R3356" t="s">
        <v>8345</v>
      </c>
      <c r="S3356" s="15">
        <f t="shared" si="210"/>
        <v>41952.09175925926</v>
      </c>
      <c r="T3356">
        <f t="shared" si="211"/>
        <v>2014</v>
      </c>
    </row>
    <row r="3357" spans="1:20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0" t="s">
        <v>8319</v>
      </c>
      <c r="R3357" t="s">
        <v>8345</v>
      </c>
      <c r="S3357" s="15">
        <f t="shared" si="210"/>
        <v>41876.683611111112</v>
      </c>
      <c r="T3357">
        <f t="shared" si="211"/>
        <v>2014</v>
      </c>
    </row>
    <row r="3358" spans="1:20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0" t="s">
        <v>8313</v>
      </c>
      <c r="R3358" t="s">
        <v>8355</v>
      </c>
      <c r="S3358" s="15">
        <f t="shared" si="210"/>
        <v>42185.397673611107</v>
      </c>
      <c r="T3358">
        <f t="shared" si="211"/>
        <v>2015</v>
      </c>
    </row>
    <row r="3359" spans="1:20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0" t="s">
        <v>8327</v>
      </c>
      <c r="R3359" t="s">
        <v>8330</v>
      </c>
      <c r="S3359" s="15">
        <f t="shared" si="210"/>
        <v>41869.534618055557</v>
      </c>
      <c r="T3359">
        <f t="shared" si="211"/>
        <v>2014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8327</v>
      </c>
      <c r="R3360" t="s">
        <v>8330</v>
      </c>
      <c r="S3360" s="15">
        <f t="shared" si="210"/>
        <v>41912.932430555556</v>
      </c>
      <c r="T3360">
        <f t="shared" si="211"/>
        <v>2014</v>
      </c>
    </row>
    <row r="3361" spans="1:20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0" t="s">
        <v>8319</v>
      </c>
      <c r="R3361" t="s">
        <v>8345</v>
      </c>
      <c r="S3361" s="15">
        <f t="shared" si="210"/>
        <v>42089.724039351851</v>
      </c>
      <c r="T3361">
        <f t="shared" si="211"/>
        <v>2015</v>
      </c>
    </row>
    <row r="3362" spans="1:20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0" t="s">
        <v>8311</v>
      </c>
      <c r="R3362" t="s">
        <v>8356</v>
      </c>
      <c r="S3362" s="15">
        <f t="shared" si="210"/>
        <v>41911.657430555555</v>
      </c>
      <c r="T3362">
        <f t="shared" si="211"/>
        <v>2014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8323</v>
      </c>
      <c r="R3363" t="s">
        <v>8326</v>
      </c>
      <c r="S3363" s="15">
        <f t="shared" si="210"/>
        <v>42233.362314814818</v>
      </c>
      <c r="T3363">
        <f t="shared" si="211"/>
        <v>2015</v>
      </c>
    </row>
    <row r="3364" spans="1:20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0" t="s">
        <v>8323</v>
      </c>
      <c r="R3364" t="s">
        <v>8335</v>
      </c>
      <c r="S3364" s="15">
        <f t="shared" si="210"/>
        <v>42170.447013888886</v>
      </c>
      <c r="T3364">
        <f t="shared" si="211"/>
        <v>2015</v>
      </c>
    </row>
    <row r="3365" spans="1:20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0" t="s">
        <v>8323</v>
      </c>
      <c r="R3365" t="s">
        <v>8335</v>
      </c>
      <c r="S3365" s="15">
        <f t="shared" si="210"/>
        <v>42079.857974537037</v>
      </c>
      <c r="T3365">
        <f t="shared" si="211"/>
        <v>2015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8323</v>
      </c>
      <c r="R3366" t="s">
        <v>8326</v>
      </c>
      <c r="S3366" s="15">
        <f t="shared" si="210"/>
        <v>42718.963599537034</v>
      </c>
      <c r="T3366">
        <f t="shared" si="211"/>
        <v>2016</v>
      </c>
    </row>
    <row r="3367" spans="1:20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0" t="s">
        <v>8327</v>
      </c>
      <c r="R3367" t="s">
        <v>8330</v>
      </c>
      <c r="S3367" s="15">
        <f t="shared" si="210"/>
        <v>42341.59129629629</v>
      </c>
      <c r="T3367">
        <f t="shared" si="211"/>
        <v>2015</v>
      </c>
    </row>
    <row r="3368" spans="1:20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0" t="s">
        <v>8316</v>
      </c>
      <c r="R3368" t="s">
        <v>8334</v>
      </c>
      <c r="S3368" s="15">
        <f t="shared" si="210"/>
        <v>41974.911087962959</v>
      </c>
      <c r="T3368">
        <f t="shared" si="211"/>
        <v>2014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8311</v>
      </c>
      <c r="R3369" t="s">
        <v>8356</v>
      </c>
      <c r="S3369" s="15">
        <f t="shared" si="210"/>
        <v>42172.958912037036</v>
      </c>
      <c r="T3369">
        <f t="shared" si="211"/>
        <v>2015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8311</v>
      </c>
      <c r="R3370" t="s">
        <v>8352</v>
      </c>
      <c r="S3370" s="15">
        <f t="shared" si="210"/>
        <v>42100.735937499994</v>
      </c>
      <c r="T3370">
        <f t="shared" si="211"/>
        <v>2015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8323</v>
      </c>
      <c r="R3371" t="s">
        <v>8326</v>
      </c>
      <c r="S3371" s="15">
        <f t="shared" si="210"/>
        <v>42230.08116898148</v>
      </c>
      <c r="T3371">
        <f t="shared" si="211"/>
        <v>2015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8323</v>
      </c>
      <c r="R3372" t="s">
        <v>8326</v>
      </c>
      <c r="S3372" s="15">
        <f t="shared" si="210"/>
        <v>42209.67288194444</v>
      </c>
      <c r="T3372">
        <f t="shared" si="211"/>
        <v>2015</v>
      </c>
    </row>
    <row r="3373" spans="1:20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0" t="s">
        <v>8321</v>
      </c>
      <c r="R3373" t="s">
        <v>8339</v>
      </c>
      <c r="S3373" s="15">
        <f t="shared" si="210"/>
        <v>41799.830613425926</v>
      </c>
      <c r="T3373">
        <f t="shared" si="211"/>
        <v>2014</v>
      </c>
    </row>
    <row r="3374" spans="1:20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0" t="s">
        <v>8308</v>
      </c>
      <c r="R3374" t="s">
        <v>8342</v>
      </c>
      <c r="S3374" s="15">
        <f t="shared" si="210"/>
        <v>42047.812523148154</v>
      </c>
      <c r="T3374">
        <f t="shared" si="211"/>
        <v>2015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8321</v>
      </c>
      <c r="R3375" t="s">
        <v>8337</v>
      </c>
      <c r="S3375" s="15">
        <f t="shared" si="210"/>
        <v>41875.077546296299</v>
      </c>
      <c r="T3375">
        <f t="shared" si="211"/>
        <v>2014</v>
      </c>
    </row>
    <row r="3376" spans="1:20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0" t="s">
        <v>8321</v>
      </c>
      <c r="R3376" t="s">
        <v>8339</v>
      </c>
      <c r="S3376" s="15">
        <f t="shared" si="210"/>
        <v>41945.037789351853</v>
      </c>
      <c r="T3376">
        <f t="shared" si="211"/>
        <v>2014</v>
      </c>
    </row>
    <row r="3377" spans="1:20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0" t="s">
        <v>8327</v>
      </c>
      <c r="R3377" t="s">
        <v>8328</v>
      </c>
      <c r="S3377" s="15">
        <f t="shared" si="210"/>
        <v>40877.25099537037</v>
      </c>
      <c r="T3377">
        <f t="shared" si="211"/>
        <v>2011</v>
      </c>
    </row>
    <row r="3378" spans="1:20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0" t="s">
        <v>8327</v>
      </c>
      <c r="R3378" t="s">
        <v>8350</v>
      </c>
      <c r="S3378" s="15">
        <f t="shared" si="210"/>
        <v>41194.109340277777</v>
      </c>
      <c r="T3378">
        <f t="shared" si="211"/>
        <v>2012</v>
      </c>
    </row>
    <row r="3379" spans="1:20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8327</v>
      </c>
      <c r="R3379" t="s">
        <v>8350</v>
      </c>
      <c r="S3379" s="15">
        <f t="shared" si="210"/>
        <v>41802.94363425926</v>
      </c>
      <c r="T3379">
        <f t="shared" si="211"/>
        <v>2014</v>
      </c>
    </row>
    <row r="3380" spans="1:20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0" t="s">
        <v>8319</v>
      </c>
      <c r="R3380" t="s">
        <v>8345</v>
      </c>
      <c r="S3380" s="15">
        <f t="shared" si="210"/>
        <v>42184.185844907406</v>
      </c>
      <c r="T3380">
        <f t="shared" si="211"/>
        <v>2015</v>
      </c>
    </row>
    <row r="3381" spans="1:20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0" t="s">
        <v>8311</v>
      </c>
      <c r="R3381" t="s">
        <v>8352</v>
      </c>
      <c r="S3381" s="15">
        <f t="shared" si="210"/>
        <v>40682.884791666671</v>
      </c>
      <c r="T3381">
        <f t="shared" si="211"/>
        <v>2011</v>
      </c>
    </row>
    <row r="3382" spans="1:20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0" t="s">
        <v>8313</v>
      </c>
      <c r="R3382" t="s">
        <v>8314</v>
      </c>
      <c r="S3382" s="15">
        <f t="shared" si="210"/>
        <v>42252.788900462961</v>
      </c>
      <c r="T3382">
        <f t="shared" si="211"/>
        <v>2015</v>
      </c>
    </row>
    <row r="3383" spans="1:20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0" t="s">
        <v>8308</v>
      </c>
      <c r="R3383" t="s">
        <v>8342</v>
      </c>
      <c r="S3383" s="15">
        <f t="shared" si="210"/>
        <v>42179.653379629628</v>
      </c>
      <c r="T3383">
        <f t="shared" si="211"/>
        <v>2015</v>
      </c>
    </row>
    <row r="3384" spans="1:20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0" t="s">
        <v>8319</v>
      </c>
      <c r="R3384" t="s">
        <v>8345</v>
      </c>
      <c r="S3384" s="15">
        <f t="shared" si="210"/>
        <v>41919.140706018516</v>
      </c>
      <c r="T3384">
        <f t="shared" si="211"/>
        <v>2014</v>
      </c>
    </row>
    <row r="3385" spans="1:20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0" t="s">
        <v>8319</v>
      </c>
      <c r="R3385" t="s">
        <v>8357</v>
      </c>
      <c r="S3385" s="15">
        <f t="shared" si="210"/>
        <v>42258.297094907408</v>
      </c>
      <c r="T3385">
        <f t="shared" si="211"/>
        <v>2015</v>
      </c>
    </row>
    <row r="3386" spans="1:20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0" t="s">
        <v>8323</v>
      </c>
      <c r="R3386" t="s">
        <v>8326</v>
      </c>
      <c r="S3386" s="15">
        <f t="shared" si="210"/>
        <v>42709.546064814815</v>
      </c>
      <c r="T3386">
        <f t="shared" si="211"/>
        <v>2016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0" t="s">
        <v>8323</v>
      </c>
      <c r="R3387" t="s">
        <v>8335</v>
      </c>
      <c r="S3387" s="15">
        <f t="shared" si="210"/>
        <v>42598.749155092592</v>
      </c>
      <c r="T3387">
        <f t="shared" si="211"/>
        <v>2016</v>
      </c>
    </row>
    <row r="3388" spans="1:20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8316</v>
      </c>
      <c r="R3388" t="s">
        <v>8334</v>
      </c>
      <c r="S3388" s="15">
        <f t="shared" si="210"/>
        <v>42412.934212962966</v>
      </c>
      <c r="T3388">
        <f t="shared" si="211"/>
        <v>2016</v>
      </c>
    </row>
    <row r="3389" spans="1:20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0" t="s">
        <v>8327</v>
      </c>
      <c r="R3389" t="s">
        <v>8341</v>
      </c>
      <c r="S3389" s="15">
        <f t="shared" si="210"/>
        <v>41464.106087962966</v>
      </c>
      <c r="T3389">
        <f t="shared" si="211"/>
        <v>2013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0" t="s">
        <v>8323</v>
      </c>
      <c r="R3390" t="s">
        <v>8326</v>
      </c>
      <c r="S3390" s="15">
        <f t="shared" si="210"/>
        <v>42359.725243055553</v>
      </c>
      <c r="T3390">
        <f t="shared" si="211"/>
        <v>2015</v>
      </c>
    </row>
    <row r="3391" spans="1:20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0" t="s">
        <v>8323</v>
      </c>
      <c r="R3391" t="s">
        <v>8326</v>
      </c>
      <c r="S3391" s="15">
        <f t="shared" si="210"/>
        <v>42417.675879629634</v>
      </c>
      <c r="T3391">
        <f t="shared" si="211"/>
        <v>2016</v>
      </c>
    </row>
    <row r="3392" spans="1:20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8308</v>
      </c>
      <c r="R3392" t="s">
        <v>8310</v>
      </c>
      <c r="S3392" s="15">
        <f t="shared" si="210"/>
        <v>42082.702800925923</v>
      </c>
      <c r="T3392">
        <f t="shared" si="211"/>
        <v>2015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8311</v>
      </c>
      <c r="R3393" t="s">
        <v>8349</v>
      </c>
      <c r="S3393" s="15">
        <f t="shared" si="210"/>
        <v>41481.996423611112</v>
      </c>
      <c r="T3393">
        <f t="shared" si="211"/>
        <v>2013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8323</v>
      </c>
      <c r="R3394" t="s">
        <v>8326</v>
      </c>
      <c r="S3394" s="15">
        <f t="shared" si="210"/>
        <v>41833.951516203706</v>
      </c>
      <c r="T3394">
        <f t="shared" si="211"/>
        <v>2014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ROUND(E3395/L3395,2)</f>
        <v>13.01</v>
      </c>
      <c r="Q3395" s="10" t="s">
        <v>8319</v>
      </c>
      <c r="R3395" t="s">
        <v>8345</v>
      </c>
      <c r="S3395" s="15">
        <f t="shared" ref="S3395:S3458" si="214">(((J3395/60)/60)/24)+DATE(1970,1,1)</f>
        <v>41787.898240740738</v>
      </c>
      <c r="T3395">
        <f t="shared" ref="T3395:T3458" si="215">YEAR(S3395)</f>
        <v>2014</v>
      </c>
    </row>
    <row r="3396" spans="1:20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0" t="s">
        <v>8321</v>
      </c>
      <c r="R3396" t="s">
        <v>8339</v>
      </c>
      <c r="S3396" s="15">
        <f t="shared" si="214"/>
        <v>42038.824988425928</v>
      </c>
      <c r="T3396">
        <f t="shared" si="215"/>
        <v>2015</v>
      </c>
    </row>
    <row r="3397" spans="1:20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0" t="s">
        <v>8308</v>
      </c>
      <c r="R3397" t="s">
        <v>8342</v>
      </c>
      <c r="S3397" s="15">
        <f t="shared" si="214"/>
        <v>42446.780162037037</v>
      </c>
      <c r="T3397">
        <f t="shared" si="215"/>
        <v>2016</v>
      </c>
    </row>
    <row r="3398" spans="1:20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0" t="s">
        <v>8308</v>
      </c>
      <c r="R3398" t="s">
        <v>8310</v>
      </c>
      <c r="S3398" s="15">
        <f t="shared" si="214"/>
        <v>41855.784305555557</v>
      </c>
      <c r="T3398">
        <f t="shared" si="215"/>
        <v>2014</v>
      </c>
    </row>
    <row r="3399" spans="1:20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0" t="s">
        <v>8311</v>
      </c>
      <c r="R3399" t="s">
        <v>8348</v>
      </c>
      <c r="S3399" s="15">
        <f t="shared" si="214"/>
        <v>42604.239629629628</v>
      </c>
      <c r="T3399">
        <f t="shared" si="215"/>
        <v>2016</v>
      </c>
    </row>
    <row r="3400" spans="1:20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0" t="s">
        <v>8316</v>
      </c>
      <c r="R3400" t="s">
        <v>8344</v>
      </c>
      <c r="S3400" s="15">
        <f t="shared" si="214"/>
        <v>42529.969131944439</v>
      </c>
      <c r="T3400">
        <f t="shared" si="215"/>
        <v>2016</v>
      </c>
    </row>
    <row r="3401" spans="1:20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0" t="s">
        <v>8316</v>
      </c>
      <c r="R3401" t="s">
        <v>8334</v>
      </c>
      <c r="S3401" s="15">
        <f t="shared" si="214"/>
        <v>40710.731180555551</v>
      </c>
      <c r="T3401">
        <f t="shared" si="215"/>
        <v>2011</v>
      </c>
    </row>
    <row r="3402" spans="1:20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0" t="s">
        <v>8319</v>
      </c>
      <c r="R3402" t="s">
        <v>8345</v>
      </c>
      <c r="S3402" s="15">
        <f t="shared" si="214"/>
        <v>42180.18604166666</v>
      </c>
      <c r="T3402">
        <f t="shared" si="215"/>
        <v>2015</v>
      </c>
    </row>
    <row r="3403" spans="1:20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0" t="s">
        <v>8319</v>
      </c>
      <c r="R3403" t="s">
        <v>8345</v>
      </c>
      <c r="S3403" s="15">
        <f t="shared" si="214"/>
        <v>42382.906527777777</v>
      </c>
      <c r="T3403">
        <f t="shared" si="215"/>
        <v>2016</v>
      </c>
    </row>
    <row r="3404" spans="1:20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0" t="s">
        <v>8323</v>
      </c>
      <c r="R3404" t="s">
        <v>8324</v>
      </c>
      <c r="S3404" s="15">
        <f t="shared" si="214"/>
        <v>42062.680486111116</v>
      </c>
      <c r="T3404">
        <f t="shared" si="215"/>
        <v>2015</v>
      </c>
    </row>
    <row r="3405" spans="1:20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0" t="s">
        <v>8323</v>
      </c>
      <c r="R3405" t="s">
        <v>8324</v>
      </c>
      <c r="S3405" s="15">
        <f t="shared" si="214"/>
        <v>41977.780104166668</v>
      </c>
      <c r="T3405">
        <f t="shared" si="215"/>
        <v>2014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0" t="s">
        <v>8323</v>
      </c>
      <c r="R3406" t="s">
        <v>8326</v>
      </c>
      <c r="S3406" s="15">
        <f t="shared" si="214"/>
        <v>41848.84002314815</v>
      </c>
      <c r="T3406">
        <f t="shared" si="215"/>
        <v>2014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0" t="s">
        <v>8323</v>
      </c>
      <c r="R3407" t="s">
        <v>8326</v>
      </c>
      <c r="S3407" s="15">
        <f t="shared" si="214"/>
        <v>42021.301192129627</v>
      </c>
      <c r="T3407">
        <f t="shared" si="215"/>
        <v>2015</v>
      </c>
    </row>
    <row r="3408" spans="1:20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0" t="s">
        <v>8321</v>
      </c>
      <c r="R3408" t="s">
        <v>8339</v>
      </c>
      <c r="S3408" s="15">
        <f t="shared" si="214"/>
        <v>40800.6403587963</v>
      </c>
      <c r="T3408">
        <f t="shared" si="215"/>
        <v>2011</v>
      </c>
    </row>
    <row r="3409" spans="1:20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0" t="s">
        <v>8321</v>
      </c>
      <c r="R3409" t="s">
        <v>8339</v>
      </c>
      <c r="S3409" s="15">
        <f t="shared" si="214"/>
        <v>41759.542534722219</v>
      </c>
      <c r="T3409">
        <f t="shared" si="215"/>
        <v>2014</v>
      </c>
    </row>
    <row r="3410" spans="1:20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0" t="s">
        <v>8308</v>
      </c>
      <c r="R3410" t="s">
        <v>8342</v>
      </c>
      <c r="S3410" s="15">
        <f t="shared" si="214"/>
        <v>42276.046689814815</v>
      </c>
      <c r="T3410">
        <f t="shared" si="215"/>
        <v>2015</v>
      </c>
    </row>
    <row r="3411" spans="1:20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0" t="s">
        <v>8327</v>
      </c>
      <c r="R3411" t="s">
        <v>8350</v>
      </c>
      <c r="S3411" s="15">
        <f t="shared" si="214"/>
        <v>41124.479722222226</v>
      </c>
      <c r="T3411">
        <f t="shared" si="215"/>
        <v>2012</v>
      </c>
    </row>
    <row r="3412" spans="1:20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0" t="s">
        <v>8316</v>
      </c>
      <c r="R3412" t="s">
        <v>8334</v>
      </c>
      <c r="S3412" s="15">
        <f t="shared" si="214"/>
        <v>42440.820277777777</v>
      </c>
      <c r="T3412">
        <f t="shared" si="215"/>
        <v>2016</v>
      </c>
    </row>
    <row r="3413" spans="1:20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0" t="s">
        <v>8316</v>
      </c>
      <c r="R3413" t="s">
        <v>8334</v>
      </c>
      <c r="S3413" s="15">
        <f t="shared" si="214"/>
        <v>42107.836435185185</v>
      </c>
      <c r="T3413">
        <f t="shared" si="215"/>
        <v>2015</v>
      </c>
    </row>
    <row r="3414" spans="1:20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0" t="s">
        <v>8319</v>
      </c>
      <c r="R3414" t="s">
        <v>8345</v>
      </c>
      <c r="S3414" s="15">
        <f t="shared" si="214"/>
        <v>41938.804710648146</v>
      </c>
      <c r="T3414">
        <f t="shared" si="215"/>
        <v>2014</v>
      </c>
    </row>
    <row r="3415" spans="1:20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0" t="s">
        <v>8327</v>
      </c>
      <c r="R3415" t="s">
        <v>8354</v>
      </c>
      <c r="S3415" s="15">
        <f t="shared" si="214"/>
        <v>40985.459803240738</v>
      </c>
      <c r="T3415">
        <f t="shared" si="215"/>
        <v>2012</v>
      </c>
    </row>
    <row r="3416" spans="1:20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0" t="s">
        <v>8313</v>
      </c>
      <c r="R3416" t="s">
        <v>8314</v>
      </c>
      <c r="S3416" s="15">
        <f t="shared" si="214"/>
        <v>41820.752268518518</v>
      </c>
      <c r="T3416">
        <f t="shared" si="215"/>
        <v>2014</v>
      </c>
    </row>
    <row r="3417" spans="1:20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0" t="s">
        <v>8313</v>
      </c>
      <c r="R3417" t="s">
        <v>8353</v>
      </c>
      <c r="S3417" s="15">
        <f t="shared" si="214"/>
        <v>42206.763217592597</v>
      </c>
      <c r="T3417">
        <f t="shared" si="215"/>
        <v>2015</v>
      </c>
    </row>
    <row r="3418" spans="1:20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0" t="s">
        <v>8316</v>
      </c>
      <c r="R3418" t="s">
        <v>8334</v>
      </c>
      <c r="S3418" s="15">
        <f t="shared" si="214"/>
        <v>41843.772789351853</v>
      </c>
      <c r="T3418">
        <f t="shared" si="215"/>
        <v>2014</v>
      </c>
    </row>
    <row r="3419" spans="1:20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0" t="s">
        <v>8316</v>
      </c>
      <c r="R3419" t="s">
        <v>8334</v>
      </c>
      <c r="S3419" s="15">
        <f t="shared" si="214"/>
        <v>42167.207071759258</v>
      </c>
      <c r="T3419">
        <f t="shared" si="215"/>
        <v>2015</v>
      </c>
    </row>
    <row r="3420" spans="1:20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0" t="s">
        <v>8308</v>
      </c>
      <c r="R3420" t="s">
        <v>8342</v>
      </c>
      <c r="S3420" s="15">
        <f t="shared" si="214"/>
        <v>41954.722916666666</v>
      </c>
      <c r="T3420">
        <f t="shared" si="215"/>
        <v>2014</v>
      </c>
    </row>
    <row r="3421" spans="1:20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0" t="s">
        <v>8308</v>
      </c>
      <c r="R3421" t="s">
        <v>8342</v>
      </c>
      <c r="S3421" s="15">
        <f t="shared" si="214"/>
        <v>42064.794490740736</v>
      </c>
      <c r="T3421">
        <f t="shared" si="215"/>
        <v>2015</v>
      </c>
    </row>
    <row r="3422" spans="1:20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0" t="s">
        <v>8319</v>
      </c>
      <c r="R3422" t="s">
        <v>8345</v>
      </c>
      <c r="S3422" s="15">
        <f t="shared" si="214"/>
        <v>41760.10974537037</v>
      </c>
      <c r="T3422">
        <f t="shared" si="215"/>
        <v>2014</v>
      </c>
    </row>
    <row r="3423" spans="1:20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0" t="s">
        <v>8319</v>
      </c>
      <c r="R3423" t="s">
        <v>8345</v>
      </c>
      <c r="S3423" s="15">
        <f t="shared" si="214"/>
        <v>42058.334027777775</v>
      </c>
      <c r="T3423">
        <f t="shared" si="215"/>
        <v>2015</v>
      </c>
    </row>
    <row r="3424" spans="1:20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0" t="s">
        <v>8311</v>
      </c>
      <c r="R3424" t="s">
        <v>8356</v>
      </c>
      <c r="S3424" s="15">
        <f t="shared" si="214"/>
        <v>40927.036979166667</v>
      </c>
      <c r="T3424">
        <f t="shared" si="215"/>
        <v>2012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0" t="s">
        <v>8323</v>
      </c>
      <c r="R3425" t="s">
        <v>8326</v>
      </c>
      <c r="S3425" s="15">
        <f t="shared" si="214"/>
        <v>41953.773090277777</v>
      </c>
      <c r="T3425">
        <f t="shared" si="215"/>
        <v>2014</v>
      </c>
    </row>
    <row r="3426" spans="1:20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0" t="s">
        <v>8323</v>
      </c>
      <c r="R3426" t="s">
        <v>8326</v>
      </c>
      <c r="S3426" s="15">
        <f t="shared" si="214"/>
        <v>42210.439768518518</v>
      </c>
      <c r="T3426">
        <f t="shared" si="215"/>
        <v>2015</v>
      </c>
    </row>
    <row r="3427" spans="1:20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0" t="s">
        <v>8323</v>
      </c>
      <c r="R3427" t="s">
        <v>8324</v>
      </c>
      <c r="S3427" s="15">
        <f t="shared" si="214"/>
        <v>42297.823113425926</v>
      </c>
      <c r="T3427">
        <f t="shared" si="215"/>
        <v>2015</v>
      </c>
    </row>
    <row r="3428" spans="1:20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0" t="s">
        <v>8323</v>
      </c>
      <c r="R3428" t="s">
        <v>8324</v>
      </c>
      <c r="S3428" s="15">
        <f t="shared" si="214"/>
        <v>42207.795787037037</v>
      </c>
      <c r="T3428">
        <f t="shared" si="215"/>
        <v>2015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0" t="s">
        <v>8323</v>
      </c>
      <c r="R3429" t="s">
        <v>8335</v>
      </c>
      <c r="S3429" s="15">
        <f t="shared" si="214"/>
        <v>41861.767094907409</v>
      </c>
      <c r="T3429">
        <f t="shared" si="215"/>
        <v>2014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0" t="s">
        <v>8323</v>
      </c>
      <c r="R3430" t="s">
        <v>8326</v>
      </c>
      <c r="S3430" s="15">
        <f t="shared" si="214"/>
        <v>42164.299722222218</v>
      </c>
      <c r="T3430">
        <f t="shared" si="215"/>
        <v>2015</v>
      </c>
    </row>
    <row r="3431" spans="1:20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0" t="s">
        <v>8323</v>
      </c>
      <c r="R3431" t="s">
        <v>8326</v>
      </c>
      <c r="S3431" s="15">
        <f t="shared" si="214"/>
        <v>42059.970729166671</v>
      </c>
      <c r="T3431">
        <f t="shared" si="215"/>
        <v>2015</v>
      </c>
    </row>
    <row r="3432" spans="1:20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0" t="s">
        <v>8323</v>
      </c>
      <c r="R3432" t="s">
        <v>8335</v>
      </c>
      <c r="S3432" s="15">
        <f t="shared" si="214"/>
        <v>42756.018506944441</v>
      </c>
      <c r="T3432">
        <f t="shared" si="215"/>
        <v>2017</v>
      </c>
    </row>
    <row r="3433" spans="1:20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0" t="s">
        <v>8323</v>
      </c>
      <c r="R3433" t="s">
        <v>8326</v>
      </c>
      <c r="S3433" s="15">
        <f t="shared" si="214"/>
        <v>42317.826377314821</v>
      </c>
      <c r="T3433">
        <f t="shared" si="215"/>
        <v>2015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0" t="s">
        <v>8323</v>
      </c>
      <c r="R3434" t="s">
        <v>8326</v>
      </c>
      <c r="S3434" s="15">
        <f t="shared" si="214"/>
        <v>41830.267407407409</v>
      </c>
      <c r="T3434">
        <f t="shared" si="215"/>
        <v>2014</v>
      </c>
    </row>
    <row r="3435" spans="1:20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0" t="s">
        <v>8323</v>
      </c>
      <c r="R3435" t="s">
        <v>8326</v>
      </c>
      <c r="S3435" s="15">
        <f t="shared" si="214"/>
        <v>42439.702314814815</v>
      </c>
      <c r="T3435">
        <f t="shared" si="215"/>
        <v>2016</v>
      </c>
    </row>
    <row r="3436" spans="1:20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0" t="s">
        <v>8323</v>
      </c>
      <c r="R3436" t="s">
        <v>8326</v>
      </c>
      <c r="S3436" s="15">
        <f t="shared" si="214"/>
        <v>42243.790393518517</v>
      </c>
      <c r="T3436">
        <f t="shared" si="215"/>
        <v>2015</v>
      </c>
    </row>
    <row r="3437" spans="1:20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0" t="s">
        <v>8323</v>
      </c>
      <c r="R3437" t="s">
        <v>8326</v>
      </c>
      <c r="S3437" s="15">
        <f t="shared" si="214"/>
        <v>42479.039212962962</v>
      </c>
      <c r="T3437">
        <f t="shared" si="215"/>
        <v>2016</v>
      </c>
    </row>
    <row r="3438" spans="1:20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0" t="s">
        <v>8321</v>
      </c>
      <c r="R3438" t="s">
        <v>8339</v>
      </c>
      <c r="S3438" s="15">
        <f t="shared" si="214"/>
        <v>41513.107256944444</v>
      </c>
      <c r="T3438">
        <f t="shared" si="215"/>
        <v>2013</v>
      </c>
    </row>
    <row r="3439" spans="1:20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0" t="s">
        <v>8323</v>
      </c>
      <c r="R3439" t="s">
        <v>8324</v>
      </c>
      <c r="S3439" s="15">
        <f t="shared" si="214"/>
        <v>42097.649224537032</v>
      </c>
      <c r="T3439">
        <f t="shared" si="215"/>
        <v>2015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0" t="s">
        <v>8323</v>
      </c>
      <c r="R3440" t="s">
        <v>8326</v>
      </c>
      <c r="S3440" s="15">
        <f t="shared" si="214"/>
        <v>41811.555462962962</v>
      </c>
      <c r="T3440">
        <f t="shared" si="215"/>
        <v>2014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0" t="s">
        <v>8323</v>
      </c>
      <c r="R3441" t="s">
        <v>8326</v>
      </c>
      <c r="S3441" s="15">
        <f t="shared" si="214"/>
        <v>41879.043530092589</v>
      </c>
      <c r="T3441">
        <f t="shared" si="215"/>
        <v>2014</v>
      </c>
    </row>
    <row r="3442" spans="1:20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0" t="s">
        <v>8327</v>
      </c>
      <c r="R3442" t="s">
        <v>8330</v>
      </c>
      <c r="S3442" s="15">
        <f t="shared" si="214"/>
        <v>42286.861493055556</v>
      </c>
      <c r="T3442">
        <f t="shared" si="215"/>
        <v>2015</v>
      </c>
    </row>
    <row r="3443" spans="1:20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0" t="s">
        <v>8323</v>
      </c>
      <c r="R3443" t="s">
        <v>8324</v>
      </c>
      <c r="S3443" s="15">
        <f t="shared" si="214"/>
        <v>42409.571284722217</v>
      </c>
      <c r="T3443">
        <f t="shared" si="215"/>
        <v>2016</v>
      </c>
    </row>
    <row r="3444" spans="1:20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0" t="s">
        <v>8311</v>
      </c>
      <c r="R3444" t="s">
        <v>8352</v>
      </c>
      <c r="S3444" s="15">
        <f t="shared" si="214"/>
        <v>41456.981215277774</v>
      </c>
      <c r="T3444">
        <f t="shared" si="215"/>
        <v>2013</v>
      </c>
    </row>
    <row r="3445" spans="1:20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0" t="s">
        <v>8327</v>
      </c>
      <c r="R3445" t="s">
        <v>8350</v>
      </c>
      <c r="S3445" s="15">
        <f t="shared" si="214"/>
        <v>42429.84956018519</v>
      </c>
      <c r="T3445">
        <f t="shared" si="215"/>
        <v>2016</v>
      </c>
    </row>
    <row r="3446" spans="1:20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0" t="s">
        <v>8316</v>
      </c>
      <c r="R3446" t="s">
        <v>8334</v>
      </c>
      <c r="S3446" s="15">
        <f t="shared" si="214"/>
        <v>41250.025902777779</v>
      </c>
      <c r="T3446">
        <f t="shared" si="215"/>
        <v>2012</v>
      </c>
    </row>
    <row r="3447" spans="1:20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0" t="s">
        <v>8316</v>
      </c>
      <c r="R3447" t="s">
        <v>8344</v>
      </c>
      <c r="S3447" s="15">
        <f t="shared" si="214"/>
        <v>42496.264965277776</v>
      </c>
      <c r="T3447">
        <f t="shared" si="215"/>
        <v>2016</v>
      </c>
    </row>
    <row r="3448" spans="1:20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0" t="s">
        <v>8319</v>
      </c>
      <c r="R3448" t="s">
        <v>8345</v>
      </c>
      <c r="S3448" s="15">
        <f t="shared" si="214"/>
        <v>42382.130833333329</v>
      </c>
      <c r="T3448">
        <f t="shared" si="215"/>
        <v>2016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0" t="s">
        <v>8323</v>
      </c>
      <c r="R3449" t="s">
        <v>8326</v>
      </c>
      <c r="S3449" s="15">
        <f t="shared" si="214"/>
        <v>41831.742962962962</v>
      </c>
      <c r="T3449">
        <f t="shared" si="215"/>
        <v>2014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0" t="s">
        <v>8323</v>
      </c>
      <c r="R3450" t="s">
        <v>8326</v>
      </c>
      <c r="S3450" s="15">
        <f t="shared" si="214"/>
        <v>41745.891319444447</v>
      </c>
      <c r="T3450">
        <f t="shared" si="215"/>
        <v>2014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0" t="s">
        <v>8323</v>
      </c>
      <c r="R3451" t="s">
        <v>8326</v>
      </c>
      <c r="S3451" s="15">
        <f t="shared" si="214"/>
        <v>42559.474004629628</v>
      </c>
      <c r="T3451">
        <f t="shared" si="215"/>
        <v>2016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0" t="s">
        <v>8323</v>
      </c>
      <c r="R3452" t="s">
        <v>8326</v>
      </c>
      <c r="S3452" s="15">
        <f t="shared" si="214"/>
        <v>41995.084074074075</v>
      </c>
      <c r="T3452">
        <f t="shared" si="215"/>
        <v>2014</v>
      </c>
    </row>
    <row r="3453" spans="1:20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0" t="s">
        <v>8321</v>
      </c>
      <c r="R3453" t="s">
        <v>8325</v>
      </c>
      <c r="S3453" s="15">
        <f t="shared" si="214"/>
        <v>42202.594293981485</v>
      </c>
      <c r="T3453">
        <f t="shared" si="215"/>
        <v>2015</v>
      </c>
    </row>
    <row r="3454" spans="1:20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0" t="s">
        <v>8308</v>
      </c>
      <c r="R3454" t="s">
        <v>8342</v>
      </c>
      <c r="S3454" s="15">
        <f t="shared" si="214"/>
        <v>42340.847361111111</v>
      </c>
      <c r="T3454">
        <f t="shared" si="215"/>
        <v>2015</v>
      </c>
    </row>
    <row r="3455" spans="1:20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0" t="s">
        <v>8308</v>
      </c>
      <c r="R3455" t="s">
        <v>8342</v>
      </c>
      <c r="S3455" s="15">
        <f t="shared" si="214"/>
        <v>42545.705266203702</v>
      </c>
      <c r="T3455">
        <f t="shared" si="215"/>
        <v>2016</v>
      </c>
    </row>
    <row r="3456" spans="1:20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0" t="s">
        <v>8327</v>
      </c>
      <c r="R3456" t="s">
        <v>8328</v>
      </c>
      <c r="S3456" s="15">
        <f t="shared" si="214"/>
        <v>40981.802615740737</v>
      </c>
      <c r="T3456">
        <f t="shared" si="215"/>
        <v>2012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0" t="s">
        <v>8316</v>
      </c>
      <c r="R3457" t="s">
        <v>8344</v>
      </c>
      <c r="S3457" s="15">
        <f t="shared" si="214"/>
        <v>41821.407187500001</v>
      </c>
      <c r="T3457">
        <f t="shared" si="215"/>
        <v>2014</v>
      </c>
    </row>
    <row r="3458" spans="1:20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0" t="s">
        <v>8313</v>
      </c>
      <c r="R3458" t="s">
        <v>8355</v>
      </c>
      <c r="S3458" s="15">
        <f t="shared" si="214"/>
        <v>42170.996527777781</v>
      </c>
      <c r="T3458">
        <f t="shared" si="215"/>
        <v>2015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ROUND(E3459/L3459,2)</f>
        <v>20</v>
      </c>
      <c r="Q3459" s="10" t="s">
        <v>8327</v>
      </c>
      <c r="R3459" t="s">
        <v>8330</v>
      </c>
      <c r="S3459" s="15">
        <f t="shared" ref="S3459:S3522" si="218">(((J3459/60)/60)/24)+DATE(1970,1,1)</f>
        <v>41884.874328703707</v>
      </c>
      <c r="T3459">
        <f t="shared" ref="T3459:T3522" si="219">YEAR(S3459)</f>
        <v>2014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0" t="s">
        <v>8323</v>
      </c>
      <c r="R3460" t="s">
        <v>8326</v>
      </c>
      <c r="S3460" s="15">
        <f t="shared" si="218"/>
        <v>41831.675034722226</v>
      </c>
      <c r="T3460">
        <f t="shared" si="219"/>
        <v>2014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0" t="s">
        <v>8323</v>
      </c>
      <c r="R3461" t="s">
        <v>8326</v>
      </c>
      <c r="S3461" s="15">
        <f t="shared" si="218"/>
        <v>41929.266215277778</v>
      </c>
      <c r="T3461">
        <f t="shared" si="219"/>
        <v>2014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0" t="s">
        <v>8323</v>
      </c>
      <c r="R3462" t="s">
        <v>8326</v>
      </c>
      <c r="S3462" s="15">
        <f t="shared" si="218"/>
        <v>42122.693159722221</v>
      </c>
      <c r="T3462">
        <f t="shared" si="219"/>
        <v>2015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0" t="s">
        <v>8323</v>
      </c>
      <c r="R3463" t="s">
        <v>8326</v>
      </c>
      <c r="S3463" s="15">
        <f t="shared" si="218"/>
        <v>42065.190694444449</v>
      </c>
      <c r="T3463">
        <f t="shared" si="219"/>
        <v>2015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0" t="s">
        <v>8323</v>
      </c>
      <c r="R3464" t="s">
        <v>8326</v>
      </c>
      <c r="S3464" s="15">
        <f t="shared" si="218"/>
        <v>42039.194988425923</v>
      </c>
      <c r="T3464">
        <f t="shared" si="219"/>
        <v>2015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8308</v>
      </c>
      <c r="R3465" t="s">
        <v>8315</v>
      </c>
      <c r="S3465" s="15">
        <f t="shared" si="218"/>
        <v>42272.713171296295</v>
      </c>
      <c r="T3465">
        <f t="shared" si="219"/>
        <v>2015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8323</v>
      </c>
      <c r="R3466" t="s">
        <v>8326</v>
      </c>
      <c r="S3466" s="15">
        <f t="shared" si="218"/>
        <v>42002.54488425926</v>
      </c>
      <c r="T3466">
        <f t="shared" si="219"/>
        <v>2014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8308</v>
      </c>
      <c r="R3467" t="s">
        <v>8342</v>
      </c>
      <c r="S3467" s="15">
        <f t="shared" si="218"/>
        <v>42759.593310185184</v>
      </c>
      <c r="T3467">
        <f t="shared" si="219"/>
        <v>2017</v>
      </c>
    </row>
    <row r="3468" spans="1:20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8327</v>
      </c>
      <c r="R3468" t="s">
        <v>8330</v>
      </c>
      <c r="S3468" s="15">
        <f t="shared" si="218"/>
        <v>42792.843969907408</v>
      </c>
      <c r="T3468">
        <f t="shared" si="219"/>
        <v>2017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8321</v>
      </c>
      <c r="R3469" t="s">
        <v>8325</v>
      </c>
      <c r="S3469" s="15">
        <f t="shared" si="218"/>
        <v>41899.792037037041</v>
      </c>
      <c r="T3469">
        <f t="shared" si="219"/>
        <v>2014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8319</v>
      </c>
      <c r="R3470" t="s">
        <v>8345</v>
      </c>
      <c r="S3470" s="15">
        <f t="shared" si="218"/>
        <v>42027.353738425925</v>
      </c>
      <c r="T3470">
        <f t="shared" si="219"/>
        <v>2015</v>
      </c>
    </row>
    <row r="3471" spans="1:20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0" t="s">
        <v>8316</v>
      </c>
      <c r="R3471" t="s">
        <v>8334</v>
      </c>
      <c r="S3471" s="15">
        <f t="shared" si="218"/>
        <v>40619.097210648149</v>
      </c>
      <c r="T3471">
        <f t="shared" si="219"/>
        <v>2011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0" t="s">
        <v>8323</v>
      </c>
      <c r="R3472" t="s">
        <v>8326</v>
      </c>
      <c r="S3472" s="15">
        <f t="shared" si="218"/>
        <v>42169.958506944444</v>
      </c>
      <c r="T3472">
        <f t="shared" si="219"/>
        <v>2015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8308</v>
      </c>
      <c r="R3473" t="s">
        <v>8310</v>
      </c>
      <c r="S3473" s="15">
        <f t="shared" si="218"/>
        <v>41803.116053240738</v>
      </c>
      <c r="T3473">
        <f t="shared" si="219"/>
        <v>2014</v>
      </c>
    </row>
    <row r="3474" spans="1:20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0" t="s">
        <v>8346</v>
      </c>
      <c r="R3474" t="s">
        <v>8347</v>
      </c>
      <c r="S3474" s="15">
        <f t="shared" si="218"/>
        <v>42775.172824074078</v>
      </c>
      <c r="T3474">
        <f t="shared" si="219"/>
        <v>2017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8316</v>
      </c>
      <c r="R3475" t="s">
        <v>8334</v>
      </c>
      <c r="S3475" s="15">
        <f t="shared" si="218"/>
        <v>41845.866793981484</v>
      </c>
      <c r="T3475">
        <f t="shared" si="219"/>
        <v>2014</v>
      </c>
    </row>
    <row r="3476" spans="1:20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0" t="s">
        <v>8311</v>
      </c>
      <c r="R3476" t="s">
        <v>8348</v>
      </c>
      <c r="S3476" s="15">
        <f t="shared" si="218"/>
        <v>42297.432951388888</v>
      </c>
      <c r="T3476">
        <f t="shared" si="219"/>
        <v>2015</v>
      </c>
    </row>
    <row r="3477" spans="1:20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0" t="s">
        <v>8311</v>
      </c>
      <c r="R3477" t="s">
        <v>8348</v>
      </c>
      <c r="S3477" s="15">
        <f t="shared" si="218"/>
        <v>41838.536782407406</v>
      </c>
      <c r="T3477">
        <f t="shared" si="219"/>
        <v>2014</v>
      </c>
    </row>
    <row r="3478" spans="1:20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0" t="s">
        <v>8311</v>
      </c>
      <c r="R3478" t="s">
        <v>8348</v>
      </c>
      <c r="S3478" s="15">
        <f t="shared" si="218"/>
        <v>42258.780324074076</v>
      </c>
      <c r="T3478">
        <f t="shared" si="219"/>
        <v>2015</v>
      </c>
    </row>
    <row r="3479" spans="1:20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0" t="s">
        <v>8311</v>
      </c>
      <c r="R3479" t="s">
        <v>8348</v>
      </c>
      <c r="S3479" s="15">
        <f t="shared" si="218"/>
        <v>42463.866666666669</v>
      </c>
      <c r="T3479">
        <f t="shared" si="219"/>
        <v>2016</v>
      </c>
    </row>
    <row r="3480" spans="1:20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0" t="s">
        <v>8313</v>
      </c>
      <c r="R3480" t="s">
        <v>8351</v>
      </c>
      <c r="S3480" s="15">
        <f t="shared" si="218"/>
        <v>41877.904988425929</v>
      </c>
      <c r="T3480">
        <f t="shared" si="219"/>
        <v>2014</v>
      </c>
    </row>
    <row r="3481" spans="1:20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0" t="s">
        <v>8313</v>
      </c>
      <c r="R3481" t="s">
        <v>8314</v>
      </c>
      <c r="S3481" s="15">
        <f t="shared" si="218"/>
        <v>41860.91002314815</v>
      </c>
      <c r="T3481">
        <f t="shared" si="219"/>
        <v>2014</v>
      </c>
    </row>
    <row r="3482" spans="1:20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0" t="s">
        <v>8308</v>
      </c>
      <c r="R3482" t="s">
        <v>8342</v>
      </c>
      <c r="S3482" s="15">
        <f t="shared" si="218"/>
        <v>42577.607361111113</v>
      </c>
      <c r="T3482">
        <f t="shared" si="219"/>
        <v>2016</v>
      </c>
    </row>
    <row r="3483" spans="1:20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0" t="s">
        <v>8308</v>
      </c>
      <c r="R3483" t="s">
        <v>8315</v>
      </c>
      <c r="S3483" s="15">
        <f t="shared" si="218"/>
        <v>41880.827118055553</v>
      </c>
      <c r="T3483">
        <f t="shared" si="219"/>
        <v>2014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8323</v>
      </c>
      <c r="R3484" t="s">
        <v>8335</v>
      </c>
      <c r="S3484" s="15">
        <f t="shared" si="218"/>
        <v>42297.816284722227</v>
      </c>
      <c r="T3484">
        <f t="shared" si="219"/>
        <v>2015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0" t="s">
        <v>8323</v>
      </c>
      <c r="R3485" t="s">
        <v>8326</v>
      </c>
      <c r="S3485" s="15">
        <f t="shared" si="218"/>
        <v>41820.870821759258</v>
      </c>
      <c r="T3485">
        <f t="shared" si="219"/>
        <v>2014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0" t="s">
        <v>8323</v>
      </c>
      <c r="R3486" t="s">
        <v>8326</v>
      </c>
      <c r="S3486" s="15">
        <f t="shared" si="218"/>
        <v>41970.085046296299</v>
      </c>
      <c r="T3486">
        <f t="shared" si="219"/>
        <v>2014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8321</v>
      </c>
      <c r="R3487" t="s">
        <v>8339</v>
      </c>
      <c r="S3487" s="15">
        <f t="shared" si="218"/>
        <v>41682.23646990741</v>
      </c>
      <c r="T3487">
        <f t="shared" si="219"/>
        <v>2014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8308</v>
      </c>
      <c r="R3488" t="s">
        <v>8342</v>
      </c>
      <c r="S3488" s="15">
        <f t="shared" si="218"/>
        <v>42230.578622685185</v>
      </c>
      <c r="T3488">
        <f t="shared" si="219"/>
        <v>2015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8321</v>
      </c>
      <c r="R3489" t="s">
        <v>8332</v>
      </c>
      <c r="S3489" s="15">
        <f t="shared" si="218"/>
        <v>42376.79206018518</v>
      </c>
      <c r="T3489">
        <f t="shared" si="219"/>
        <v>2016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8323</v>
      </c>
      <c r="R3490" t="s">
        <v>8326</v>
      </c>
      <c r="S3490" s="15">
        <f t="shared" si="218"/>
        <v>42628.849120370374</v>
      </c>
      <c r="T3490">
        <f t="shared" si="219"/>
        <v>2016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8308</v>
      </c>
      <c r="R3491" t="s">
        <v>8342</v>
      </c>
      <c r="S3491" s="15">
        <f t="shared" si="218"/>
        <v>41960.771354166667</v>
      </c>
      <c r="T3491">
        <f t="shared" si="219"/>
        <v>2014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8316</v>
      </c>
      <c r="R3492" t="s">
        <v>8334</v>
      </c>
      <c r="S3492" s="15">
        <f t="shared" si="218"/>
        <v>42002.926990740743</v>
      </c>
      <c r="T3492">
        <f t="shared" si="219"/>
        <v>2014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8308</v>
      </c>
      <c r="R3493" t="s">
        <v>8318</v>
      </c>
      <c r="S3493" s="15">
        <f t="shared" si="218"/>
        <v>42037.789895833332</v>
      </c>
      <c r="T3493">
        <f t="shared" si="219"/>
        <v>2015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8321</v>
      </c>
      <c r="R3494" t="s">
        <v>8325</v>
      </c>
      <c r="S3494" s="15">
        <f t="shared" si="218"/>
        <v>42160.927488425921</v>
      </c>
      <c r="T3494">
        <f t="shared" si="219"/>
        <v>2015</v>
      </c>
    </row>
    <row r="3495" spans="1:20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0" t="s">
        <v>8321</v>
      </c>
      <c r="R3495" t="s">
        <v>8339</v>
      </c>
      <c r="S3495" s="15">
        <f t="shared" si="218"/>
        <v>42649.742210648154</v>
      </c>
      <c r="T3495">
        <f t="shared" si="219"/>
        <v>2016</v>
      </c>
    </row>
    <row r="3496" spans="1:20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0" t="s">
        <v>8308</v>
      </c>
      <c r="R3496" t="s">
        <v>8310</v>
      </c>
      <c r="S3496" s="15">
        <f t="shared" si="218"/>
        <v>41830.947013888886</v>
      </c>
      <c r="T3496">
        <f t="shared" si="219"/>
        <v>2014</v>
      </c>
    </row>
    <row r="3497" spans="1:20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0" t="s">
        <v>8316</v>
      </c>
      <c r="R3497" t="s">
        <v>8334</v>
      </c>
      <c r="S3497" s="15">
        <f t="shared" si="218"/>
        <v>41718.5237037037</v>
      </c>
      <c r="T3497">
        <f t="shared" si="219"/>
        <v>2014</v>
      </c>
    </row>
    <row r="3498" spans="1:20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0" t="s">
        <v>8316</v>
      </c>
      <c r="R3498" t="s">
        <v>8344</v>
      </c>
      <c r="S3498" s="15">
        <f t="shared" si="218"/>
        <v>41908.996527777781</v>
      </c>
      <c r="T3498">
        <f t="shared" si="219"/>
        <v>2014</v>
      </c>
    </row>
    <row r="3499" spans="1:20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0" t="s">
        <v>8327</v>
      </c>
      <c r="R3499" t="s">
        <v>8330</v>
      </c>
      <c r="S3499" s="15">
        <f t="shared" si="218"/>
        <v>42064.217418981483</v>
      </c>
      <c r="T3499">
        <f t="shared" si="219"/>
        <v>2015</v>
      </c>
    </row>
    <row r="3500" spans="1:20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0" t="s">
        <v>8323</v>
      </c>
      <c r="R3500" t="s">
        <v>8324</v>
      </c>
      <c r="S3500" s="15">
        <f t="shared" si="218"/>
        <v>42107.156319444446</v>
      </c>
      <c r="T3500">
        <f t="shared" si="219"/>
        <v>2015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0" t="s">
        <v>8323</v>
      </c>
      <c r="R3501" t="s">
        <v>8326</v>
      </c>
      <c r="S3501" s="15">
        <f t="shared" si="218"/>
        <v>42402.947002314817</v>
      </c>
      <c r="T3501">
        <f t="shared" si="219"/>
        <v>2016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0" t="s">
        <v>8323</v>
      </c>
      <c r="R3502" t="s">
        <v>8326</v>
      </c>
      <c r="S3502" s="15">
        <f t="shared" si="218"/>
        <v>41961.492488425924</v>
      </c>
      <c r="T3502">
        <f t="shared" si="219"/>
        <v>2014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0" t="s">
        <v>8323</v>
      </c>
      <c r="R3503" t="s">
        <v>8326</v>
      </c>
      <c r="S3503" s="15">
        <f t="shared" si="218"/>
        <v>42447.863553240735</v>
      </c>
      <c r="T3503">
        <f t="shared" si="219"/>
        <v>2016</v>
      </c>
    </row>
    <row r="3504" spans="1:20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8321</v>
      </c>
      <c r="R3504" t="s">
        <v>8337</v>
      </c>
      <c r="S3504" s="15">
        <f t="shared" si="218"/>
        <v>42616.049849537041</v>
      </c>
      <c r="T3504">
        <f t="shared" si="219"/>
        <v>2016</v>
      </c>
    </row>
    <row r="3505" spans="1:20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0" t="s">
        <v>8321</v>
      </c>
      <c r="R3505" t="s">
        <v>8337</v>
      </c>
      <c r="S3505" s="15">
        <f t="shared" si="218"/>
        <v>41938.893263888887</v>
      </c>
      <c r="T3505">
        <f t="shared" si="219"/>
        <v>2014</v>
      </c>
    </row>
    <row r="3506" spans="1:20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8321</v>
      </c>
      <c r="R3506" t="s">
        <v>8337</v>
      </c>
      <c r="S3506" s="15">
        <f t="shared" si="218"/>
        <v>42514.434548611112</v>
      </c>
      <c r="T3506">
        <f t="shared" si="219"/>
        <v>2016</v>
      </c>
    </row>
    <row r="3507" spans="1:20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0" t="s">
        <v>8321</v>
      </c>
      <c r="R3507" t="s">
        <v>8325</v>
      </c>
      <c r="S3507" s="15">
        <f t="shared" si="218"/>
        <v>42375.230115740742</v>
      </c>
      <c r="T3507">
        <f t="shared" si="219"/>
        <v>2016</v>
      </c>
    </row>
    <row r="3508" spans="1:20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0" t="s">
        <v>8321</v>
      </c>
      <c r="R3508" t="s">
        <v>8339</v>
      </c>
      <c r="S3508" s="15">
        <f t="shared" si="218"/>
        <v>41650.015057870369</v>
      </c>
      <c r="T3508">
        <f t="shared" si="219"/>
        <v>2014</v>
      </c>
    </row>
    <row r="3509" spans="1:20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0" t="s">
        <v>8321</v>
      </c>
      <c r="R3509" t="s">
        <v>8339</v>
      </c>
      <c r="S3509" s="15">
        <f t="shared" si="218"/>
        <v>42447.896875000006</v>
      </c>
      <c r="T3509">
        <f t="shared" si="219"/>
        <v>2016</v>
      </c>
    </row>
    <row r="3510" spans="1:20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0" t="s">
        <v>8321</v>
      </c>
      <c r="R3510" t="s">
        <v>8339</v>
      </c>
      <c r="S3510" s="15">
        <f t="shared" si="218"/>
        <v>42153.631597222222</v>
      </c>
      <c r="T3510">
        <f t="shared" si="219"/>
        <v>2015</v>
      </c>
    </row>
    <row r="3511" spans="1:20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0" t="s">
        <v>8308</v>
      </c>
      <c r="R3511" t="s">
        <v>8342</v>
      </c>
      <c r="S3511" s="15">
        <f t="shared" si="218"/>
        <v>42450.589143518519</v>
      </c>
      <c r="T3511">
        <f t="shared" si="219"/>
        <v>2016</v>
      </c>
    </row>
    <row r="3512" spans="1:20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0" t="s">
        <v>8308</v>
      </c>
      <c r="R3512" t="s">
        <v>8342</v>
      </c>
      <c r="S3512" s="15">
        <f t="shared" si="218"/>
        <v>42049.716620370367</v>
      </c>
      <c r="T3512">
        <f t="shared" si="219"/>
        <v>2015</v>
      </c>
    </row>
    <row r="3513" spans="1:20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8308</v>
      </c>
      <c r="R3513" t="s">
        <v>8342</v>
      </c>
      <c r="S3513" s="15">
        <f t="shared" si="218"/>
        <v>42102.650567129633</v>
      </c>
      <c r="T3513">
        <f t="shared" si="219"/>
        <v>2015</v>
      </c>
    </row>
    <row r="3514" spans="1:20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0" t="s">
        <v>8308</v>
      </c>
      <c r="R3514" t="s">
        <v>8342</v>
      </c>
      <c r="S3514" s="15">
        <f t="shared" si="218"/>
        <v>42223.619456018518</v>
      </c>
      <c r="T3514">
        <f t="shared" si="219"/>
        <v>2015</v>
      </c>
    </row>
    <row r="3515" spans="1:20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0" t="s">
        <v>8311</v>
      </c>
      <c r="R3515" t="s">
        <v>8352</v>
      </c>
      <c r="S3515" s="15">
        <f t="shared" si="218"/>
        <v>42349.824097222227</v>
      </c>
      <c r="T3515">
        <f t="shared" si="219"/>
        <v>2015</v>
      </c>
    </row>
    <row r="3516" spans="1:20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0" t="s">
        <v>8327</v>
      </c>
      <c r="R3516" t="s">
        <v>8336</v>
      </c>
      <c r="S3516" s="15">
        <f t="shared" si="218"/>
        <v>42165.79833333334</v>
      </c>
      <c r="T3516">
        <f t="shared" si="219"/>
        <v>2015</v>
      </c>
    </row>
    <row r="3517" spans="1:20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0" t="s">
        <v>8346</v>
      </c>
      <c r="R3517" t="s">
        <v>8347</v>
      </c>
      <c r="S3517" s="15">
        <f t="shared" si="218"/>
        <v>41851.696157407408</v>
      </c>
      <c r="T3517">
        <f t="shared" si="219"/>
        <v>2014</v>
      </c>
    </row>
    <row r="3518" spans="1:20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0" t="s">
        <v>8316</v>
      </c>
      <c r="R3518" t="s">
        <v>8334</v>
      </c>
      <c r="S3518" s="15">
        <f t="shared" si="218"/>
        <v>40802.964594907404</v>
      </c>
      <c r="T3518">
        <f t="shared" si="219"/>
        <v>2011</v>
      </c>
    </row>
    <row r="3519" spans="1:20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0" t="s">
        <v>8316</v>
      </c>
      <c r="R3519" t="s">
        <v>8334</v>
      </c>
      <c r="S3519" s="15">
        <f t="shared" si="218"/>
        <v>41526.345914351856</v>
      </c>
      <c r="T3519">
        <f t="shared" si="219"/>
        <v>2013</v>
      </c>
    </row>
    <row r="3520" spans="1:20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0" t="s">
        <v>8316</v>
      </c>
      <c r="R3520" t="s">
        <v>8344</v>
      </c>
      <c r="S3520" s="15">
        <f t="shared" si="218"/>
        <v>42535.327476851846</v>
      </c>
      <c r="T3520">
        <f t="shared" si="219"/>
        <v>2016</v>
      </c>
    </row>
    <row r="3521" spans="1:20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0" t="s">
        <v>8319</v>
      </c>
      <c r="R3521" t="s">
        <v>8345</v>
      </c>
      <c r="S3521" s="15">
        <f t="shared" si="218"/>
        <v>42746.019652777773</v>
      </c>
      <c r="T3521">
        <f t="shared" si="219"/>
        <v>2017</v>
      </c>
    </row>
    <row r="3522" spans="1:20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0" t="s">
        <v>8313</v>
      </c>
      <c r="R3522" t="s">
        <v>8355</v>
      </c>
      <c r="S3522" s="15">
        <f t="shared" si="218"/>
        <v>41935.509652777779</v>
      </c>
      <c r="T3522">
        <f t="shared" si="219"/>
        <v>2014</v>
      </c>
    </row>
    <row r="3523" spans="1:20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ROUND(E3523/L3523,2)</f>
        <v>10</v>
      </c>
      <c r="Q3523" s="10" t="s">
        <v>8311</v>
      </c>
      <c r="R3523" t="s">
        <v>8349</v>
      </c>
      <c r="S3523" s="15">
        <f t="shared" ref="S3523:S3586" si="222">(((J3523/60)/60)/24)+DATE(1970,1,1)</f>
        <v>42121.367002314815</v>
      </c>
      <c r="T3523">
        <f t="shared" ref="T3523:T3586" si="223">YEAR(S3523)</f>
        <v>2015</v>
      </c>
    </row>
    <row r="3524" spans="1:20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0" t="s">
        <v>8327</v>
      </c>
      <c r="R3524" t="s">
        <v>8330</v>
      </c>
      <c r="S3524" s="15">
        <f t="shared" si="222"/>
        <v>41989.664409722223</v>
      </c>
      <c r="T3524">
        <f t="shared" si="223"/>
        <v>2014</v>
      </c>
    </row>
    <row r="3525" spans="1:20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0" t="s">
        <v>8316</v>
      </c>
      <c r="R3525" t="s">
        <v>8344</v>
      </c>
      <c r="S3525" s="15">
        <f t="shared" si="222"/>
        <v>41772.797280092593</v>
      </c>
      <c r="T3525">
        <f t="shared" si="223"/>
        <v>2014</v>
      </c>
    </row>
    <row r="3526" spans="1:20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0" t="s">
        <v>8316</v>
      </c>
      <c r="R3526" t="s">
        <v>8344</v>
      </c>
      <c r="S3526" s="15">
        <f t="shared" si="222"/>
        <v>42649.924907407403</v>
      </c>
      <c r="T3526">
        <f t="shared" si="223"/>
        <v>2016</v>
      </c>
    </row>
    <row r="3527" spans="1:20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0" t="s">
        <v>8308</v>
      </c>
      <c r="R3527" t="s">
        <v>8318</v>
      </c>
      <c r="S3527" s="15">
        <f t="shared" si="222"/>
        <v>41830.033958333333</v>
      </c>
      <c r="T3527">
        <f t="shared" si="223"/>
        <v>2014</v>
      </c>
    </row>
    <row r="3528" spans="1:20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0" t="s">
        <v>8316</v>
      </c>
      <c r="R3528" t="s">
        <v>8334</v>
      </c>
      <c r="S3528" s="15">
        <f t="shared" si="222"/>
        <v>41951.973229166666</v>
      </c>
      <c r="T3528">
        <f t="shared" si="223"/>
        <v>2014</v>
      </c>
    </row>
    <row r="3529" spans="1:20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0" t="s">
        <v>8327</v>
      </c>
      <c r="R3529" t="s">
        <v>8329</v>
      </c>
      <c r="S3529" s="15">
        <f t="shared" si="222"/>
        <v>42109.826145833329</v>
      </c>
      <c r="T3529">
        <f t="shared" si="223"/>
        <v>2015</v>
      </c>
    </row>
    <row r="3530" spans="1:20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0" t="s">
        <v>8308</v>
      </c>
      <c r="R3530" t="s">
        <v>8342</v>
      </c>
      <c r="S3530" s="15">
        <f t="shared" si="222"/>
        <v>42017.843287037031</v>
      </c>
      <c r="T3530">
        <f t="shared" si="223"/>
        <v>2015</v>
      </c>
    </row>
    <row r="3531" spans="1:20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0" t="s">
        <v>8308</v>
      </c>
      <c r="R3531" t="s">
        <v>8342</v>
      </c>
      <c r="S3531" s="15">
        <f t="shared" si="222"/>
        <v>42262.849050925928</v>
      </c>
      <c r="T3531">
        <f t="shared" si="223"/>
        <v>2015</v>
      </c>
    </row>
    <row r="3532" spans="1:20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0" t="s">
        <v>8319</v>
      </c>
      <c r="R3532" t="s">
        <v>8345</v>
      </c>
      <c r="S3532" s="15">
        <f t="shared" si="222"/>
        <v>42383.899456018517</v>
      </c>
      <c r="T3532">
        <f t="shared" si="223"/>
        <v>2016</v>
      </c>
    </row>
    <row r="3533" spans="1:20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0" t="s">
        <v>8319</v>
      </c>
      <c r="R3533" t="s">
        <v>8345</v>
      </c>
      <c r="S3533" s="15">
        <f t="shared" si="222"/>
        <v>42061.69594907407</v>
      </c>
      <c r="T3533">
        <f t="shared" si="223"/>
        <v>2015</v>
      </c>
    </row>
    <row r="3534" spans="1:20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0" t="s">
        <v>8311</v>
      </c>
      <c r="R3534" t="s">
        <v>8356</v>
      </c>
      <c r="S3534" s="15">
        <f t="shared" si="222"/>
        <v>42573.65662037037</v>
      </c>
      <c r="T3534">
        <f t="shared" si="223"/>
        <v>2016</v>
      </c>
    </row>
    <row r="3535" spans="1:20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0" t="s">
        <v>8311</v>
      </c>
      <c r="R3535" t="s">
        <v>8356</v>
      </c>
      <c r="S3535" s="15">
        <f t="shared" si="222"/>
        <v>42172.669027777782</v>
      </c>
      <c r="T3535">
        <f t="shared" si="223"/>
        <v>2015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0" t="s">
        <v>8323</v>
      </c>
      <c r="R3536" t="s">
        <v>8326</v>
      </c>
      <c r="S3536" s="15">
        <f t="shared" si="222"/>
        <v>42291.739548611105</v>
      </c>
      <c r="T3536">
        <f t="shared" si="223"/>
        <v>2015</v>
      </c>
    </row>
    <row r="3537" spans="1:20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0" t="s">
        <v>8323</v>
      </c>
      <c r="R3537" t="s">
        <v>8326</v>
      </c>
      <c r="S3537" s="15">
        <f t="shared" si="222"/>
        <v>42261.632916666669</v>
      </c>
      <c r="T3537">
        <f t="shared" si="223"/>
        <v>2015</v>
      </c>
    </row>
    <row r="3538" spans="1:20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0" t="s">
        <v>8323</v>
      </c>
      <c r="R3538" t="s">
        <v>8324</v>
      </c>
      <c r="S3538" s="15">
        <f t="shared" si="222"/>
        <v>41825.055231481485</v>
      </c>
      <c r="T3538">
        <f t="shared" si="223"/>
        <v>2014</v>
      </c>
    </row>
    <row r="3539" spans="1:20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0" t="s">
        <v>8323</v>
      </c>
      <c r="R3539" t="s">
        <v>8324</v>
      </c>
      <c r="S3539" s="15">
        <f t="shared" si="222"/>
        <v>42745.031469907408</v>
      </c>
      <c r="T3539">
        <f t="shared" si="223"/>
        <v>2017</v>
      </c>
    </row>
    <row r="3540" spans="1:20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8323</v>
      </c>
      <c r="R3540" t="s">
        <v>8324</v>
      </c>
      <c r="S3540" s="15">
        <f t="shared" si="222"/>
        <v>41848.679803240739</v>
      </c>
      <c r="T3540">
        <f t="shared" si="223"/>
        <v>2014</v>
      </c>
    </row>
    <row r="3541" spans="1:20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8323</v>
      </c>
      <c r="R3541" t="s">
        <v>8326</v>
      </c>
      <c r="S3541" s="15">
        <f t="shared" si="222"/>
        <v>42803.842812499999</v>
      </c>
      <c r="T3541">
        <f t="shared" si="223"/>
        <v>2017</v>
      </c>
    </row>
    <row r="3542" spans="1:20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0" t="s">
        <v>8323</v>
      </c>
      <c r="R3542" t="s">
        <v>8326</v>
      </c>
      <c r="S3542" s="15">
        <f t="shared" si="222"/>
        <v>42786.350231481483</v>
      </c>
      <c r="T3542">
        <f t="shared" si="223"/>
        <v>2017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0" t="s">
        <v>8323</v>
      </c>
      <c r="R3543" t="s">
        <v>8326</v>
      </c>
      <c r="S3543" s="15">
        <f t="shared" si="222"/>
        <v>42048.711724537032</v>
      </c>
      <c r="T3543">
        <f t="shared" si="223"/>
        <v>2015</v>
      </c>
    </row>
    <row r="3544" spans="1:20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0" t="s">
        <v>8323</v>
      </c>
      <c r="R3544" t="s">
        <v>8326</v>
      </c>
      <c r="S3544" s="15">
        <f t="shared" si="222"/>
        <v>41831.697939814818</v>
      </c>
      <c r="T3544">
        <f t="shared" si="223"/>
        <v>2014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0" t="s">
        <v>8323</v>
      </c>
      <c r="R3545" t="s">
        <v>8335</v>
      </c>
      <c r="S3545" s="15">
        <f t="shared" si="222"/>
        <v>42201.436226851853</v>
      </c>
      <c r="T3545">
        <f t="shared" si="223"/>
        <v>2015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0" t="s">
        <v>8323</v>
      </c>
      <c r="R3546" t="s">
        <v>8326</v>
      </c>
      <c r="S3546" s="15">
        <f t="shared" si="222"/>
        <v>42128.431064814817</v>
      </c>
      <c r="T3546">
        <f t="shared" si="223"/>
        <v>2015</v>
      </c>
    </row>
    <row r="3547" spans="1:20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0" t="s">
        <v>8323</v>
      </c>
      <c r="R3547" t="s">
        <v>8335</v>
      </c>
      <c r="S3547" s="15">
        <f t="shared" si="222"/>
        <v>41865.659780092588</v>
      </c>
      <c r="T3547">
        <f t="shared" si="223"/>
        <v>2014</v>
      </c>
    </row>
    <row r="3548" spans="1:20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0" t="s">
        <v>8323</v>
      </c>
      <c r="R3548" t="s">
        <v>8335</v>
      </c>
      <c r="S3548" s="15">
        <f t="shared" si="222"/>
        <v>42154.818819444445</v>
      </c>
      <c r="T3548">
        <f t="shared" si="223"/>
        <v>2015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0" t="s">
        <v>8323</v>
      </c>
      <c r="R3549" t="s">
        <v>8326</v>
      </c>
      <c r="S3549" s="15">
        <f t="shared" si="222"/>
        <v>41863.527326388888</v>
      </c>
      <c r="T3549">
        <f t="shared" si="223"/>
        <v>2014</v>
      </c>
    </row>
    <row r="3550" spans="1:20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0" t="s">
        <v>8323</v>
      </c>
      <c r="R3550" t="s">
        <v>8326</v>
      </c>
      <c r="S3550" s="15">
        <f t="shared" si="222"/>
        <v>42437.64534722222</v>
      </c>
      <c r="T3550">
        <f t="shared" si="223"/>
        <v>2016</v>
      </c>
    </row>
    <row r="3551" spans="1:20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0" t="s">
        <v>8323</v>
      </c>
      <c r="R3551" t="s">
        <v>8326</v>
      </c>
      <c r="S3551" s="15">
        <f t="shared" si="222"/>
        <v>42217.670104166667</v>
      </c>
      <c r="T3551">
        <f t="shared" si="223"/>
        <v>2015</v>
      </c>
    </row>
    <row r="3552" spans="1:20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0" t="s">
        <v>8323</v>
      </c>
      <c r="R3552" t="s">
        <v>8326</v>
      </c>
      <c r="S3552" s="15">
        <f t="shared" si="222"/>
        <v>42622.436412037037</v>
      </c>
      <c r="T3552">
        <f t="shared" si="223"/>
        <v>2016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0" t="s">
        <v>8323</v>
      </c>
      <c r="R3553" t="s">
        <v>8326</v>
      </c>
      <c r="S3553" s="15">
        <f t="shared" si="222"/>
        <v>42058.603877314818</v>
      </c>
      <c r="T3553">
        <f t="shared" si="223"/>
        <v>2015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8308</v>
      </c>
      <c r="R3554" t="s">
        <v>8342</v>
      </c>
      <c r="S3554" s="15">
        <f t="shared" si="222"/>
        <v>42276.903333333335</v>
      </c>
      <c r="T3554">
        <f t="shared" si="223"/>
        <v>2015</v>
      </c>
    </row>
    <row r="3555" spans="1:20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0" t="s">
        <v>8321</v>
      </c>
      <c r="R3555" t="s">
        <v>8337</v>
      </c>
      <c r="S3555" s="15">
        <f t="shared" si="222"/>
        <v>42396.911712962959</v>
      </c>
      <c r="T3555">
        <f t="shared" si="223"/>
        <v>2016</v>
      </c>
    </row>
    <row r="3556" spans="1:20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0" t="s">
        <v>8308</v>
      </c>
      <c r="R3556" t="s">
        <v>8310</v>
      </c>
      <c r="S3556" s="15">
        <f t="shared" si="222"/>
        <v>41838.832152777781</v>
      </c>
      <c r="T3556">
        <f t="shared" si="223"/>
        <v>2014</v>
      </c>
    </row>
    <row r="3557" spans="1:20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0" t="s">
        <v>8308</v>
      </c>
      <c r="R3557" t="s">
        <v>8318</v>
      </c>
      <c r="S3557" s="15">
        <f t="shared" si="222"/>
        <v>41864.04886574074</v>
      </c>
      <c r="T3557">
        <f t="shared" si="223"/>
        <v>2014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8308</v>
      </c>
      <c r="R3558" t="s">
        <v>8342</v>
      </c>
      <c r="S3558" s="15">
        <f t="shared" si="222"/>
        <v>41927.067627314813</v>
      </c>
      <c r="T3558">
        <f t="shared" si="223"/>
        <v>2014</v>
      </c>
    </row>
    <row r="3559" spans="1:20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0" t="s">
        <v>8319</v>
      </c>
      <c r="R3559" t="s">
        <v>8345</v>
      </c>
      <c r="S3559" s="15">
        <f t="shared" si="222"/>
        <v>41974.704745370371</v>
      </c>
      <c r="T3559">
        <f t="shared" si="223"/>
        <v>2014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0" t="s">
        <v>8311</v>
      </c>
      <c r="R3560" t="s">
        <v>8348</v>
      </c>
      <c r="S3560" s="15">
        <f t="shared" si="222"/>
        <v>42013.059027777781</v>
      </c>
      <c r="T3560">
        <f t="shared" si="223"/>
        <v>2015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8323</v>
      </c>
      <c r="R3561" t="s">
        <v>8326</v>
      </c>
      <c r="S3561" s="15">
        <f t="shared" si="222"/>
        <v>42465.128391203703</v>
      </c>
      <c r="T3561">
        <f t="shared" si="223"/>
        <v>2016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0" t="s">
        <v>8323</v>
      </c>
      <c r="R3562" t="s">
        <v>8326</v>
      </c>
      <c r="S3562" s="15">
        <f t="shared" si="222"/>
        <v>42513.976319444439</v>
      </c>
      <c r="T3562">
        <f t="shared" si="223"/>
        <v>2016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8321</v>
      </c>
      <c r="R3563" t="s">
        <v>8339</v>
      </c>
      <c r="S3563" s="15">
        <f t="shared" si="222"/>
        <v>42275.861157407402</v>
      </c>
      <c r="T3563">
        <f t="shared" si="223"/>
        <v>2015</v>
      </c>
    </row>
    <row r="3564" spans="1:20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0" t="s">
        <v>8308</v>
      </c>
      <c r="R3564" t="s">
        <v>8342</v>
      </c>
      <c r="S3564" s="15">
        <f t="shared" si="222"/>
        <v>42525.656944444447</v>
      </c>
      <c r="T3564">
        <f t="shared" si="223"/>
        <v>2016</v>
      </c>
    </row>
    <row r="3565" spans="1:20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0" t="s">
        <v>8308</v>
      </c>
      <c r="R3565" t="s">
        <v>8342</v>
      </c>
      <c r="S3565" s="15">
        <f t="shared" si="222"/>
        <v>42646.896898148145</v>
      </c>
      <c r="T3565">
        <f t="shared" si="223"/>
        <v>2016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8346</v>
      </c>
      <c r="R3566" t="s">
        <v>8347</v>
      </c>
      <c r="S3566" s="15">
        <f t="shared" si="222"/>
        <v>42011.925937499997</v>
      </c>
      <c r="T3566">
        <f t="shared" si="223"/>
        <v>2015</v>
      </c>
    </row>
    <row r="3567" spans="1:20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0" t="s">
        <v>8311</v>
      </c>
      <c r="R3567" t="s">
        <v>8348</v>
      </c>
      <c r="S3567" s="15">
        <f t="shared" si="222"/>
        <v>42395.456412037034</v>
      </c>
      <c r="T3567">
        <f t="shared" si="223"/>
        <v>2016</v>
      </c>
    </row>
    <row r="3568" spans="1:20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0" t="s">
        <v>8313</v>
      </c>
      <c r="R3568" t="s">
        <v>8355</v>
      </c>
      <c r="S3568" s="15">
        <f t="shared" si="222"/>
        <v>41974.712245370371</v>
      </c>
      <c r="T3568">
        <f t="shared" si="223"/>
        <v>2014</v>
      </c>
    </row>
    <row r="3569" spans="1:20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0" t="s">
        <v>8316</v>
      </c>
      <c r="R3569" t="s">
        <v>8344</v>
      </c>
      <c r="S3569" s="15">
        <f t="shared" si="222"/>
        <v>42413.649641203709</v>
      </c>
      <c r="T3569">
        <f t="shared" si="223"/>
        <v>2016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0" t="s">
        <v>8323</v>
      </c>
      <c r="R3570" t="s">
        <v>8326</v>
      </c>
      <c r="S3570" s="15">
        <f t="shared" si="222"/>
        <v>41982.904386574075</v>
      </c>
      <c r="T3570">
        <f t="shared" si="223"/>
        <v>2014</v>
      </c>
    </row>
    <row r="3571" spans="1:20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0" t="s">
        <v>8321</v>
      </c>
      <c r="R3571" t="s">
        <v>8325</v>
      </c>
      <c r="S3571" s="15">
        <f t="shared" si="222"/>
        <v>41792.687442129631</v>
      </c>
      <c r="T3571">
        <f t="shared" si="223"/>
        <v>2014</v>
      </c>
    </row>
    <row r="3572" spans="1:20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0" t="s">
        <v>8321</v>
      </c>
      <c r="R3572" t="s">
        <v>8339</v>
      </c>
      <c r="S3572" s="15">
        <f t="shared" si="222"/>
        <v>42423.985567129625</v>
      </c>
      <c r="T3572">
        <f t="shared" si="223"/>
        <v>2016</v>
      </c>
    </row>
    <row r="3573" spans="1:20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0" t="s">
        <v>8321</v>
      </c>
      <c r="R3573" t="s">
        <v>8339</v>
      </c>
      <c r="S3573" s="15">
        <f t="shared" si="222"/>
        <v>41331.555127314816</v>
      </c>
      <c r="T3573">
        <f t="shared" si="223"/>
        <v>2013</v>
      </c>
    </row>
    <row r="3574" spans="1:20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0" t="s">
        <v>8308</v>
      </c>
      <c r="R3574" t="s">
        <v>8342</v>
      </c>
      <c r="S3574" s="15">
        <f t="shared" si="222"/>
        <v>42307.034074074079</v>
      </c>
      <c r="T3574">
        <f t="shared" si="223"/>
        <v>2015</v>
      </c>
    </row>
    <row r="3575" spans="1:20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0" t="s">
        <v>8311</v>
      </c>
      <c r="R3575" t="s">
        <v>8352</v>
      </c>
      <c r="S3575" s="15">
        <f t="shared" si="222"/>
        <v>41471.446851851848</v>
      </c>
      <c r="T3575">
        <f t="shared" si="223"/>
        <v>2013</v>
      </c>
    </row>
    <row r="3576" spans="1:20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0" t="s">
        <v>8316</v>
      </c>
      <c r="R3576" t="s">
        <v>8334</v>
      </c>
      <c r="S3576" s="15">
        <f t="shared" si="222"/>
        <v>42123.185798611114</v>
      </c>
      <c r="T3576">
        <f t="shared" si="223"/>
        <v>2015</v>
      </c>
    </row>
    <row r="3577" spans="1:20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0" t="s">
        <v>8316</v>
      </c>
      <c r="R3577" t="s">
        <v>8334</v>
      </c>
      <c r="S3577" s="15">
        <f t="shared" si="222"/>
        <v>41835.977083333331</v>
      </c>
      <c r="T3577">
        <f t="shared" si="223"/>
        <v>2014</v>
      </c>
    </row>
    <row r="3578" spans="1:20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0" t="s">
        <v>8316</v>
      </c>
      <c r="R3578" t="s">
        <v>8334</v>
      </c>
      <c r="S3578" s="15">
        <f t="shared" si="222"/>
        <v>41722.792407407411</v>
      </c>
      <c r="T3578">
        <f t="shared" si="223"/>
        <v>2014</v>
      </c>
    </row>
    <row r="3579" spans="1:20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0" t="s">
        <v>8316</v>
      </c>
      <c r="R3579" t="s">
        <v>8344</v>
      </c>
      <c r="S3579" s="15">
        <f t="shared" si="222"/>
        <v>41975.347523148142</v>
      </c>
      <c r="T3579">
        <f t="shared" si="223"/>
        <v>2014</v>
      </c>
    </row>
    <row r="3580" spans="1:20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0" t="s">
        <v>8319</v>
      </c>
      <c r="R3580" t="s">
        <v>8345</v>
      </c>
      <c r="S3580" s="15">
        <f t="shared" si="222"/>
        <v>41837.905694444446</v>
      </c>
      <c r="T3580">
        <f t="shared" si="223"/>
        <v>2014</v>
      </c>
    </row>
    <row r="3581" spans="1:20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0" t="s">
        <v>8327</v>
      </c>
      <c r="R3581" t="s">
        <v>8354</v>
      </c>
      <c r="S3581" s="15">
        <f t="shared" si="222"/>
        <v>40782.165532407409</v>
      </c>
      <c r="T3581">
        <f t="shared" si="223"/>
        <v>2011</v>
      </c>
    </row>
    <row r="3582" spans="1:20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0" t="s">
        <v>8311</v>
      </c>
      <c r="R3582" t="s">
        <v>8352</v>
      </c>
      <c r="S3582" s="15">
        <f t="shared" si="222"/>
        <v>41136.85805555556</v>
      </c>
      <c r="T3582">
        <f t="shared" si="223"/>
        <v>2012</v>
      </c>
    </row>
    <row r="3583" spans="1:20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8311</v>
      </c>
      <c r="R3583" t="s">
        <v>8352</v>
      </c>
      <c r="S3583" s="15">
        <f t="shared" si="222"/>
        <v>42527.007326388892</v>
      </c>
      <c r="T3583">
        <f t="shared" si="223"/>
        <v>2016</v>
      </c>
    </row>
    <row r="3584" spans="1:20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0" t="s">
        <v>8313</v>
      </c>
      <c r="R3584" t="s">
        <v>8351</v>
      </c>
      <c r="S3584" s="15">
        <f t="shared" si="222"/>
        <v>42325.448958333334</v>
      </c>
      <c r="T3584">
        <f t="shared" si="223"/>
        <v>2015</v>
      </c>
    </row>
    <row r="3585" spans="1:20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0" t="s">
        <v>8327</v>
      </c>
      <c r="R3585" t="s">
        <v>8330</v>
      </c>
      <c r="S3585" s="15">
        <f t="shared" si="222"/>
        <v>42791.669837962967</v>
      </c>
      <c r="T3585">
        <f t="shared" si="223"/>
        <v>2017</v>
      </c>
    </row>
    <row r="3586" spans="1:20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8319</v>
      </c>
      <c r="R3586" t="s">
        <v>8345</v>
      </c>
      <c r="S3586" s="15">
        <f t="shared" si="222"/>
        <v>42019.737766203703</v>
      </c>
      <c r="T3586">
        <f t="shared" si="223"/>
        <v>2015</v>
      </c>
    </row>
    <row r="3587" spans="1:20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ROUND(E3587/L3587,2)</f>
        <v>1</v>
      </c>
      <c r="Q3587" s="10" t="s">
        <v>8319</v>
      </c>
      <c r="R3587" t="s">
        <v>8345</v>
      </c>
      <c r="S3587" s="15">
        <f t="shared" ref="S3587:S3650" si="226">(((J3587/60)/60)/24)+DATE(1970,1,1)</f>
        <v>42027.856990740736</v>
      </c>
      <c r="T3587">
        <f t="shared" ref="T3587:T3650" si="227">YEAR(S3587)</f>
        <v>2015</v>
      </c>
    </row>
    <row r="3588" spans="1:20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0" t="s">
        <v>8319</v>
      </c>
      <c r="R3588" t="s">
        <v>8345</v>
      </c>
      <c r="S3588" s="15">
        <f t="shared" si="226"/>
        <v>42019.76944444445</v>
      </c>
      <c r="T3588">
        <f t="shared" si="227"/>
        <v>2015</v>
      </c>
    </row>
    <row r="3589" spans="1:20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0" t="s">
        <v>8319</v>
      </c>
      <c r="R3589" t="s">
        <v>8345</v>
      </c>
      <c r="S3589" s="15">
        <f t="shared" si="226"/>
        <v>42333.330277777779</v>
      </c>
      <c r="T3589">
        <f t="shared" si="227"/>
        <v>2015</v>
      </c>
    </row>
    <row r="3590" spans="1:20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0" t="s">
        <v>8319</v>
      </c>
      <c r="R3590" t="s">
        <v>8345</v>
      </c>
      <c r="S3590" s="15">
        <f t="shared" si="226"/>
        <v>42422.536192129628</v>
      </c>
      <c r="T3590">
        <f t="shared" si="227"/>
        <v>2016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0" t="s">
        <v>8323</v>
      </c>
      <c r="R3591" t="s">
        <v>8326</v>
      </c>
      <c r="S3591" s="15">
        <f t="shared" si="226"/>
        <v>42453.428240740745</v>
      </c>
      <c r="T3591">
        <f t="shared" si="227"/>
        <v>2016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8323</v>
      </c>
      <c r="R3592" t="s">
        <v>8326</v>
      </c>
      <c r="S3592" s="15">
        <f t="shared" si="226"/>
        <v>41985.427361111113</v>
      </c>
      <c r="T3592">
        <f t="shared" si="227"/>
        <v>2014</v>
      </c>
    </row>
    <row r="3593" spans="1:20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0" t="s">
        <v>8323</v>
      </c>
      <c r="R3593" t="s">
        <v>8324</v>
      </c>
      <c r="S3593" s="15">
        <f t="shared" si="226"/>
        <v>42060.04550925926</v>
      </c>
      <c r="T3593">
        <f t="shared" si="227"/>
        <v>2015</v>
      </c>
    </row>
    <row r="3594" spans="1:20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0" t="s">
        <v>8323</v>
      </c>
      <c r="R3594" t="s">
        <v>8335</v>
      </c>
      <c r="S3594" s="15">
        <f t="shared" si="226"/>
        <v>41799.259039351848</v>
      </c>
      <c r="T3594">
        <f t="shared" si="227"/>
        <v>2014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0" t="s">
        <v>8323</v>
      </c>
      <c r="R3595" t="s">
        <v>8326</v>
      </c>
      <c r="S3595" s="15">
        <f t="shared" si="226"/>
        <v>42492.98505787037</v>
      </c>
      <c r="T3595">
        <f t="shared" si="227"/>
        <v>2016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0" t="s">
        <v>8323</v>
      </c>
      <c r="R3596" t="s">
        <v>8326</v>
      </c>
      <c r="S3596" s="15">
        <f t="shared" si="226"/>
        <v>41915.400219907409</v>
      </c>
      <c r="T3596">
        <f t="shared" si="227"/>
        <v>2014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0" t="s">
        <v>8323</v>
      </c>
      <c r="R3597" t="s">
        <v>8326</v>
      </c>
      <c r="S3597" s="15">
        <f t="shared" si="226"/>
        <v>42109.801712962959</v>
      </c>
      <c r="T3597">
        <f t="shared" si="227"/>
        <v>2015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0" t="s">
        <v>8323</v>
      </c>
      <c r="R3598" t="s">
        <v>8326</v>
      </c>
      <c r="S3598" s="15">
        <f t="shared" si="226"/>
        <v>41809.389930555553</v>
      </c>
      <c r="T3598">
        <f t="shared" si="227"/>
        <v>2014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0" t="s">
        <v>8323</v>
      </c>
      <c r="R3599" t="s">
        <v>8326</v>
      </c>
      <c r="S3599" s="15">
        <f t="shared" si="226"/>
        <v>41848.772928240738</v>
      </c>
      <c r="T3599">
        <f t="shared" si="227"/>
        <v>2014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0" t="s">
        <v>8323</v>
      </c>
      <c r="R3600" t="s">
        <v>8326</v>
      </c>
      <c r="S3600" s="15">
        <f t="shared" si="226"/>
        <v>42510.938900462963</v>
      </c>
      <c r="T3600">
        <f t="shared" si="227"/>
        <v>2016</v>
      </c>
    </row>
    <row r="3601" spans="1:20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0" t="s">
        <v>8308</v>
      </c>
      <c r="R3601" t="s">
        <v>8342</v>
      </c>
      <c r="S3601" s="15">
        <f t="shared" si="226"/>
        <v>42131.455439814818</v>
      </c>
      <c r="T3601">
        <f t="shared" si="227"/>
        <v>2015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8319</v>
      </c>
      <c r="R3602" t="s">
        <v>8345</v>
      </c>
      <c r="S3602" s="15">
        <f t="shared" si="226"/>
        <v>42034.339363425926</v>
      </c>
      <c r="T3602">
        <f t="shared" si="227"/>
        <v>2015</v>
      </c>
    </row>
    <row r="3603" spans="1:20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0" t="s">
        <v>8316</v>
      </c>
      <c r="R3603" t="s">
        <v>8344</v>
      </c>
      <c r="S3603" s="15">
        <f t="shared" si="226"/>
        <v>42645.367442129631</v>
      </c>
      <c r="T3603">
        <f t="shared" si="227"/>
        <v>2016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8323</v>
      </c>
      <c r="R3604" t="s">
        <v>8326</v>
      </c>
      <c r="S3604" s="15">
        <f t="shared" si="226"/>
        <v>41812.77443287037</v>
      </c>
      <c r="T3604">
        <f t="shared" si="227"/>
        <v>2014</v>
      </c>
    </row>
    <row r="3605" spans="1:20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0" t="s">
        <v>8321</v>
      </c>
      <c r="R3605" t="s">
        <v>8325</v>
      </c>
      <c r="S3605" s="15">
        <f t="shared" si="226"/>
        <v>42375.996886574074</v>
      </c>
      <c r="T3605">
        <f t="shared" si="227"/>
        <v>2016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8321</v>
      </c>
      <c r="R3606" t="s">
        <v>8339</v>
      </c>
      <c r="S3606" s="15">
        <f t="shared" si="226"/>
        <v>41500.747453703705</v>
      </c>
      <c r="T3606">
        <f t="shared" si="227"/>
        <v>2013</v>
      </c>
    </row>
    <row r="3607" spans="1:20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0" t="s">
        <v>8308</v>
      </c>
      <c r="R3607" t="s">
        <v>8310</v>
      </c>
      <c r="S3607" s="15">
        <f t="shared" si="226"/>
        <v>42615.753310185188</v>
      </c>
      <c r="T3607">
        <f t="shared" si="227"/>
        <v>2016</v>
      </c>
    </row>
    <row r="3608" spans="1:20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0" t="s">
        <v>8311</v>
      </c>
      <c r="R3608" t="s">
        <v>8348</v>
      </c>
      <c r="S3608" s="15">
        <f t="shared" si="226"/>
        <v>42524.667662037042</v>
      </c>
      <c r="T3608">
        <f t="shared" si="227"/>
        <v>2016</v>
      </c>
    </row>
    <row r="3609" spans="1:20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0" t="s">
        <v>8313</v>
      </c>
      <c r="R3609" t="s">
        <v>8351</v>
      </c>
      <c r="S3609" s="15">
        <f t="shared" si="226"/>
        <v>42033.845543981486</v>
      </c>
      <c r="T3609">
        <f t="shared" si="227"/>
        <v>2015</v>
      </c>
    </row>
    <row r="3610" spans="1:20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0" t="s">
        <v>8308</v>
      </c>
      <c r="R3610" t="s">
        <v>8342</v>
      </c>
      <c r="S3610" s="15">
        <f t="shared" si="226"/>
        <v>42031.362187499995</v>
      </c>
      <c r="T3610">
        <f t="shared" si="227"/>
        <v>2015</v>
      </c>
    </row>
    <row r="3611" spans="1:20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0" t="s">
        <v>8323</v>
      </c>
      <c r="R3611" t="s">
        <v>8324</v>
      </c>
      <c r="S3611" s="15">
        <f t="shared" si="226"/>
        <v>42460.374305555553</v>
      </c>
      <c r="T3611">
        <f t="shared" si="227"/>
        <v>2016</v>
      </c>
    </row>
    <row r="3612" spans="1:20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0" t="s">
        <v>8323</v>
      </c>
      <c r="R3612" t="s">
        <v>8335</v>
      </c>
      <c r="S3612" s="15">
        <f t="shared" si="226"/>
        <v>41849.887037037035</v>
      </c>
      <c r="T3612">
        <f t="shared" si="227"/>
        <v>2014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0" t="s">
        <v>8323</v>
      </c>
      <c r="R3613" t="s">
        <v>8326</v>
      </c>
      <c r="S3613" s="15">
        <f t="shared" si="226"/>
        <v>42095.229166666672</v>
      </c>
      <c r="T3613">
        <f t="shared" si="227"/>
        <v>2015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0" t="s">
        <v>8323</v>
      </c>
      <c r="R3614" t="s">
        <v>8326</v>
      </c>
      <c r="S3614" s="15">
        <f t="shared" si="226"/>
        <v>42107.864722222221</v>
      </c>
      <c r="T3614">
        <f t="shared" si="227"/>
        <v>2015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8323</v>
      </c>
      <c r="R3615" t="s">
        <v>8326</v>
      </c>
      <c r="S3615" s="15">
        <f t="shared" si="226"/>
        <v>42307.189270833333</v>
      </c>
      <c r="T3615">
        <f t="shared" si="227"/>
        <v>2015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0" t="s">
        <v>8323</v>
      </c>
      <c r="R3616" t="s">
        <v>8326</v>
      </c>
      <c r="S3616" s="15">
        <f t="shared" si="226"/>
        <v>42358.573182870372</v>
      </c>
      <c r="T3616">
        <f t="shared" si="227"/>
        <v>2015</v>
      </c>
    </row>
    <row r="3617" spans="1:20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0" t="s">
        <v>8321</v>
      </c>
      <c r="R3617" t="s">
        <v>8339</v>
      </c>
      <c r="S3617" s="15">
        <f t="shared" si="226"/>
        <v>42130.335358796292</v>
      </c>
      <c r="T3617">
        <f t="shared" si="227"/>
        <v>2015</v>
      </c>
    </row>
    <row r="3618" spans="1:20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0" t="s">
        <v>8308</v>
      </c>
      <c r="R3618" t="s">
        <v>8342</v>
      </c>
      <c r="S3618" s="15">
        <f t="shared" si="226"/>
        <v>42076.092152777783</v>
      </c>
      <c r="T3618">
        <f t="shared" si="227"/>
        <v>2015</v>
      </c>
    </row>
    <row r="3619" spans="1:20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0" t="s">
        <v>8311</v>
      </c>
      <c r="R3619" t="s">
        <v>8352</v>
      </c>
      <c r="S3619" s="15">
        <f t="shared" si="226"/>
        <v>41729.702314814815</v>
      </c>
      <c r="T3619">
        <f t="shared" si="227"/>
        <v>2014</v>
      </c>
    </row>
    <row r="3620" spans="1:20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0" t="s">
        <v>8311</v>
      </c>
      <c r="R3620" t="s">
        <v>8348</v>
      </c>
      <c r="S3620" s="15">
        <f t="shared" si="226"/>
        <v>41931.959016203706</v>
      </c>
      <c r="T3620">
        <f t="shared" si="227"/>
        <v>2014</v>
      </c>
    </row>
    <row r="3621" spans="1:20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0" t="s">
        <v>8313</v>
      </c>
      <c r="R3621" t="s">
        <v>8353</v>
      </c>
      <c r="S3621" s="15">
        <f t="shared" si="226"/>
        <v>42023.143414351856</v>
      </c>
      <c r="T3621">
        <f t="shared" si="227"/>
        <v>2015</v>
      </c>
    </row>
    <row r="3622" spans="1:20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0" t="s">
        <v>8316</v>
      </c>
      <c r="R3622" t="s">
        <v>8334</v>
      </c>
      <c r="S3622" s="15">
        <f t="shared" si="226"/>
        <v>42066.733587962968</v>
      </c>
      <c r="T3622">
        <f t="shared" si="227"/>
        <v>2015</v>
      </c>
    </row>
    <row r="3623" spans="1:20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0" t="s">
        <v>8316</v>
      </c>
      <c r="R3623" t="s">
        <v>8334</v>
      </c>
      <c r="S3623" s="15">
        <f t="shared" si="226"/>
        <v>41647.632256944446</v>
      </c>
      <c r="T3623">
        <f t="shared" si="227"/>
        <v>2014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0" t="s">
        <v>8308</v>
      </c>
      <c r="R3624" t="s">
        <v>8342</v>
      </c>
      <c r="S3624" s="15">
        <f t="shared" si="226"/>
        <v>42377.70694444445</v>
      </c>
      <c r="T3624">
        <f t="shared" si="227"/>
        <v>2016</v>
      </c>
    </row>
    <row r="3625" spans="1:20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0" t="s">
        <v>8319</v>
      </c>
      <c r="R3625" t="s">
        <v>8345</v>
      </c>
      <c r="S3625" s="15">
        <f t="shared" si="226"/>
        <v>42489.099687499998</v>
      </c>
      <c r="T3625">
        <f t="shared" si="227"/>
        <v>2016</v>
      </c>
    </row>
    <row r="3626" spans="1:20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0" t="s">
        <v>8319</v>
      </c>
      <c r="R3626" t="s">
        <v>8345</v>
      </c>
      <c r="S3626" s="15">
        <f t="shared" si="226"/>
        <v>42041.218715277777</v>
      </c>
      <c r="T3626">
        <f t="shared" si="227"/>
        <v>2015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0" t="s">
        <v>8311</v>
      </c>
      <c r="R3627" t="s">
        <v>8356</v>
      </c>
      <c r="S3627" s="15">
        <f t="shared" si="226"/>
        <v>41745.826273148145</v>
      </c>
      <c r="T3627">
        <f t="shared" si="227"/>
        <v>2014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0" t="s">
        <v>8323</v>
      </c>
      <c r="R3628" t="s">
        <v>8326</v>
      </c>
      <c r="S3628" s="15">
        <f t="shared" si="226"/>
        <v>42444.877743055549</v>
      </c>
      <c r="T3628">
        <f t="shared" si="227"/>
        <v>2016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0" t="s">
        <v>8323</v>
      </c>
      <c r="R3629" t="s">
        <v>8326</v>
      </c>
      <c r="S3629" s="15">
        <f t="shared" si="226"/>
        <v>41828.922905092593</v>
      </c>
      <c r="T3629">
        <f t="shared" si="227"/>
        <v>2014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0" t="s">
        <v>8323</v>
      </c>
      <c r="R3630" t="s">
        <v>8324</v>
      </c>
      <c r="S3630" s="15">
        <f t="shared" si="226"/>
        <v>42567.531157407408</v>
      </c>
      <c r="T3630">
        <f t="shared" si="227"/>
        <v>2016</v>
      </c>
    </row>
    <row r="3631" spans="1:20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0" t="s">
        <v>8323</v>
      </c>
      <c r="R3631" t="s">
        <v>8324</v>
      </c>
      <c r="S3631" s="15">
        <f t="shared" si="226"/>
        <v>42658.690532407403</v>
      </c>
      <c r="T3631">
        <f t="shared" si="227"/>
        <v>2016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8323</v>
      </c>
      <c r="R3632" t="s">
        <v>8335</v>
      </c>
      <c r="S3632" s="15">
        <f t="shared" si="226"/>
        <v>42437.094490740739</v>
      </c>
      <c r="T3632">
        <f t="shared" si="227"/>
        <v>2016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0" t="s">
        <v>8323</v>
      </c>
      <c r="R3633" t="s">
        <v>8326</v>
      </c>
      <c r="S3633" s="15">
        <f t="shared" si="226"/>
        <v>42391.772997685184</v>
      </c>
      <c r="T3633">
        <f t="shared" si="227"/>
        <v>2016</v>
      </c>
    </row>
    <row r="3634" spans="1:20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0" t="s">
        <v>8321</v>
      </c>
      <c r="R3634" t="s">
        <v>8337</v>
      </c>
      <c r="S3634" s="15">
        <f t="shared" si="226"/>
        <v>42096.704976851848</v>
      </c>
      <c r="T3634">
        <f t="shared" si="227"/>
        <v>2015</v>
      </c>
    </row>
    <row r="3635" spans="1:20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0" t="s">
        <v>8321</v>
      </c>
      <c r="R3635" t="s">
        <v>8325</v>
      </c>
      <c r="S3635" s="15">
        <f t="shared" si="226"/>
        <v>42534.180717592593</v>
      </c>
      <c r="T3635">
        <f t="shared" si="227"/>
        <v>2016</v>
      </c>
    </row>
    <row r="3636" spans="1:20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0" t="s">
        <v>8321</v>
      </c>
      <c r="R3636" t="s">
        <v>8325</v>
      </c>
      <c r="S3636" s="15">
        <f t="shared" si="226"/>
        <v>42416.881018518514</v>
      </c>
      <c r="T3636">
        <f t="shared" si="227"/>
        <v>2016</v>
      </c>
    </row>
    <row r="3637" spans="1:20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0" t="s">
        <v>8321</v>
      </c>
      <c r="R3637" t="s">
        <v>8325</v>
      </c>
      <c r="S3637" s="15">
        <f t="shared" si="226"/>
        <v>42009.64061342593</v>
      </c>
      <c r="T3637">
        <f t="shared" si="227"/>
        <v>2015</v>
      </c>
    </row>
    <row r="3638" spans="1:20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0" t="s">
        <v>8321</v>
      </c>
      <c r="R3638" t="s">
        <v>8339</v>
      </c>
      <c r="S3638" s="15">
        <f t="shared" si="226"/>
        <v>42488.848784722228</v>
      </c>
      <c r="T3638">
        <f t="shared" si="227"/>
        <v>2016</v>
      </c>
    </row>
    <row r="3639" spans="1:20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0" t="s">
        <v>8321</v>
      </c>
      <c r="R3639" t="s">
        <v>8339</v>
      </c>
      <c r="S3639" s="15">
        <f t="shared" si="226"/>
        <v>42753.329039351855</v>
      </c>
      <c r="T3639">
        <f t="shared" si="227"/>
        <v>2017</v>
      </c>
    </row>
    <row r="3640" spans="1:20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0" t="s">
        <v>8321</v>
      </c>
      <c r="R3640" t="s">
        <v>8339</v>
      </c>
      <c r="S3640" s="15">
        <f t="shared" si="226"/>
        <v>41620.93141203704</v>
      </c>
      <c r="T3640">
        <f t="shared" si="227"/>
        <v>2013</v>
      </c>
    </row>
    <row r="3641" spans="1:20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8308</v>
      </c>
      <c r="R3641" t="s">
        <v>8342</v>
      </c>
      <c r="S3641" s="15">
        <f t="shared" si="226"/>
        <v>42009.817199074074</v>
      </c>
      <c r="T3641">
        <f t="shared" si="227"/>
        <v>2015</v>
      </c>
    </row>
    <row r="3642" spans="1:20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0" t="s">
        <v>8308</v>
      </c>
      <c r="R3642" t="s">
        <v>8342</v>
      </c>
      <c r="S3642" s="15">
        <f t="shared" si="226"/>
        <v>42433.737453703703</v>
      </c>
      <c r="T3642">
        <f t="shared" si="227"/>
        <v>2016</v>
      </c>
    </row>
    <row r="3643" spans="1:20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0" t="s">
        <v>8308</v>
      </c>
      <c r="R3643" t="s">
        <v>8342</v>
      </c>
      <c r="S3643" s="15">
        <f t="shared" si="226"/>
        <v>42411.942997685182</v>
      </c>
      <c r="T3643">
        <f t="shared" si="227"/>
        <v>2016</v>
      </c>
    </row>
    <row r="3644" spans="1:20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0" t="s">
        <v>8308</v>
      </c>
      <c r="R3644" t="s">
        <v>8342</v>
      </c>
      <c r="S3644" s="15">
        <f t="shared" si="226"/>
        <v>42535.68440972222</v>
      </c>
      <c r="T3644">
        <f t="shared" si="227"/>
        <v>2016</v>
      </c>
    </row>
    <row r="3645" spans="1:20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0" t="s">
        <v>8308</v>
      </c>
      <c r="R3645" t="s">
        <v>8342</v>
      </c>
      <c r="S3645" s="15">
        <f t="shared" si="226"/>
        <v>42031.471666666665</v>
      </c>
      <c r="T3645">
        <f t="shared" si="227"/>
        <v>2015</v>
      </c>
    </row>
    <row r="3646" spans="1:20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0" t="s">
        <v>8308</v>
      </c>
      <c r="R3646" t="s">
        <v>8342</v>
      </c>
      <c r="S3646" s="15">
        <f t="shared" si="226"/>
        <v>42605.908182870371</v>
      </c>
      <c r="T3646">
        <f t="shared" si="227"/>
        <v>2016</v>
      </c>
    </row>
    <row r="3647" spans="1:20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0" t="s">
        <v>8308</v>
      </c>
      <c r="R3647" t="s">
        <v>8342</v>
      </c>
      <c r="S3647" s="15">
        <f t="shared" si="226"/>
        <v>42052.93850694444</v>
      </c>
      <c r="T3647">
        <f t="shared" si="227"/>
        <v>2015</v>
      </c>
    </row>
    <row r="3648" spans="1:20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0" t="s">
        <v>8308</v>
      </c>
      <c r="R3648" t="s">
        <v>8342</v>
      </c>
      <c r="S3648" s="15">
        <f t="shared" si="226"/>
        <v>42178.614571759259</v>
      </c>
      <c r="T3648">
        <f t="shared" si="227"/>
        <v>2015</v>
      </c>
    </row>
    <row r="3649" spans="1:20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0" t="s">
        <v>8308</v>
      </c>
      <c r="R3649" t="s">
        <v>8342</v>
      </c>
      <c r="S3649" s="15">
        <f t="shared" si="226"/>
        <v>41908.650347222225</v>
      </c>
      <c r="T3649">
        <f t="shared" si="227"/>
        <v>2014</v>
      </c>
    </row>
    <row r="3650" spans="1:20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0" t="s">
        <v>8308</v>
      </c>
      <c r="R3650" t="s">
        <v>8342</v>
      </c>
      <c r="S3650" s="15">
        <f t="shared" si="226"/>
        <v>42031.928576388891</v>
      </c>
      <c r="T3650">
        <f t="shared" si="227"/>
        <v>2015</v>
      </c>
    </row>
    <row r="3651" spans="1:20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05" si="229">ROUND(E3651/L3651,2)</f>
        <v>1</v>
      </c>
      <c r="Q3651" s="10" t="s">
        <v>8308</v>
      </c>
      <c r="R3651" t="s">
        <v>8342</v>
      </c>
      <c r="S3651" s="15">
        <f t="shared" ref="S3651:S3714" si="230">(((J3651/60)/60)/24)+DATE(1970,1,1)</f>
        <v>41865.583275462966</v>
      </c>
      <c r="T3651">
        <f t="shared" ref="T3651:T3714" si="231">YEAR(S3651)</f>
        <v>2014</v>
      </c>
    </row>
    <row r="3652" spans="1:20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0" t="s">
        <v>8308</v>
      </c>
      <c r="R3652" t="s">
        <v>8310</v>
      </c>
      <c r="S3652" s="15">
        <f t="shared" si="230"/>
        <v>42639.805601851855</v>
      </c>
      <c r="T3652">
        <f t="shared" si="231"/>
        <v>2016</v>
      </c>
    </row>
    <row r="3653" spans="1:20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0" t="s">
        <v>8308</v>
      </c>
      <c r="R3653" t="s">
        <v>8310</v>
      </c>
      <c r="S3653" s="15">
        <f t="shared" si="230"/>
        <v>41815.927106481482</v>
      </c>
      <c r="T3653">
        <f t="shared" si="231"/>
        <v>2014</v>
      </c>
    </row>
    <row r="3654" spans="1:20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0" t="s">
        <v>8346</v>
      </c>
      <c r="R3654" t="s">
        <v>8347</v>
      </c>
      <c r="S3654" s="15">
        <f t="shared" si="230"/>
        <v>41918.818460648145</v>
      </c>
      <c r="T3654">
        <f t="shared" si="231"/>
        <v>2014</v>
      </c>
    </row>
    <row r="3655" spans="1:20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0" t="s">
        <v>8316</v>
      </c>
      <c r="R3655" t="s">
        <v>8334</v>
      </c>
      <c r="S3655" s="15">
        <f t="shared" si="230"/>
        <v>42347.203587962969</v>
      </c>
      <c r="T3655">
        <f t="shared" si="231"/>
        <v>2015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0" t="s">
        <v>8316</v>
      </c>
      <c r="R3656" t="s">
        <v>8344</v>
      </c>
      <c r="S3656" s="15">
        <f t="shared" si="230"/>
        <v>41828.649502314816</v>
      </c>
      <c r="T3656">
        <f t="shared" si="231"/>
        <v>2014</v>
      </c>
    </row>
    <row r="3657" spans="1:20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0" t="s">
        <v>8316</v>
      </c>
      <c r="R3657" t="s">
        <v>8344</v>
      </c>
      <c r="S3657" s="15">
        <f t="shared" si="230"/>
        <v>41958.285046296296</v>
      </c>
      <c r="T3657">
        <f t="shared" si="231"/>
        <v>2014</v>
      </c>
    </row>
    <row r="3658" spans="1:20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0" t="s">
        <v>8308</v>
      </c>
      <c r="R3658" t="s">
        <v>8310</v>
      </c>
      <c r="S3658" s="15">
        <f t="shared" si="230"/>
        <v>42393.961909722217</v>
      </c>
      <c r="T3658">
        <f t="shared" si="231"/>
        <v>2016</v>
      </c>
    </row>
    <row r="3659" spans="1:20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0" t="s">
        <v>8311</v>
      </c>
      <c r="R3659" t="s">
        <v>8348</v>
      </c>
      <c r="S3659" s="15">
        <f t="shared" si="230"/>
        <v>42479.318518518514</v>
      </c>
      <c r="T3659">
        <f t="shared" si="231"/>
        <v>2016</v>
      </c>
    </row>
    <row r="3660" spans="1:20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0" t="s">
        <v>8311</v>
      </c>
      <c r="R3660" t="s">
        <v>8348</v>
      </c>
      <c r="S3660" s="15">
        <f t="shared" si="230"/>
        <v>42708.25309027778</v>
      </c>
      <c r="T3660">
        <f t="shared" si="231"/>
        <v>2016</v>
      </c>
    </row>
    <row r="3661" spans="1:20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0" t="s">
        <v>8311</v>
      </c>
      <c r="R3661" t="s">
        <v>8348</v>
      </c>
      <c r="S3661" s="15">
        <f t="shared" si="230"/>
        <v>42486.748414351852</v>
      </c>
      <c r="T3661">
        <f t="shared" si="231"/>
        <v>2016</v>
      </c>
    </row>
    <row r="3662" spans="1:20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0" t="s">
        <v>8311</v>
      </c>
      <c r="R3662" t="s">
        <v>8348</v>
      </c>
      <c r="S3662" s="15">
        <f t="shared" si="230"/>
        <v>42390.171261574069</v>
      </c>
      <c r="T3662">
        <f t="shared" si="231"/>
        <v>2016</v>
      </c>
    </row>
    <row r="3663" spans="1:20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0" t="s">
        <v>8311</v>
      </c>
      <c r="R3663" t="s">
        <v>8352</v>
      </c>
      <c r="S3663" s="15">
        <f t="shared" si="230"/>
        <v>41444.64261574074</v>
      </c>
      <c r="T3663">
        <f t="shared" si="231"/>
        <v>2013</v>
      </c>
    </row>
    <row r="3664" spans="1:20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0" t="s">
        <v>8313</v>
      </c>
      <c r="R3664" t="s">
        <v>8355</v>
      </c>
      <c r="S3664" s="15">
        <f t="shared" si="230"/>
        <v>42031.884652777779</v>
      </c>
      <c r="T3664">
        <f t="shared" si="231"/>
        <v>2015</v>
      </c>
    </row>
    <row r="3665" spans="1:20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0" t="s">
        <v>8313</v>
      </c>
      <c r="R3665" t="s">
        <v>8351</v>
      </c>
      <c r="S3665" s="15">
        <f t="shared" si="230"/>
        <v>41956.950983796298</v>
      </c>
      <c r="T3665">
        <f t="shared" si="231"/>
        <v>2014</v>
      </c>
    </row>
    <row r="3666" spans="1:20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0" t="s">
        <v>8313</v>
      </c>
      <c r="R3666" t="s">
        <v>8351</v>
      </c>
      <c r="S3666" s="15">
        <f t="shared" si="230"/>
        <v>42151.667337962965</v>
      </c>
      <c r="T3666">
        <f t="shared" si="231"/>
        <v>2015</v>
      </c>
    </row>
    <row r="3667" spans="1:20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0" t="s">
        <v>8327</v>
      </c>
      <c r="R3667" t="s">
        <v>8330</v>
      </c>
      <c r="S3667" s="15">
        <f t="shared" si="230"/>
        <v>42063.869791666672</v>
      </c>
      <c r="T3667">
        <f t="shared" si="231"/>
        <v>2015</v>
      </c>
    </row>
    <row r="3668" spans="1:20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0" t="s">
        <v>8327</v>
      </c>
      <c r="R3668" t="s">
        <v>8330</v>
      </c>
      <c r="S3668" s="15">
        <f t="shared" si="230"/>
        <v>42425.960983796293</v>
      </c>
      <c r="T3668">
        <f t="shared" si="231"/>
        <v>2016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0" t="s">
        <v>8327</v>
      </c>
      <c r="R3669" t="s">
        <v>8330</v>
      </c>
      <c r="S3669" s="15">
        <f t="shared" si="230"/>
        <v>42044.927974537044</v>
      </c>
      <c r="T3669">
        <f t="shared" si="231"/>
        <v>2015</v>
      </c>
    </row>
    <row r="3670" spans="1:20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0" t="s">
        <v>8327</v>
      </c>
      <c r="R3670" t="s">
        <v>8330</v>
      </c>
      <c r="S3670" s="15">
        <f t="shared" si="230"/>
        <v>42102.036527777775</v>
      </c>
      <c r="T3670">
        <f t="shared" si="231"/>
        <v>2015</v>
      </c>
    </row>
    <row r="3671" spans="1:20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0" t="s">
        <v>8327</v>
      </c>
      <c r="R3671" t="s">
        <v>8330</v>
      </c>
      <c r="S3671" s="15">
        <f t="shared" si="230"/>
        <v>42435.874212962968</v>
      </c>
      <c r="T3671">
        <f t="shared" si="231"/>
        <v>2016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0" t="s">
        <v>8313</v>
      </c>
      <c r="R3672" t="s">
        <v>8353</v>
      </c>
      <c r="S3672" s="15">
        <f t="shared" si="230"/>
        <v>42413.433831018512</v>
      </c>
      <c r="T3672">
        <f t="shared" si="231"/>
        <v>2016</v>
      </c>
    </row>
    <row r="3673" spans="1:20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0" t="s">
        <v>8316</v>
      </c>
      <c r="R3673" t="s">
        <v>8334</v>
      </c>
      <c r="S3673" s="15">
        <f t="shared" si="230"/>
        <v>42397.679513888885</v>
      </c>
      <c r="T3673">
        <f t="shared" si="231"/>
        <v>2016</v>
      </c>
    </row>
    <row r="3674" spans="1:20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8308</v>
      </c>
      <c r="R3674" t="s">
        <v>8342</v>
      </c>
      <c r="S3674" s="15">
        <f t="shared" si="230"/>
        <v>42515.727650462963</v>
      </c>
      <c r="T3674">
        <f t="shared" si="231"/>
        <v>2016</v>
      </c>
    </row>
    <row r="3675" spans="1:20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0" t="s">
        <v>8319</v>
      </c>
      <c r="R3675" t="s">
        <v>8345</v>
      </c>
      <c r="S3675" s="15">
        <f t="shared" si="230"/>
        <v>42026.687453703707</v>
      </c>
      <c r="T3675">
        <f t="shared" si="231"/>
        <v>2015</v>
      </c>
    </row>
    <row r="3676" spans="1:20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0" t="s">
        <v>8319</v>
      </c>
      <c r="R3676" t="s">
        <v>8345</v>
      </c>
      <c r="S3676" s="15">
        <f t="shared" si="230"/>
        <v>42044.724953703699</v>
      </c>
      <c r="T3676">
        <f t="shared" si="231"/>
        <v>2015</v>
      </c>
    </row>
    <row r="3677" spans="1:20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0" t="s">
        <v>8319</v>
      </c>
      <c r="R3677" t="s">
        <v>8345</v>
      </c>
      <c r="S3677" s="15">
        <f t="shared" si="230"/>
        <v>42502.913761574076</v>
      </c>
      <c r="T3677">
        <f t="shared" si="231"/>
        <v>2016</v>
      </c>
    </row>
    <row r="3678" spans="1:20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0" t="s">
        <v>8319</v>
      </c>
      <c r="R3678" t="s">
        <v>8345</v>
      </c>
      <c r="S3678" s="15">
        <f t="shared" si="230"/>
        <v>42412.318668981476</v>
      </c>
      <c r="T3678">
        <f t="shared" si="231"/>
        <v>2016</v>
      </c>
    </row>
    <row r="3679" spans="1:20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0" t="s">
        <v>8319</v>
      </c>
      <c r="R3679" t="s">
        <v>8345</v>
      </c>
      <c r="S3679" s="15">
        <f t="shared" si="230"/>
        <v>42045.784155092595</v>
      </c>
      <c r="T3679">
        <f t="shared" si="231"/>
        <v>2015</v>
      </c>
    </row>
    <row r="3680" spans="1:20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8319</v>
      </c>
      <c r="R3680" t="s">
        <v>8345</v>
      </c>
      <c r="S3680" s="15">
        <f t="shared" si="230"/>
        <v>42642.988819444443</v>
      </c>
      <c r="T3680">
        <f t="shared" si="231"/>
        <v>2016</v>
      </c>
    </row>
    <row r="3681" spans="1:20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0" t="s">
        <v>8319</v>
      </c>
      <c r="R3681" t="s">
        <v>8345</v>
      </c>
      <c r="S3681" s="15">
        <f t="shared" si="230"/>
        <v>41828.967916666668</v>
      </c>
      <c r="T3681">
        <f t="shared" si="231"/>
        <v>2014</v>
      </c>
    </row>
    <row r="3682" spans="1:20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0" t="s">
        <v>8319</v>
      </c>
      <c r="R3682" t="s">
        <v>8345</v>
      </c>
      <c r="S3682" s="15">
        <f t="shared" si="230"/>
        <v>42551.961689814809</v>
      </c>
      <c r="T3682">
        <f t="shared" si="231"/>
        <v>2016</v>
      </c>
    </row>
    <row r="3683" spans="1:20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0" t="s">
        <v>8319</v>
      </c>
      <c r="R3683" t="s">
        <v>8345</v>
      </c>
      <c r="S3683" s="15">
        <f t="shared" si="230"/>
        <v>41878.140497685185</v>
      </c>
      <c r="T3683">
        <f t="shared" si="231"/>
        <v>2014</v>
      </c>
    </row>
    <row r="3684" spans="1:20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0" t="s">
        <v>8311</v>
      </c>
      <c r="R3684" t="s">
        <v>8356</v>
      </c>
      <c r="S3684" s="15">
        <f t="shared" si="230"/>
        <v>42474.86482638889</v>
      </c>
      <c r="T3684">
        <f t="shared" si="231"/>
        <v>2016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0" t="s">
        <v>8323</v>
      </c>
      <c r="R3685" t="s">
        <v>8326</v>
      </c>
      <c r="S3685" s="15">
        <f t="shared" si="230"/>
        <v>42107.841284722221</v>
      </c>
      <c r="T3685">
        <f t="shared" si="231"/>
        <v>2015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0" t="s">
        <v>8323</v>
      </c>
      <c r="R3686" t="s">
        <v>8326</v>
      </c>
      <c r="S3686" s="15">
        <f t="shared" si="230"/>
        <v>42017.907337962963</v>
      </c>
      <c r="T3686">
        <f t="shared" si="231"/>
        <v>2015</v>
      </c>
    </row>
    <row r="3687" spans="1:20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0" t="s">
        <v>8323</v>
      </c>
      <c r="R3687" t="s">
        <v>8324</v>
      </c>
      <c r="S3687" s="15">
        <f t="shared" si="230"/>
        <v>42034.960127314815</v>
      </c>
      <c r="T3687">
        <f t="shared" si="231"/>
        <v>2015</v>
      </c>
    </row>
    <row r="3688" spans="1:20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0" t="s">
        <v>8323</v>
      </c>
      <c r="R3688" t="s">
        <v>8324</v>
      </c>
      <c r="S3688" s="15">
        <f t="shared" si="230"/>
        <v>41953.95821759259</v>
      </c>
      <c r="T3688">
        <f t="shared" si="231"/>
        <v>2014</v>
      </c>
    </row>
    <row r="3689" spans="1:20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0" t="s">
        <v>8323</v>
      </c>
      <c r="R3689" t="s">
        <v>8324</v>
      </c>
      <c r="S3689" s="15">
        <f t="shared" si="230"/>
        <v>42509.374537037031</v>
      </c>
      <c r="T3689">
        <f t="shared" si="231"/>
        <v>2016</v>
      </c>
    </row>
    <row r="3690" spans="1:20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0" t="s">
        <v>8323</v>
      </c>
      <c r="R3690" t="s">
        <v>8335</v>
      </c>
      <c r="S3690" s="15">
        <f t="shared" si="230"/>
        <v>42460.320613425924</v>
      </c>
      <c r="T3690">
        <f t="shared" si="231"/>
        <v>2016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0" t="s">
        <v>8323</v>
      </c>
      <c r="R3691" t="s">
        <v>8335</v>
      </c>
      <c r="S3691" s="15">
        <f t="shared" si="230"/>
        <v>41942.84710648148</v>
      </c>
      <c r="T3691">
        <f t="shared" si="231"/>
        <v>2014</v>
      </c>
    </row>
    <row r="3692" spans="1:20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0" t="s">
        <v>8323</v>
      </c>
      <c r="R3692" t="s">
        <v>8335</v>
      </c>
      <c r="S3692" s="15">
        <f t="shared" si="230"/>
        <v>42590.677152777775</v>
      </c>
      <c r="T3692">
        <f t="shared" si="231"/>
        <v>2016</v>
      </c>
    </row>
    <row r="3693" spans="1:20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0" t="s">
        <v>8323</v>
      </c>
      <c r="R3693" t="s">
        <v>8335</v>
      </c>
      <c r="S3693" s="15">
        <f t="shared" si="230"/>
        <v>42665.970347222217</v>
      </c>
      <c r="T3693">
        <f t="shared" si="231"/>
        <v>2016</v>
      </c>
    </row>
    <row r="3694" spans="1:20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0" t="s">
        <v>8323</v>
      </c>
      <c r="R3694" t="s">
        <v>8335</v>
      </c>
      <c r="S3694" s="15">
        <f t="shared" si="230"/>
        <v>42689.029583333337</v>
      </c>
      <c r="T3694">
        <f t="shared" si="231"/>
        <v>2016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0" t="s">
        <v>8323</v>
      </c>
      <c r="R3695" t="s">
        <v>8326</v>
      </c>
      <c r="S3695" s="15">
        <f t="shared" si="230"/>
        <v>42041.743090277778</v>
      </c>
      <c r="T3695">
        <f t="shared" si="231"/>
        <v>2015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0" t="s">
        <v>8323</v>
      </c>
      <c r="R3696" t="s">
        <v>8326</v>
      </c>
      <c r="S3696" s="15">
        <f t="shared" si="230"/>
        <v>41789.893599537041</v>
      </c>
      <c r="T3696">
        <f t="shared" si="231"/>
        <v>2014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0" t="s">
        <v>8323</v>
      </c>
      <c r="R3697" t="s">
        <v>8326</v>
      </c>
      <c r="S3697" s="15">
        <f t="shared" si="230"/>
        <v>42611.261064814811</v>
      </c>
      <c r="T3697">
        <f t="shared" si="231"/>
        <v>2016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0" t="s">
        <v>8323</v>
      </c>
      <c r="R3698" t="s">
        <v>8326</v>
      </c>
      <c r="S3698" s="15">
        <f t="shared" si="230"/>
        <v>42059.270023148143</v>
      </c>
      <c r="T3698">
        <f t="shared" si="231"/>
        <v>2015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0" t="s">
        <v>8323</v>
      </c>
      <c r="R3699" t="s">
        <v>8326</v>
      </c>
      <c r="S3699" s="15">
        <f t="shared" si="230"/>
        <v>42415.168564814812</v>
      </c>
      <c r="T3699">
        <f t="shared" si="231"/>
        <v>2016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0" t="s">
        <v>8323</v>
      </c>
      <c r="R3700" t="s">
        <v>8326</v>
      </c>
      <c r="S3700" s="15">
        <f t="shared" si="230"/>
        <v>42433.825717592597</v>
      </c>
      <c r="T3700">
        <f t="shared" si="231"/>
        <v>2016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0" t="s">
        <v>8323</v>
      </c>
      <c r="R3701" t="s">
        <v>8326</v>
      </c>
      <c r="S3701" s="15">
        <f t="shared" si="230"/>
        <v>41890.16269675926</v>
      </c>
      <c r="T3701">
        <f t="shared" si="231"/>
        <v>2014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0" t="s">
        <v>8323</v>
      </c>
      <c r="R3702" t="s">
        <v>8326</v>
      </c>
      <c r="S3702" s="15">
        <f t="shared" si="230"/>
        <v>42174.780821759254</v>
      </c>
      <c r="T3702">
        <f t="shared" si="231"/>
        <v>2015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0" t="s">
        <v>8323</v>
      </c>
      <c r="R3703" t="s">
        <v>8326</v>
      </c>
      <c r="S3703" s="15">
        <f t="shared" si="230"/>
        <v>41842.201261574075</v>
      </c>
      <c r="T3703">
        <f t="shared" si="231"/>
        <v>2014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0" t="s">
        <v>8323</v>
      </c>
      <c r="R3704" t="s">
        <v>8326</v>
      </c>
      <c r="S3704" s="15">
        <f t="shared" si="230"/>
        <v>41905.636469907404</v>
      </c>
      <c r="T3704">
        <f t="shared" si="231"/>
        <v>2014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8323</v>
      </c>
      <c r="R3705" t="s">
        <v>8326</v>
      </c>
      <c r="S3705" s="15">
        <f t="shared" si="230"/>
        <v>42400.946597222224</v>
      </c>
      <c r="T3705">
        <f t="shared" si="231"/>
        <v>2016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>IFERROR(ROUND(E3706/L3706,2),0)</f>
        <v>0</v>
      </c>
      <c r="Q3706" s="10" t="s">
        <v>8321</v>
      </c>
      <c r="R3706" t="s">
        <v>8337</v>
      </c>
      <c r="S3706" s="15">
        <f t="shared" si="230"/>
        <v>42593.431793981479</v>
      </c>
      <c r="T3706">
        <f t="shared" si="231"/>
        <v>2016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ref="P3707:P3770" si="232">IFERROR(ROUND(E3707/L3707,2),0)</f>
        <v>0</v>
      </c>
      <c r="Q3707" s="10" t="s">
        <v>8321</v>
      </c>
      <c r="R3707" t="s">
        <v>8337</v>
      </c>
      <c r="S3707" s="15">
        <f t="shared" si="230"/>
        <v>42114.928726851853</v>
      </c>
      <c r="T3707">
        <f t="shared" si="231"/>
        <v>2015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32"/>
        <v>0</v>
      </c>
      <c r="Q3708" s="10" t="s">
        <v>8321</v>
      </c>
      <c r="R3708" t="s">
        <v>8337</v>
      </c>
      <c r="S3708" s="15">
        <f t="shared" si="230"/>
        <v>41882.937303240738</v>
      </c>
      <c r="T3708">
        <f t="shared" si="231"/>
        <v>2014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32"/>
        <v>0</v>
      </c>
      <c r="Q3709" s="10" t="s">
        <v>8321</v>
      </c>
      <c r="R3709" t="s">
        <v>8337</v>
      </c>
      <c r="S3709" s="15">
        <f t="shared" si="230"/>
        <v>41778.915416666663</v>
      </c>
      <c r="T3709">
        <f t="shared" si="231"/>
        <v>2014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32"/>
        <v>0</v>
      </c>
      <c r="Q3710" s="10" t="s">
        <v>8321</v>
      </c>
      <c r="R3710" t="s">
        <v>8337</v>
      </c>
      <c r="S3710" s="15">
        <f t="shared" si="230"/>
        <v>42541.837511574078</v>
      </c>
      <c r="T3710">
        <f t="shared" si="231"/>
        <v>2016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32"/>
        <v>0</v>
      </c>
      <c r="Q3711" s="10" t="s">
        <v>8321</v>
      </c>
      <c r="R3711" t="s">
        <v>8337</v>
      </c>
      <c r="S3711" s="15">
        <f t="shared" si="230"/>
        <v>42491.80768518518</v>
      </c>
      <c r="T3711">
        <f t="shared" si="231"/>
        <v>2016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32"/>
        <v>0</v>
      </c>
      <c r="Q3712" s="10" t="s">
        <v>8321</v>
      </c>
      <c r="R3712" t="s">
        <v>8337</v>
      </c>
      <c r="S3712" s="15">
        <f t="shared" si="230"/>
        <v>42221.909930555557</v>
      </c>
      <c r="T3712">
        <f t="shared" si="231"/>
        <v>2015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32"/>
        <v>0</v>
      </c>
      <c r="Q3713" s="10" t="s">
        <v>8321</v>
      </c>
      <c r="R3713" t="s">
        <v>8337</v>
      </c>
      <c r="S3713" s="15">
        <f t="shared" si="230"/>
        <v>42096.410115740742</v>
      </c>
      <c r="T3713">
        <f t="shared" si="231"/>
        <v>2015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32"/>
        <v>0</v>
      </c>
      <c r="Q3714" s="10" t="s">
        <v>8321</v>
      </c>
      <c r="R3714" t="s">
        <v>8337</v>
      </c>
      <c r="S3714" s="15">
        <f t="shared" si="230"/>
        <v>42239.573993055557</v>
      </c>
      <c r="T3714">
        <f t="shared" si="231"/>
        <v>2015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3">ROUND(E3715/D3715*100,0)</f>
        <v>0</v>
      </c>
      <c r="P3715">
        <f t="shared" si="232"/>
        <v>0</v>
      </c>
      <c r="Q3715" s="10" t="s">
        <v>8321</v>
      </c>
      <c r="R3715" t="s">
        <v>8337</v>
      </c>
      <c r="S3715" s="15">
        <f t="shared" ref="S3715:S3778" si="234">(((J3715/60)/60)/24)+DATE(1970,1,1)</f>
        <v>42053.198287037041</v>
      </c>
      <c r="T3715">
        <f t="shared" ref="T3715:T3778" si="235">YEAR(S3715)</f>
        <v>2015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3"/>
        <v>0</v>
      </c>
      <c r="P3716">
        <f t="shared" si="232"/>
        <v>0</v>
      </c>
      <c r="Q3716" s="10" t="s">
        <v>8321</v>
      </c>
      <c r="R3716" t="s">
        <v>8337</v>
      </c>
      <c r="S3716" s="15">
        <f t="shared" si="234"/>
        <v>42559.064143518524</v>
      </c>
      <c r="T3716">
        <f t="shared" si="235"/>
        <v>2016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3"/>
        <v>0</v>
      </c>
      <c r="P3717">
        <f t="shared" si="232"/>
        <v>0</v>
      </c>
      <c r="Q3717" s="10" t="s">
        <v>8321</v>
      </c>
      <c r="R3717" t="s">
        <v>8337</v>
      </c>
      <c r="S3717" s="15">
        <f t="shared" si="234"/>
        <v>41969.767824074079</v>
      </c>
      <c r="T3717">
        <f t="shared" si="235"/>
        <v>2014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3"/>
        <v>0</v>
      </c>
      <c r="P3718">
        <f t="shared" si="232"/>
        <v>0</v>
      </c>
      <c r="Q3718" s="10" t="s">
        <v>8321</v>
      </c>
      <c r="R3718" t="s">
        <v>8337</v>
      </c>
      <c r="S3718" s="15">
        <f t="shared" si="234"/>
        <v>41904.07671296296</v>
      </c>
      <c r="T3718">
        <f t="shared" si="235"/>
        <v>2014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3"/>
        <v>0</v>
      </c>
      <c r="P3719">
        <f t="shared" si="232"/>
        <v>0</v>
      </c>
      <c r="Q3719" s="10" t="s">
        <v>8321</v>
      </c>
      <c r="R3719" t="s">
        <v>8325</v>
      </c>
      <c r="S3719" s="15">
        <f t="shared" si="234"/>
        <v>42171.913090277783</v>
      </c>
      <c r="T3719">
        <f t="shared" si="235"/>
        <v>2015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3"/>
        <v>0</v>
      </c>
      <c r="P3720">
        <f t="shared" si="232"/>
        <v>0</v>
      </c>
      <c r="Q3720" s="10" t="s">
        <v>8321</v>
      </c>
      <c r="R3720" t="s">
        <v>8325</v>
      </c>
      <c r="S3720" s="15">
        <f t="shared" si="234"/>
        <v>42243.961273148147</v>
      </c>
      <c r="T3720">
        <f t="shared" si="235"/>
        <v>2015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3"/>
        <v>0</v>
      </c>
      <c r="P3721">
        <f t="shared" si="232"/>
        <v>0</v>
      </c>
      <c r="Q3721" s="10" t="s">
        <v>8321</v>
      </c>
      <c r="R3721" t="s">
        <v>8325</v>
      </c>
      <c r="S3721" s="15">
        <f t="shared" si="234"/>
        <v>42351.658842592587</v>
      </c>
      <c r="T3721">
        <f t="shared" si="235"/>
        <v>2015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3"/>
        <v>0</v>
      </c>
      <c r="P3722">
        <f t="shared" si="232"/>
        <v>0</v>
      </c>
      <c r="Q3722" s="10" t="s">
        <v>8321</v>
      </c>
      <c r="R3722" t="s">
        <v>8325</v>
      </c>
      <c r="S3722" s="15">
        <f t="shared" si="234"/>
        <v>42047.394942129627</v>
      </c>
      <c r="T3722">
        <f t="shared" si="235"/>
        <v>2015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3"/>
        <v>0</v>
      </c>
      <c r="P3723">
        <f t="shared" si="232"/>
        <v>0</v>
      </c>
      <c r="Q3723" s="10" t="s">
        <v>8321</v>
      </c>
      <c r="R3723" t="s">
        <v>8325</v>
      </c>
      <c r="S3723" s="15">
        <f t="shared" si="234"/>
        <v>42033.573009259257</v>
      </c>
      <c r="T3723">
        <f t="shared" si="235"/>
        <v>2015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3"/>
        <v>0</v>
      </c>
      <c r="P3724">
        <f t="shared" si="232"/>
        <v>0</v>
      </c>
      <c r="Q3724" s="10" t="s">
        <v>8321</v>
      </c>
      <c r="R3724" t="s">
        <v>8325</v>
      </c>
      <c r="S3724" s="15">
        <f t="shared" si="234"/>
        <v>42072.758981481486</v>
      </c>
      <c r="T3724">
        <f t="shared" si="235"/>
        <v>2015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3"/>
        <v>0</v>
      </c>
      <c r="P3725">
        <f t="shared" si="232"/>
        <v>0</v>
      </c>
      <c r="Q3725" s="10" t="s">
        <v>8321</v>
      </c>
      <c r="R3725" t="s">
        <v>8325</v>
      </c>
      <c r="S3725" s="15">
        <f t="shared" si="234"/>
        <v>42191.824062500003</v>
      </c>
      <c r="T3725">
        <f t="shared" si="235"/>
        <v>2015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3"/>
        <v>0</v>
      </c>
      <c r="P3726">
        <f t="shared" si="232"/>
        <v>0</v>
      </c>
      <c r="Q3726" s="10" t="s">
        <v>8321</v>
      </c>
      <c r="R3726" t="s">
        <v>8325</v>
      </c>
      <c r="S3726" s="15">
        <f t="shared" si="234"/>
        <v>42304.955381944441</v>
      </c>
      <c r="T3726">
        <f t="shared" si="235"/>
        <v>2015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3"/>
        <v>0</v>
      </c>
      <c r="P3727">
        <f t="shared" si="232"/>
        <v>0</v>
      </c>
      <c r="Q3727" s="10" t="s">
        <v>8321</v>
      </c>
      <c r="R3727" t="s">
        <v>8325</v>
      </c>
      <c r="S3727" s="15">
        <f t="shared" si="234"/>
        <v>42712.011944444443</v>
      </c>
      <c r="T3727">
        <f t="shared" si="235"/>
        <v>2016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3"/>
        <v>0</v>
      </c>
      <c r="P3728">
        <f t="shared" si="232"/>
        <v>0</v>
      </c>
      <c r="Q3728" s="10" t="s">
        <v>8321</v>
      </c>
      <c r="R3728" t="s">
        <v>8325</v>
      </c>
      <c r="S3728" s="15">
        <f t="shared" si="234"/>
        <v>42767.812893518523</v>
      </c>
      <c r="T3728">
        <f t="shared" si="235"/>
        <v>2017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3"/>
        <v>0</v>
      </c>
      <c r="P3729">
        <f t="shared" si="232"/>
        <v>0</v>
      </c>
      <c r="Q3729" s="10" t="s">
        <v>8321</v>
      </c>
      <c r="R3729" t="s">
        <v>8325</v>
      </c>
      <c r="S3729" s="15">
        <f t="shared" si="234"/>
        <v>41857.18304398148</v>
      </c>
      <c r="T3729">
        <f t="shared" si="235"/>
        <v>2014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3"/>
        <v>0</v>
      </c>
      <c r="P3730">
        <f t="shared" si="232"/>
        <v>0</v>
      </c>
      <c r="Q3730" s="10" t="s">
        <v>8321</v>
      </c>
      <c r="R3730" t="s">
        <v>8325</v>
      </c>
      <c r="S3730" s="15">
        <f t="shared" si="234"/>
        <v>41911.934791666667</v>
      </c>
      <c r="T3730">
        <f t="shared" si="235"/>
        <v>2014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3"/>
        <v>0</v>
      </c>
      <c r="P3731">
        <f t="shared" si="232"/>
        <v>0</v>
      </c>
      <c r="Q3731" s="10" t="s">
        <v>8321</v>
      </c>
      <c r="R3731" t="s">
        <v>8325</v>
      </c>
      <c r="S3731" s="15">
        <f t="shared" si="234"/>
        <v>42135.67050925926</v>
      </c>
      <c r="T3731">
        <f t="shared" si="235"/>
        <v>2015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3"/>
        <v>0</v>
      </c>
      <c r="P3732">
        <f t="shared" si="232"/>
        <v>0</v>
      </c>
      <c r="Q3732" s="10" t="s">
        <v>8321</v>
      </c>
      <c r="R3732" t="s">
        <v>8325</v>
      </c>
      <c r="S3732" s="15">
        <f t="shared" si="234"/>
        <v>42584.123865740738</v>
      </c>
      <c r="T3732">
        <f t="shared" si="235"/>
        <v>2016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3"/>
        <v>0</v>
      </c>
      <c r="P3733">
        <f t="shared" si="232"/>
        <v>0</v>
      </c>
      <c r="Q3733" s="10" t="s">
        <v>8321</v>
      </c>
      <c r="R3733" t="s">
        <v>8325</v>
      </c>
      <c r="S3733" s="15">
        <f t="shared" si="234"/>
        <v>42255.927824074075</v>
      </c>
      <c r="T3733">
        <f t="shared" si="235"/>
        <v>2015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3"/>
        <v>0</v>
      </c>
      <c r="P3734">
        <f t="shared" si="232"/>
        <v>0</v>
      </c>
      <c r="Q3734" s="10" t="s">
        <v>8321</v>
      </c>
      <c r="R3734" t="s">
        <v>8325</v>
      </c>
      <c r="S3734" s="15">
        <f t="shared" si="234"/>
        <v>42567.004432870366</v>
      </c>
      <c r="T3734">
        <f t="shared" si="235"/>
        <v>2016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3"/>
        <v>0</v>
      </c>
      <c r="P3735">
        <f t="shared" si="232"/>
        <v>0</v>
      </c>
      <c r="Q3735" s="10" t="s">
        <v>8321</v>
      </c>
      <c r="R3735" t="s">
        <v>8325</v>
      </c>
      <c r="S3735" s="15">
        <f t="shared" si="234"/>
        <v>41959.369988425926</v>
      </c>
      <c r="T3735">
        <f t="shared" si="235"/>
        <v>2014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3"/>
        <v>0</v>
      </c>
      <c r="P3736">
        <f t="shared" si="232"/>
        <v>0</v>
      </c>
      <c r="Q3736" s="10" t="s">
        <v>8321</v>
      </c>
      <c r="R3736" t="s">
        <v>8325</v>
      </c>
      <c r="S3736" s="15">
        <f t="shared" si="234"/>
        <v>42165.922858796301</v>
      </c>
      <c r="T3736">
        <f t="shared" si="235"/>
        <v>2015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3"/>
        <v>0</v>
      </c>
      <c r="P3737">
        <f t="shared" si="232"/>
        <v>0</v>
      </c>
      <c r="Q3737" s="10" t="s">
        <v>8321</v>
      </c>
      <c r="R3737" t="s">
        <v>8325</v>
      </c>
      <c r="S3737" s="15">
        <f t="shared" si="234"/>
        <v>42031.837546296301</v>
      </c>
      <c r="T3737">
        <f t="shared" si="235"/>
        <v>2015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3"/>
        <v>0</v>
      </c>
      <c r="P3738">
        <f t="shared" si="232"/>
        <v>0</v>
      </c>
      <c r="Q3738" s="10" t="s">
        <v>8321</v>
      </c>
      <c r="R3738" t="s">
        <v>8325</v>
      </c>
      <c r="S3738" s="15">
        <f t="shared" si="234"/>
        <v>42482.048032407409</v>
      </c>
      <c r="T3738">
        <f t="shared" si="235"/>
        <v>2016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3"/>
        <v>0</v>
      </c>
      <c r="P3739">
        <f t="shared" si="232"/>
        <v>0</v>
      </c>
      <c r="Q3739" s="10" t="s">
        <v>8321</v>
      </c>
      <c r="R3739" t="s">
        <v>8325</v>
      </c>
      <c r="S3739" s="15">
        <f t="shared" si="234"/>
        <v>42135.235254629632</v>
      </c>
      <c r="T3739">
        <f t="shared" si="235"/>
        <v>2015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3"/>
        <v>0</v>
      </c>
      <c r="P3740">
        <f t="shared" si="232"/>
        <v>0</v>
      </c>
      <c r="Q3740" s="10" t="s">
        <v>8321</v>
      </c>
      <c r="R3740" t="s">
        <v>8325</v>
      </c>
      <c r="S3740" s="15">
        <f t="shared" si="234"/>
        <v>42438.961273148147</v>
      </c>
      <c r="T3740">
        <f t="shared" si="235"/>
        <v>2016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3"/>
        <v>0</v>
      </c>
      <c r="P3741">
        <f t="shared" si="232"/>
        <v>0</v>
      </c>
      <c r="Q3741" s="10" t="s">
        <v>8321</v>
      </c>
      <c r="R3741" t="s">
        <v>8325</v>
      </c>
      <c r="S3741" s="15">
        <f t="shared" si="234"/>
        <v>42164.893993055557</v>
      </c>
      <c r="T3741">
        <f t="shared" si="235"/>
        <v>2015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3"/>
        <v>0</v>
      </c>
      <c r="P3742">
        <f t="shared" si="232"/>
        <v>0</v>
      </c>
      <c r="Q3742" s="10" t="s">
        <v>8321</v>
      </c>
      <c r="R3742" t="s">
        <v>8325</v>
      </c>
      <c r="S3742" s="15">
        <f t="shared" si="234"/>
        <v>42096.686400462961</v>
      </c>
      <c r="T3742">
        <f t="shared" si="235"/>
        <v>2015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3"/>
        <v>0</v>
      </c>
      <c r="P3743">
        <f t="shared" si="232"/>
        <v>0</v>
      </c>
      <c r="Q3743" s="10" t="s">
        <v>8321</v>
      </c>
      <c r="R3743" t="s">
        <v>8325</v>
      </c>
      <c r="S3743" s="15">
        <f t="shared" si="234"/>
        <v>42383.933993055558</v>
      </c>
      <c r="T3743">
        <f t="shared" si="235"/>
        <v>2016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3"/>
        <v>0</v>
      </c>
      <c r="P3744">
        <f t="shared" si="232"/>
        <v>0</v>
      </c>
      <c r="Q3744" s="10" t="s">
        <v>8321</v>
      </c>
      <c r="R3744" t="s">
        <v>8325</v>
      </c>
      <c r="S3744" s="15">
        <f t="shared" si="234"/>
        <v>42341.958923611113</v>
      </c>
      <c r="T3744">
        <f t="shared" si="235"/>
        <v>2015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3"/>
        <v>0</v>
      </c>
      <c r="P3745">
        <f t="shared" si="232"/>
        <v>0</v>
      </c>
      <c r="Q3745" s="10" t="s">
        <v>8321</v>
      </c>
      <c r="R3745" t="s">
        <v>8325</v>
      </c>
      <c r="S3745" s="15">
        <f t="shared" si="234"/>
        <v>42612.911712962959</v>
      </c>
      <c r="T3745">
        <f t="shared" si="235"/>
        <v>2016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3"/>
        <v>0</v>
      </c>
      <c r="P3746">
        <f t="shared" si="232"/>
        <v>0</v>
      </c>
      <c r="Q3746" s="10" t="s">
        <v>8321</v>
      </c>
      <c r="R3746" t="s">
        <v>8325</v>
      </c>
      <c r="S3746" s="15">
        <f t="shared" si="234"/>
        <v>42164.908530092594</v>
      </c>
      <c r="T3746">
        <f t="shared" si="235"/>
        <v>2015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3"/>
        <v>0</v>
      </c>
      <c r="P3747">
        <f t="shared" si="232"/>
        <v>0</v>
      </c>
      <c r="Q3747" s="10" t="s">
        <v>8321</v>
      </c>
      <c r="R3747" t="s">
        <v>8325</v>
      </c>
      <c r="S3747" s="15">
        <f t="shared" si="234"/>
        <v>42321.08447916666</v>
      </c>
      <c r="T3747">
        <f t="shared" si="235"/>
        <v>2015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3"/>
        <v>0</v>
      </c>
      <c r="P3748">
        <f t="shared" si="232"/>
        <v>0</v>
      </c>
      <c r="Q3748" s="10" t="s">
        <v>8321</v>
      </c>
      <c r="R3748" t="s">
        <v>8325</v>
      </c>
      <c r="S3748" s="15">
        <f t="shared" si="234"/>
        <v>42713.962499999994</v>
      </c>
      <c r="T3748">
        <f t="shared" si="235"/>
        <v>2016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3"/>
        <v>0</v>
      </c>
      <c r="P3749">
        <f t="shared" si="232"/>
        <v>0</v>
      </c>
      <c r="Q3749" s="10" t="s">
        <v>8321</v>
      </c>
      <c r="R3749" t="s">
        <v>8339</v>
      </c>
      <c r="S3749" s="15">
        <f t="shared" si="234"/>
        <v>42285.909027777772</v>
      </c>
      <c r="T3749">
        <f t="shared" si="235"/>
        <v>2015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3"/>
        <v>0</v>
      </c>
      <c r="P3750">
        <f t="shared" si="232"/>
        <v>0</v>
      </c>
      <c r="Q3750" s="10" t="s">
        <v>8321</v>
      </c>
      <c r="R3750" t="s">
        <v>8339</v>
      </c>
      <c r="S3750" s="15">
        <f t="shared" si="234"/>
        <v>40070.901412037041</v>
      </c>
      <c r="T3750">
        <f t="shared" si="235"/>
        <v>2009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3"/>
        <v>0</v>
      </c>
      <c r="P3751">
        <f t="shared" si="232"/>
        <v>0</v>
      </c>
      <c r="Q3751" s="10" t="s">
        <v>8321</v>
      </c>
      <c r="R3751" t="s">
        <v>8339</v>
      </c>
      <c r="S3751" s="15">
        <f t="shared" si="234"/>
        <v>42228.629884259266</v>
      </c>
      <c r="T3751">
        <f t="shared" si="235"/>
        <v>2015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3"/>
        <v>0</v>
      </c>
      <c r="P3752">
        <f t="shared" si="232"/>
        <v>0</v>
      </c>
      <c r="Q3752" s="10" t="s">
        <v>8321</v>
      </c>
      <c r="R3752" t="s">
        <v>8339</v>
      </c>
      <c r="S3752" s="15">
        <f t="shared" si="234"/>
        <v>41456.36241898148</v>
      </c>
      <c r="T3752">
        <f t="shared" si="235"/>
        <v>2013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3"/>
        <v>0</v>
      </c>
      <c r="P3753">
        <f t="shared" si="232"/>
        <v>0</v>
      </c>
      <c r="Q3753" s="10" t="s">
        <v>8321</v>
      </c>
      <c r="R3753" t="s">
        <v>8339</v>
      </c>
      <c r="S3753" s="15">
        <f t="shared" si="234"/>
        <v>42591.31858796296</v>
      </c>
      <c r="T3753">
        <f t="shared" si="235"/>
        <v>2016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3"/>
        <v>0</v>
      </c>
      <c r="P3754">
        <f t="shared" si="232"/>
        <v>0</v>
      </c>
      <c r="Q3754" s="10" t="s">
        <v>8321</v>
      </c>
      <c r="R3754" t="s">
        <v>8339</v>
      </c>
      <c r="S3754" s="15">
        <f t="shared" si="234"/>
        <v>41919.761782407404</v>
      </c>
      <c r="T3754">
        <f t="shared" si="235"/>
        <v>2014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3"/>
        <v>0</v>
      </c>
      <c r="P3755">
        <f t="shared" si="232"/>
        <v>0</v>
      </c>
      <c r="Q3755" s="10" t="s">
        <v>8321</v>
      </c>
      <c r="R3755" t="s">
        <v>8339</v>
      </c>
      <c r="S3755" s="15">
        <f t="shared" si="234"/>
        <v>41550.793935185182</v>
      </c>
      <c r="T3755">
        <f t="shared" si="235"/>
        <v>2013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3"/>
        <v>0</v>
      </c>
      <c r="P3756">
        <f t="shared" si="232"/>
        <v>0</v>
      </c>
      <c r="Q3756" s="10" t="s">
        <v>8321</v>
      </c>
      <c r="R3756" t="s">
        <v>8339</v>
      </c>
      <c r="S3756" s="15">
        <f t="shared" si="234"/>
        <v>41634.715173611112</v>
      </c>
      <c r="T3756">
        <f t="shared" si="235"/>
        <v>2013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3"/>
        <v>0</v>
      </c>
      <c r="P3757">
        <f t="shared" si="232"/>
        <v>0</v>
      </c>
      <c r="Q3757" s="10" t="s">
        <v>8321</v>
      </c>
      <c r="R3757" t="s">
        <v>8339</v>
      </c>
      <c r="S3757" s="15">
        <f t="shared" si="234"/>
        <v>41837.767500000002</v>
      </c>
      <c r="T3757">
        <f t="shared" si="235"/>
        <v>2014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3"/>
        <v>0</v>
      </c>
      <c r="P3758">
        <f t="shared" si="232"/>
        <v>0</v>
      </c>
      <c r="Q3758" s="10" t="s">
        <v>8321</v>
      </c>
      <c r="R3758" t="s">
        <v>8339</v>
      </c>
      <c r="S3758" s="15">
        <f t="shared" si="234"/>
        <v>41407.84684027778</v>
      </c>
      <c r="T3758">
        <f t="shared" si="235"/>
        <v>2013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3"/>
        <v>0</v>
      </c>
      <c r="P3759">
        <f t="shared" si="232"/>
        <v>0</v>
      </c>
      <c r="Q3759" s="10" t="s">
        <v>8321</v>
      </c>
      <c r="R3759" t="s">
        <v>8339</v>
      </c>
      <c r="S3759" s="15">
        <f t="shared" si="234"/>
        <v>40705.126631944448</v>
      </c>
      <c r="T3759">
        <f t="shared" si="235"/>
        <v>2011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3"/>
        <v>0</v>
      </c>
      <c r="P3760">
        <f t="shared" si="232"/>
        <v>0</v>
      </c>
      <c r="Q3760" s="10" t="s">
        <v>8321</v>
      </c>
      <c r="R3760" t="s">
        <v>8339</v>
      </c>
      <c r="S3760" s="15">
        <f t="shared" si="234"/>
        <v>41041.167627314811</v>
      </c>
      <c r="T3760">
        <f t="shared" si="235"/>
        <v>2012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3"/>
        <v>0</v>
      </c>
      <c r="P3761">
        <f t="shared" si="232"/>
        <v>0</v>
      </c>
      <c r="Q3761" s="10" t="s">
        <v>8321</v>
      </c>
      <c r="R3761" t="s">
        <v>8339</v>
      </c>
      <c r="S3761" s="15">
        <f t="shared" si="234"/>
        <v>41827.989861111113</v>
      </c>
      <c r="T3761">
        <f t="shared" si="235"/>
        <v>2014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3"/>
        <v>0</v>
      </c>
      <c r="P3762">
        <f t="shared" si="232"/>
        <v>0</v>
      </c>
      <c r="Q3762" s="10" t="s">
        <v>8321</v>
      </c>
      <c r="R3762" t="s">
        <v>8339</v>
      </c>
      <c r="S3762" s="15">
        <f t="shared" si="234"/>
        <v>42100.086145833338</v>
      </c>
      <c r="T3762">
        <f t="shared" si="235"/>
        <v>2015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3"/>
        <v>0</v>
      </c>
      <c r="P3763">
        <f t="shared" si="232"/>
        <v>0</v>
      </c>
      <c r="Q3763" s="10" t="s">
        <v>8321</v>
      </c>
      <c r="R3763" t="s">
        <v>8339</v>
      </c>
      <c r="S3763" s="15">
        <f t="shared" si="234"/>
        <v>40987.83488425926</v>
      </c>
      <c r="T3763">
        <f t="shared" si="235"/>
        <v>2012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3"/>
        <v>0</v>
      </c>
      <c r="P3764">
        <f t="shared" si="232"/>
        <v>0</v>
      </c>
      <c r="Q3764" s="10" t="s">
        <v>8321</v>
      </c>
      <c r="R3764" t="s">
        <v>8339</v>
      </c>
      <c r="S3764" s="15">
        <f t="shared" si="234"/>
        <v>42065.910983796297</v>
      </c>
      <c r="T3764">
        <f t="shared" si="235"/>
        <v>2015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3"/>
        <v>0</v>
      </c>
      <c r="P3765">
        <f t="shared" si="232"/>
        <v>0</v>
      </c>
      <c r="Q3765" s="10" t="s">
        <v>8321</v>
      </c>
      <c r="R3765" t="s">
        <v>8339</v>
      </c>
      <c r="S3765" s="15">
        <f t="shared" si="234"/>
        <v>42669.594837962963</v>
      </c>
      <c r="T3765">
        <f t="shared" si="235"/>
        <v>2016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3"/>
        <v>0</v>
      </c>
      <c r="P3766">
        <f t="shared" si="232"/>
        <v>0</v>
      </c>
      <c r="Q3766" s="10" t="s">
        <v>8321</v>
      </c>
      <c r="R3766" t="s">
        <v>8339</v>
      </c>
      <c r="S3766" s="15">
        <f t="shared" si="234"/>
        <v>42714.054398148146</v>
      </c>
      <c r="T3766">
        <f t="shared" si="235"/>
        <v>2016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3"/>
        <v>0</v>
      </c>
      <c r="P3767">
        <f t="shared" si="232"/>
        <v>0</v>
      </c>
      <c r="Q3767" s="10" t="s">
        <v>8321</v>
      </c>
      <c r="R3767" t="s">
        <v>8339</v>
      </c>
      <c r="S3767" s="15">
        <f t="shared" si="234"/>
        <v>41113.968576388892</v>
      </c>
      <c r="T3767">
        <f t="shared" si="235"/>
        <v>2012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3"/>
        <v>0</v>
      </c>
      <c r="P3768">
        <f t="shared" si="232"/>
        <v>0</v>
      </c>
      <c r="Q3768" s="10" t="s">
        <v>8321</v>
      </c>
      <c r="R3768" t="s">
        <v>8339</v>
      </c>
      <c r="S3768" s="15">
        <f t="shared" si="234"/>
        <v>42366.982627314821</v>
      </c>
      <c r="T3768">
        <f t="shared" si="235"/>
        <v>2015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3"/>
        <v>0</v>
      </c>
      <c r="P3769">
        <f t="shared" si="232"/>
        <v>0</v>
      </c>
      <c r="Q3769" s="10" t="s">
        <v>8321</v>
      </c>
      <c r="R3769" t="s">
        <v>8339</v>
      </c>
      <c r="S3769" s="15">
        <f t="shared" si="234"/>
        <v>42596.03506944445</v>
      </c>
      <c r="T3769">
        <f t="shared" si="235"/>
        <v>2016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3"/>
        <v>0</v>
      </c>
      <c r="P3770">
        <f t="shared" si="232"/>
        <v>0</v>
      </c>
      <c r="Q3770" s="10" t="s">
        <v>8321</v>
      </c>
      <c r="R3770" t="s">
        <v>8339</v>
      </c>
      <c r="S3770" s="15">
        <f t="shared" si="234"/>
        <v>42114.726134259254</v>
      </c>
      <c r="T3770">
        <f t="shared" si="235"/>
        <v>2015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3"/>
        <v>0</v>
      </c>
      <c r="P3771">
        <f t="shared" ref="P3771:P3834" si="236">IFERROR(ROUND(E3771/L3771,2),0)</f>
        <v>0</v>
      </c>
      <c r="Q3771" s="10" t="s">
        <v>8321</v>
      </c>
      <c r="R3771" t="s">
        <v>8339</v>
      </c>
      <c r="S3771" s="15">
        <f t="shared" si="234"/>
        <v>42171.827604166669</v>
      </c>
      <c r="T3771">
        <f t="shared" si="235"/>
        <v>2015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3"/>
        <v>0</v>
      </c>
      <c r="P3772">
        <f t="shared" si="236"/>
        <v>0</v>
      </c>
      <c r="Q3772" s="10" t="s">
        <v>8321</v>
      </c>
      <c r="R3772" t="s">
        <v>8339</v>
      </c>
      <c r="S3772" s="15">
        <f t="shared" si="234"/>
        <v>40703.234386574077</v>
      </c>
      <c r="T3772">
        <f t="shared" si="235"/>
        <v>2011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3"/>
        <v>0</v>
      </c>
      <c r="P3773">
        <f t="shared" si="236"/>
        <v>0</v>
      </c>
      <c r="Q3773" s="10" t="s">
        <v>8321</v>
      </c>
      <c r="R3773" t="s">
        <v>8339</v>
      </c>
      <c r="S3773" s="15">
        <f t="shared" si="234"/>
        <v>42400.176377314812</v>
      </c>
      <c r="T3773">
        <f t="shared" si="235"/>
        <v>2016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3"/>
        <v>0</v>
      </c>
      <c r="P3774">
        <f t="shared" si="236"/>
        <v>0</v>
      </c>
      <c r="Q3774" s="10" t="s">
        <v>8321</v>
      </c>
      <c r="R3774" t="s">
        <v>8339</v>
      </c>
      <c r="S3774" s="15">
        <f t="shared" si="234"/>
        <v>42091.778703703705</v>
      </c>
      <c r="T3774">
        <f t="shared" si="235"/>
        <v>2015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3"/>
        <v>0</v>
      </c>
      <c r="P3775">
        <f t="shared" si="236"/>
        <v>0</v>
      </c>
      <c r="Q3775" s="10" t="s">
        <v>8321</v>
      </c>
      <c r="R3775" t="s">
        <v>8339</v>
      </c>
      <c r="S3775" s="15">
        <f t="shared" si="234"/>
        <v>42223.616018518514</v>
      </c>
      <c r="T3775">
        <f t="shared" si="235"/>
        <v>2015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3"/>
        <v>0</v>
      </c>
      <c r="P3776">
        <f t="shared" si="236"/>
        <v>0</v>
      </c>
      <c r="Q3776" s="10" t="s">
        <v>8308</v>
      </c>
      <c r="R3776" t="s">
        <v>8342</v>
      </c>
      <c r="S3776" s="15">
        <f t="shared" si="234"/>
        <v>42380.696342592593</v>
      </c>
      <c r="T3776">
        <f t="shared" si="235"/>
        <v>2016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3"/>
        <v>0</v>
      </c>
      <c r="P3777">
        <f t="shared" si="236"/>
        <v>0</v>
      </c>
      <c r="Q3777" s="10" t="s">
        <v>8308</v>
      </c>
      <c r="R3777" t="s">
        <v>8342</v>
      </c>
      <c r="S3777" s="15">
        <f t="shared" si="234"/>
        <v>42318.616851851853</v>
      </c>
      <c r="T3777">
        <f t="shared" si="235"/>
        <v>2015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3"/>
        <v>0</v>
      </c>
      <c r="P3778">
        <f t="shared" si="236"/>
        <v>0</v>
      </c>
      <c r="Q3778" s="10" t="s">
        <v>8308</v>
      </c>
      <c r="R3778" t="s">
        <v>8342</v>
      </c>
      <c r="S3778" s="15">
        <f t="shared" si="234"/>
        <v>42503.353506944448</v>
      </c>
      <c r="T3778">
        <f t="shared" si="235"/>
        <v>2016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7">ROUND(E3779/D3779*100,0)</f>
        <v>0</v>
      </c>
      <c r="P3779">
        <f t="shared" si="236"/>
        <v>0</v>
      </c>
      <c r="Q3779" s="10" t="s">
        <v>8308</v>
      </c>
      <c r="R3779" t="s">
        <v>8342</v>
      </c>
      <c r="S3779" s="15">
        <f t="shared" ref="S3779:S3842" si="238">(((J3779/60)/60)/24)+DATE(1970,1,1)</f>
        <v>42057.883159722223</v>
      </c>
      <c r="T3779">
        <f t="shared" ref="T3779:T3842" si="239">YEAR(S3779)</f>
        <v>2015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7"/>
        <v>0</v>
      </c>
      <c r="P3780">
        <f t="shared" si="236"/>
        <v>0</v>
      </c>
      <c r="Q3780" s="10" t="s">
        <v>8308</v>
      </c>
      <c r="R3780" t="s">
        <v>8342</v>
      </c>
      <c r="S3780" s="15">
        <f t="shared" si="238"/>
        <v>42692.389062500006</v>
      </c>
      <c r="T3780">
        <f t="shared" si="239"/>
        <v>2016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7"/>
        <v>0</v>
      </c>
      <c r="P3781">
        <f t="shared" si="236"/>
        <v>0</v>
      </c>
      <c r="Q3781" s="10" t="s">
        <v>8308</v>
      </c>
      <c r="R3781" t="s">
        <v>8342</v>
      </c>
      <c r="S3781" s="15">
        <f t="shared" si="238"/>
        <v>42165.785289351858</v>
      </c>
      <c r="T3781">
        <f t="shared" si="239"/>
        <v>2015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7"/>
        <v>0</v>
      </c>
      <c r="P3782">
        <f t="shared" si="236"/>
        <v>0</v>
      </c>
      <c r="Q3782" s="10" t="s">
        <v>8308</v>
      </c>
      <c r="R3782" t="s">
        <v>8342</v>
      </c>
      <c r="S3782" s="15">
        <f t="shared" si="238"/>
        <v>41975.842523148152</v>
      </c>
      <c r="T3782">
        <f t="shared" si="239"/>
        <v>2014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7"/>
        <v>0</v>
      </c>
      <c r="P3783">
        <f t="shared" si="236"/>
        <v>0</v>
      </c>
      <c r="Q3783" s="10" t="s">
        <v>8308</v>
      </c>
      <c r="R3783" t="s">
        <v>8342</v>
      </c>
      <c r="S3783" s="15">
        <f t="shared" si="238"/>
        <v>42282.71629629629</v>
      </c>
      <c r="T3783">
        <f t="shared" si="239"/>
        <v>2015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7"/>
        <v>0</v>
      </c>
      <c r="P3784">
        <f t="shared" si="236"/>
        <v>0</v>
      </c>
      <c r="Q3784" s="10" t="s">
        <v>8308</v>
      </c>
      <c r="R3784" t="s">
        <v>8342</v>
      </c>
      <c r="S3784" s="15">
        <f t="shared" si="238"/>
        <v>42188.012777777782</v>
      </c>
      <c r="T3784">
        <f t="shared" si="239"/>
        <v>2015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7"/>
        <v>0</v>
      </c>
      <c r="P3785">
        <f t="shared" si="236"/>
        <v>0</v>
      </c>
      <c r="Q3785" s="10" t="s">
        <v>8308</v>
      </c>
      <c r="R3785" t="s">
        <v>8342</v>
      </c>
      <c r="S3785" s="15">
        <f t="shared" si="238"/>
        <v>42055.739803240736</v>
      </c>
      <c r="T3785">
        <f t="shared" si="239"/>
        <v>2015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7"/>
        <v>0</v>
      </c>
      <c r="P3786">
        <f t="shared" si="236"/>
        <v>0</v>
      </c>
      <c r="Q3786" s="10" t="s">
        <v>8308</v>
      </c>
      <c r="R3786" t="s">
        <v>8342</v>
      </c>
      <c r="S3786" s="15">
        <f t="shared" si="238"/>
        <v>42283.3909375</v>
      </c>
      <c r="T3786">
        <f t="shared" si="239"/>
        <v>2015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7"/>
        <v>0</v>
      </c>
      <c r="P3787">
        <f t="shared" si="236"/>
        <v>0</v>
      </c>
      <c r="Q3787" s="10" t="s">
        <v>8308</v>
      </c>
      <c r="R3787" t="s">
        <v>8342</v>
      </c>
      <c r="S3787" s="15">
        <f t="shared" si="238"/>
        <v>42143.79415509259</v>
      </c>
      <c r="T3787">
        <f t="shared" si="239"/>
        <v>2015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7"/>
        <v>0</v>
      </c>
      <c r="P3788">
        <f t="shared" si="236"/>
        <v>0</v>
      </c>
      <c r="Q3788" s="10" t="s">
        <v>8308</v>
      </c>
      <c r="R3788" t="s">
        <v>8342</v>
      </c>
      <c r="S3788" s="15">
        <f t="shared" si="238"/>
        <v>41849.035370370373</v>
      </c>
      <c r="T3788">
        <f t="shared" si="239"/>
        <v>2014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7"/>
        <v>0</v>
      </c>
      <c r="P3789">
        <f t="shared" si="236"/>
        <v>0</v>
      </c>
      <c r="Q3789" s="10" t="s">
        <v>8308</v>
      </c>
      <c r="R3789" t="s">
        <v>8342</v>
      </c>
      <c r="S3789" s="15">
        <f t="shared" si="238"/>
        <v>42300.825648148151</v>
      </c>
      <c r="T3789">
        <f t="shared" si="239"/>
        <v>2015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7"/>
        <v>0</v>
      </c>
      <c r="P3790">
        <f t="shared" si="236"/>
        <v>0</v>
      </c>
      <c r="Q3790" s="10" t="s">
        <v>8308</v>
      </c>
      <c r="R3790" t="s">
        <v>8342</v>
      </c>
      <c r="S3790" s="15">
        <f t="shared" si="238"/>
        <v>42086.83085648148</v>
      </c>
      <c r="T3790">
        <f t="shared" si="239"/>
        <v>2015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7"/>
        <v>0</v>
      </c>
      <c r="P3791">
        <f t="shared" si="236"/>
        <v>0</v>
      </c>
      <c r="Q3791" s="10" t="s">
        <v>8308</v>
      </c>
      <c r="R3791" t="s">
        <v>8342</v>
      </c>
      <c r="S3791" s="15">
        <f t="shared" si="238"/>
        <v>42328.560613425929</v>
      </c>
      <c r="T3791">
        <f t="shared" si="239"/>
        <v>2015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7"/>
        <v>0</v>
      </c>
      <c r="P3792">
        <f t="shared" si="236"/>
        <v>0</v>
      </c>
      <c r="Q3792" s="10" t="s">
        <v>8308</v>
      </c>
      <c r="R3792" t="s">
        <v>8342</v>
      </c>
      <c r="S3792" s="15">
        <f t="shared" si="238"/>
        <v>42585.031782407401</v>
      </c>
      <c r="T3792">
        <f t="shared" si="239"/>
        <v>2016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7"/>
        <v>0</v>
      </c>
      <c r="P3793">
        <f t="shared" si="236"/>
        <v>0</v>
      </c>
      <c r="Q3793" s="10" t="s">
        <v>8308</v>
      </c>
      <c r="R3793" t="s">
        <v>8342</v>
      </c>
      <c r="S3793" s="15">
        <f t="shared" si="238"/>
        <v>42515.061805555553</v>
      </c>
      <c r="T3793">
        <f t="shared" si="239"/>
        <v>2016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7"/>
        <v>0</v>
      </c>
      <c r="P3794">
        <f t="shared" si="236"/>
        <v>0</v>
      </c>
      <c r="Q3794" s="10" t="s">
        <v>8308</v>
      </c>
      <c r="R3794" t="s">
        <v>8342</v>
      </c>
      <c r="S3794" s="15">
        <f t="shared" si="238"/>
        <v>42242.122210648144</v>
      </c>
      <c r="T3794">
        <f t="shared" si="239"/>
        <v>2015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7"/>
        <v>0</v>
      </c>
      <c r="P3795">
        <f t="shared" si="236"/>
        <v>0</v>
      </c>
      <c r="Q3795" s="10" t="s">
        <v>8308</v>
      </c>
      <c r="R3795" t="s">
        <v>8342</v>
      </c>
      <c r="S3795" s="15">
        <f t="shared" si="238"/>
        <v>42761.376238425932</v>
      </c>
      <c r="T3795">
        <f t="shared" si="239"/>
        <v>2017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7"/>
        <v>0</v>
      </c>
      <c r="P3796">
        <f t="shared" si="236"/>
        <v>0</v>
      </c>
      <c r="Q3796" s="10" t="s">
        <v>8308</v>
      </c>
      <c r="R3796" t="s">
        <v>8342</v>
      </c>
      <c r="S3796" s="15">
        <f t="shared" si="238"/>
        <v>42317.810219907406</v>
      </c>
      <c r="T3796">
        <f t="shared" si="239"/>
        <v>2015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7"/>
        <v>0</v>
      </c>
      <c r="P3797">
        <f t="shared" si="236"/>
        <v>0</v>
      </c>
      <c r="Q3797" s="10" t="s">
        <v>8308</v>
      </c>
      <c r="R3797" t="s">
        <v>8342</v>
      </c>
      <c r="S3797" s="15">
        <f t="shared" si="238"/>
        <v>42122.009224537032</v>
      </c>
      <c r="T3797">
        <f t="shared" si="239"/>
        <v>2015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7"/>
        <v>0</v>
      </c>
      <c r="P3798">
        <f t="shared" si="236"/>
        <v>0</v>
      </c>
      <c r="Q3798" s="10" t="s">
        <v>8308</v>
      </c>
      <c r="R3798" t="s">
        <v>8342</v>
      </c>
      <c r="S3798" s="15">
        <f t="shared" si="238"/>
        <v>42108.988900462966</v>
      </c>
      <c r="T3798">
        <f t="shared" si="239"/>
        <v>2015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7"/>
        <v>0</v>
      </c>
      <c r="P3799">
        <f t="shared" si="236"/>
        <v>0</v>
      </c>
      <c r="Q3799" s="10" t="s">
        <v>8308</v>
      </c>
      <c r="R3799" t="s">
        <v>8342</v>
      </c>
      <c r="S3799" s="15">
        <f t="shared" si="238"/>
        <v>42790.895567129628</v>
      </c>
      <c r="T3799">
        <f t="shared" si="239"/>
        <v>2017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7"/>
        <v>0</v>
      </c>
      <c r="P3800">
        <f t="shared" si="236"/>
        <v>0</v>
      </c>
      <c r="Q3800" s="10" t="s">
        <v>8308</v>
      </c>
      <c r="R3800" t="s">
        <v>8342</v>
      </c>
      <c r="S3800" s="15">
        <f t="shared" si="238"/>
        <v>41803.692789351851</v>
      </c>
      <c r="T3800">
        <f t="shared" si="239"/>
        <v>2014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7"/>
        <v>0</v>
      </c>
      <c r="P3801">
        <f t="shared" si="236"/>
        <v>0</v>
      </c>
      <c r="Q3801" s="10" t="s">
        <v>8308</v>
      </c>
      <c r="R3801" t="s">
        <v>8342</v>
      </c>
      <c r="S3801" s="15">
        <f t="shared" si="238"/>
        <v>42303.659317129626</v>
      </c>
      <c r="T3801">
        <f t="shared" si="239"/>
        <v>2015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7"/>
        <v>0</v>
      </c>
      <c r="P3802">
        <f t="shared" si="236"/>
        <v>0</v>
      </c>
      <c r="Q3802" s="10" t="s">
        <v>8308</v>
      </c>
      <c r="R3802" t="s">
        <v>8342</v>
      </c>
      <c r="S3802" s="15">
        <f t="shared" si="238"/>
        <v>42762.962013888886</v>
      </c>
      <c r="T3802">
        <f t="shared" si="239"/>
        <v>2017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7"/>
        <v>0</v>
      </c>
      <c r="P3803">
        <f t="shared" si="236"/>
        <v>0</v>
      </c>
      <c r="Q3803" s="10" t="s">
        <v>8308</v>
      </c>
      <c r="R3803" t="s">
        <v>8310</v>
      </c>
      <c r="S3803" s="15">
        <f t="shared" si="238"/>
        <v>42189.673263888893</v>
      </c>
      <c r="T3803">
        <f t="shared" si="239"/>
        <v>2015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7"/>
        <v>0</v>
      </c>
      <c r="P3804">
        <f t="shared" si="236"/>
        <v>0</v>
      </c>
      <c r="Q3804" s="10" t="s">
        <v>8308</v>
      </c>
      <c r="R3804" t="s">
        <v>8310</v>
      </c>
      <c r="S3804" s="15">
        <f t="shared" si="238"/>
        <v>42676.995173611111</v>
      </c>
      <c r="T3804">
        <f t="shared" si="239"/>
        <v>2016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7"/>
        <v>0</v>
      </c>
      <c r="P3805">
        <f t="shared" si="236"/>
        <v>0</v>
      </c>
      <c r="Q3805" s="10" t="s">
        <v>8308</v>
      </c>
      <c r="R3805" t="s">
        <v>8310</v>
      </c>
      <c r="S3805" s="15">
        <f t="shared" si="238"/>
        <v>41837.984976851854</v>
      </c>
      <c r="T3805">
        <f t="shared" si="239"/>
        <v>2014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7"/>
        <v>0</v>
      </c>
      <c r="P3806">
        <f t="shared" si="236"/>
        <v>0</v>
      </c>
      <c r="Q3806" s="10" t="s">
        <v>8311</v>
      </c>
      <c r="R3806" t="s">
        <v>8352</v>
      </c>
      <c r="S3806" s="15">
        <f t="shared" si="238"/>
        <v>42670.764039351852</v>
      </c>
      <c r="T3806">
        <f t="shared" si="239"/>
        <v>2016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7"/>
        <v>0</v>
      </c>
      <c r="P3807">
        <f t="shared" si="236"/>
        <v>0</v>
      </c>
      <c r="Q3807" s="10" t="s">
        <v>8311</v>
      </c>
      <c r="R3807" t="s">
        <v>8352</v>
      </c>
      <c r="S3807" s="15">
        <f t="shared" si="238"/>
        <v>42690.858449074076</v>
      </c>
      <c r="T3807">
        <f t="shared" si="239"/>
        <v>2016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7"/>
        <v>0</v>
      </c>
      <c r="P3808">
        <f t="shared" si="236"/>
        <v>0</v>
      </c>
      <c r="Q3808" s="10" t="s">
        <v>8311</v>
      </c>
      <c r="R3808" t="s">
        <v>8352</v>
      </c>
      <c r="S3808" s="15">
        <f t="shared" si="238"/>
        <v>42227.173159722224</v>
      </c>
      <c r="T3808">
        <f t="shared" si="239"/>
        <v>2015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7"/>
        <v>0</v>
      </c>
      <c r="P3809">
        <f t="shared" si="236"/>
        <v>0</v>
      </c>
      <c r="Q3809" s="10" t="s">
        <v>8311</v>
      </c>
      <c r="R3809" t="s">
        <v>8352</v>
      </c>
      <c r="S3809" s="15">
        <f t="shared" si="238"/>
        <v>42021.783368055556</v>
      </c>
      <c r="T3809">
        <f t="shared" si="239"/>
        <v>2015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7"/>
        <v>0</v>
      </c>
      <c r="P3810">
        <f t="shared" si="236"/>
        <v>0</v>
      </c>
      <c r="Q3810" s="10" t="s">
        <v>8311</v>
      </c>
      <c r="R3810" t="s">
        <v>8352</v>
      </c>
      <c r="S3810" s="15">
        <f t="shared" si="238"/>
        <v>41594.207060185188</v>
      </c>
      <c r="T3810">
        <f t="shared" si="239"/>
        <v>2013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7"/>
        <v>0</v>
      </c>
      <c r="P3811">
        <f t="shared" si="236"/>
        <v>0</v>
      </c>
      <c r="Q3811" s="10" t="s">
        <v>8311</v>
      </c>
      <c r="R3811" t="s">
        <v>8352</v>
      </c>
      <c r="S3811" s="15">
        <f t="shared" si="238"/>
        <v>41289.999641203707</v>
      </c>
      <c r="T3811">
        <f t="shared" si="239"/>
        <v>2013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7"/>
        <v>0</v>
      </c>
      <c r="P3812">
        <f t="shared" si="236"/>
        <v>0</v>
      </c>
      <c r="Q3812" s="10" t="s">
        <v>8327</v>
      </c>
      <c r="R3812" t="s">
        <v>8350</v>
      </c>
      <c r="S3812" s="15">
        <f t="shared" si="238"/>
        <v>42248.723738425921</v>
      </c>
      <c r="T3812">
        <f t="shared" si="239"/>
        <v>2015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7"/>
        <v>0</v>
      </c>
      <c r="P3813">
        <f t="shared" si="236"/>
        <v>0</v>
      </c>
      <c r="Q3813" s="10" t="s">
        <v>8327</v>
      </c>
      <c r="R3813" t="s">
        <v>8328</v>
      </c>
      <c r="S3813" s="15">
        <f t="shared" si="238"/>
        <v>41026.958969907406</v>
      </c>
      <c r="T3813">
        <f t="shared" si="239"/>
        <v>2012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7"/>
        <v>0</v>
      </c>
      <c r="P3814">
        <f t="shared" si="236"/>
        <v>0</v>
      </c>
      <c r="Q3814" s="10" t="s">
        <v>8327</v>
      </c>
      <c r="R3814" t="s">
        <v>8328</v>
      </c>
      <c r="S3814" s="15">
        <f t="shared" si="238"/>
        <v>41211.688750000001</v>
      </c>
      <c r="T3814">
        <f t="shared" si="239"/>
        <v>2012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7"/>
        <v>0</v>
      </c>
      <c r="P3815">
        <f t="shared" si="236"/>
        <v>0</v>
      </c>
      <c r="Q3815" s="10" t="s">
        <v>8327</v>
      </c>
      <c r="R3815" t="s">
        <v>8350</v>
      </c>
      <c r="S3815" s="15">
        <f t="shared" si="238"/>
        <v>40291.81150462963</v>
      </c>
      <c r="T3815">
        <f t="shared" si="239"/>
        <v>2010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7"/>
        <v>0</v>
      </c>
      <c r="P3816">
        <f t="shared" si="236"/>
        <v>0</v>
      </c>
      <c r="Q3816" s="10" t="s">
        <v>8327</v>
      </c>
      <c r="R3816" t="s">
        <v>8350</v>
      </c>
      <c r="S3816" s="15">
        <f t="shared" si="238"/>
        <v>41681.189699074072</v>
      </c>
      <c r="T3816">
        <f t="shared" si="239"/>
        <v>2014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7"/>
        <v>0</v>
      </c>
      <c r="P3817">
        <f t="shared" si="236"/>
        <v>0</v>
      </c>
      <c r="Q3817" s="10" t="s">
        <v>8327</v>
      </c>
      <c r="R3817" t="s">
        <v>8350</v>
      </c>
      <c r="S3817" s="15">
        <f t="shared" si="238"/>
        <v>40767.192395833335</v>
      </c>
      <c r="T3817">
        <f t="shared" si="239"/>
        <v>2011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7"/>
        <v>0</v>
      </c>
      <c r="P3818">
        <f t="shared" si="236"/>
        <v>0</v>
      </c>
      <c r="Q3818" s="10" t="s">
        <v>8327</v>
      </c>
      <c r="R3818" t="s">
        <v>8350</v>
      </c>
      <c r="S3818" s="15">
        <f t="shared" si="238"/>
        <v>40340.801562499997</v>
      </c>
      <c r="T3818">
        <f t="shared" si="239"/>
        <v>2010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7"/>
        <v>0</v>
      </c>
      <c r="P3819">
        <f t="shared" si="236"/>
        <v>0</v>
      </c>
      <c r="Q3819" s="10" t="s">
        <v>8327</v>
      </c>
      <c r="R3819" t="s">
        <v>8350</v>
      </c>
      <c r="S3819" s="15">
        <f t="shared" si="238"/>
        <v>41642.005150462966</v>
      </c>
      <c r="T3819">
        <f t="shared" si="239"/>
        <v>2014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7"/>
        <v>0</v>
      </c>
      <c r="P3820">
        <f t="shared" si="236"/>
        <v>0</v>
      </c>
      <c r="Q3820" s="10" t="s">
        <v>8327</v>
      </c>
      <c r="R3820" t="s">
        <v>8350</v>
      </c>
      <c r="S3820" s="15">
        <f t="shared" si="238"/>
        <v>41116.763275462967</v>
      </c>
      <c r="T3820">
        <f t="shared" si="239"/>
        <v>2012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7"/>
        <v>0</v>
      </c>
      <c r="P3821">
        <f t="shared" si="236"/>
        <v>0</v>
      </c>
      <c r="Q3821" s="10" t="s">
        <v>8327</v>
      </c>
      <c r="R3821" t="s">
        <v>8350</v>
      </c>
      <c r="S3821" s="15">
        <f t="shared" si="238"/>
        <v>40434.853402777779</v>
      </c>
      <c r="T3821">
        <f t="shared" si="239"/>
        <v>2010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7"/>
        <v>0</v>
      </c>
      <c r="P3822">
        <f t="shared" si="236"/>
        <v>0</v>
      </c>
      <c r="Q3822" s="10" t="s">
        <v>8327</v>
      </c>
      <c r="R3822" t="s">
        <v>8350</v>
      </c>
      <c r="S3822" s="15">
        <f t="shared" si="238"/>
        <v>41562.67155092593</v>
      </c>
      <c r="T3822">
        <f t="shared" si="239"/>
        <v>2013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7"/>
        <v>0</v>
      </c>
      <c r="P3823">
        <f t="shared" si="236"/>
        <v>0</v>
      </c>
      <c r="Q3823" s="10" t="s">
        <v>8327</v>
      </c>
      <c r="R3823" t="s">
        <v>8350</v>
      </c>
      <c r="S3823" s="15">
        <f t="shared" si="238"/>
        <v>40338.02002314815</v>
      </c>
      <c r="T3823">
        <f t="shared" si="239"/>
        <v>2010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7"/>
        <v>0</v>
      </c>
      <c r="P3824">
        <f t="shared" si="236"/>
        <v>0</v>
      </c>
      <c r="Q3824" s="10" t="s">
        <v>8327</v>
      </c>
      <c r="R3824" t="s">
        <v>8350</v>
      </c>
      <c r="S3824" s="15">
        <f t="shared" si="238"/>
        <v>41013.822858796295</v>
      </c>
      <c r="T3824">
        <f t="shared" si="239"/>
        <v>2012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7"/>
        <v>0</v>
      </c>
      <c r="P3825">
        <f t="shared" si="236"/>
        <v>0</v>
      </c>
      <c r="Q3825" s="10" t="s">
        <v>8327</v>
      </c>
      <c r="R3825" t="s">
        <v>8350</v>
      </c>
      <c r="S3825" s="15">
        <f t="shared" si="238"/>
        <v>40978.238067129627</v>
      </c>
      <c r="T3825">
        <f t="shared" si="239"/>
        <v>2012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7"/>
        <v>0</v>
      </c>
      <c r="P3826">
        <f t="shared" si="236"/>
        <v>0</v>
      </c>
      <c r="Q3826" s="10" t="s">
        <v>8327</v>
      </c>
      <c r="R3826" t="s">
        <v>8350</v>
      </c>
      <c r="S3826" s="15">
        <f t="shared" si="238"/>
        <v>40883.024178240739</v>
      </c>
      <c r="T3826">
        <f t="shared" si="239"/>
        <v>2011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7"/>
        <v>0</v>
      </c>
      <c r="P3827">
        <f t="shared" si="236"/>
        <v>0</v>
      </c>
      <c r="Q3827" s="10" t="s">
        <v>8308</v>
      </c>
      <c r="R3827" t="s">
        <v>8310</v>
      </c>
      <c r="S3827" s="15">
        <f t="shared" si="238"/>
        <v>42491.781319444446</v>
      </c>
      <c r="T3827">
        <f t="shared" si="239"/>
        <v>2016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7"/>
        <v>0</v>
      </c>
      <c r="P3828">
        <f t="shared" si="236"/>
        <v>0</v>
      </c>
      <c r="Q3828" s="10" t="s">
        <v>8308</v>
      </c>
      <c r="R3828" t="s">
        <v>8310</v>
      </c>
      <c r="S3828" s="15">
        <f t="shared" si="238"/>
        <v>42614.356770833328</v>
      </c>
      <c r="T3828">
        <f t="shared" si="239"/>
        <v>2016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7"/>
        <v>0</v>
      </c>
      <c r="P3829">
        <f t="shared" si="236"/>
        <v>0</v>
      </c>
      <c r="Q3829" s="10" t="s">
        <v>8346</v>
      </c>
      <c r="R3829" t="s">
        <v>8347</v>
      </c>
      <c r="S3829" s="15">
        <f t="shared" si="238"/>
        <v>41831.060092592597</v>
      </c>
      <c r="T3829">
        <f t="shared" si="239"/>
        <v>2014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7"/>
        <v>0</v>
      </c>
      <c r="P3830">
        <f t="shared" si="236"/>
        <v>0</v>
      </c>
      <c r="Q3830" s="10" t="s">
        <v>8346</v>
      </c>
      <c r="R3830" t="s">
        <v>8347</v>
      </c>
      <c r="S3830" s="15">
        <f t="shared" si="238"/>
        <v>42319.851388888885</v>
      </c>
      <c r="T3830">
        <f t="shared" si="239"/>
        <v>2015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7"/>
        <v>0</v>
      </c>
      <c r="P3831">
        <f t="shared" si="236"/>
        <v>0</v>
      </c>
      <c r="Q3831" s="10" t="s">
        <v>8346</v>
      </c>
      <c r="R3831" t="s">
        <v>8347</v>
      </c>
      <c r="S3831" s="15">
        <f t="shared" si="238"/>
        <v>42382.431076388893</v>
      </c>
      <c r="T3831">
        <f t="shared" si="239"/>
        <v>2016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7"/>
        <v>0</v>
      </c>
      <c r="P3832">
        <f t="shared" si="236"/>
        <v>0</v>
      </c>
      <c r="Q3832" s="10" t="s">
        <v>8346</v>
      </c>
      <c r="R3832" t="s">
        <v>8347</v>
      </c>
      <c r="S3832" s="15">
        <f t="shared" si="238"/>
        <v>42231.7971875</v>
      </c>
      <c r="T3832">
        <f t="shared" si="239"/>
        <v>2015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7"/>
        <v>0</v>
      </c>
      <c r="P3833">
        <f t="shared" si="236"/>
        <v>0</v>
      </c>
      <c r="Q3833" s="10" t="s">
        <v>8346</v>
      </c>
      <c r="R3833" t="s">
        <v>8347</v>
      </c>
      <c r="S3833" s="15">
        <f t="shared" si="238"/>
        <v>41850.014178240745</v>
      </c>
      <c r="T3833">
        <f t="shared" si="239"/>
        <v>2014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7"/>
        <v>0</v>
      </c>
      <c r="P3834">
        <f t="shared" si="236"/>
        <v>0</v>
      </c>
      <c r="Q3834" s="10" t="s">
        <v>8346</v>
      </c>
      <c r="R3834" t="s">
        <v>8347</v>
      </c>
      <c r="S3834" s="15">
        <f t="shared" si="238"/>
        <v>42483.797395833331</v>
      </c>
      <c r="T3834">
        <f t="shared" si="239"/>
        <v>2016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7"/>
        <v>0</v>
      </c>
      <c r="P3835">
        <f t="shared" ref="P3835:P3898" si="240">IFERROR(ROUND(E3835/L3835,2),0)</f>
        <v>0</v>
      </c>
      <c r="Q3835" s="10" t="s">
        <v>8346</v>
      </c>
      <c r="R3835" t="s">
        <v>8347</v>
      </c>
      <c r="S3835" s="15">
        <f t="shared" si="238"/>
        <v>41831.851840277777</v>
      </c>
      <c r="T3835">
        <f t="shared" si="239"/>
        <v>2014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7"/>
        <v>0</v>
      </c>
      <c r="P3836">
        <f t="shared" si="240"/>
        <v>0</v>
      </c>
      <c r="Q3836" s="10" t="s">
        <v>8346</v>
      </c>
      <c r="R3836" t="s">
        <v>8347</v>
      </c>
      <c r="S3836" s="15">
        <f t="shared" si="238"/>
        <v>42406.992418981477</v>
      </c>
      <c r="T3836">
        <f t="shared" si="239"/>
        <v>2016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7"/>
        <v>0</v>
      </c>
      <c r="P3837">
        <f t="shared" si="240"/>
        <v>0</v>
      </c>
      <c r="Q3837" s="10" t="s">
        <v>8346</v>
      </c>
      <c r="R3837" t="s">
        <v>8347</v>
      </c>
      <c r="S3837" s="15">
        <f t="shared" si="238"/>
        <v>42058.719641203701</v>
      </c>
      <c r="T3837">
        <f t="shared" si="239"/>
        <v>2015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7"/>
        <v>0</v>
      </c>
      <c r="P3838">
        <f t="shared" si="240"/>
        <v>0</v>
      </c>
      <c r="Q3838" s="10" t="s">
        <v>8346</v>
      </c>
      <c r="R3838" t="s">
        <v>8347</v>
      </c>
      <c r="S3838" s="15">
        <f t="shared" si="238"/>
        <v>42678.871331018512</v>
      </c>
      <c r="T3838">
        <f t="shared" si="239"/>
        <v>2016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7"/>
        <v>0</v>
      </c>
      <c r="P3839">
        <f t="shared" si="240"/>
        <v>0</v>
      </c>
      <c r="Q3839" s="10" t="s">
        <v>8346</v>
      </c>
      <c r="R3839" t="s">
        <v>8347</v>
      </c>
      <c r="S3839" s="15">
        <f t="shared" si="238"/>
        <v>42047.900960648149</v>
      </c>
      <c r="T3839">
        <f t="shared" si="239"/>
        <v>2015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7"/>
        <v>0</v>
      </c>
      <c r="P3840">
        <f t="shared" si="240"/>
        <v>0</v>
      </c>
      <c r="Q3840" s="10" t="s">
        <v>8346</v>
      </c>
      <c r="R3840" t="s">
        <v>8347</v>
      </c>
      <c r="S3840" s="15">
        <f t="shared" si="238"/>
        <v>42046.79</v>
      </c>
      <c r="T3840">
        <f t="shared" si="239"/>
        <v>2015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7"/>
        <v>0</v>
      </c>
      <c r="P3841">
        <f t="shared" si="240"/>
        <v>0</v>
      </c>
      <c r="Q3841" s="10" t="s">
        <v>8346</v>
      </c>
      <c r="R3841" t="s">
        <v>8347</v>
      </c>
      <c r="S3841" s="15">
        <f t="shared" si="238"/>
        <v>42432.276712962965</v>
      </c>
      <c r="T3841">
        <f t="shared" si="239"/>
        <v>2016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7"/>
        <v>0</v>
      </c>
      <c r="P3842">
        <f t="shared" si="240"/>
        <v>0</v>
      </c>
      <c r="Q3842" s="10" t="s">
        <v>8346</v>
      </c>
      <c r="R3842" t="s">
        <v>8347</v>
      </c>
      <c r="S3842" s="15">
        <f t="shared" si="238"/>
        <v>42583.030810185184</v>
      </c>
      <c r="T3842">
        <f t="shared" si="239"/>
        <v>2016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1">ROUND(E3843/D3843*100,0)</f>
        <v>0</v>
      </c>
      <c r="P3843">
        <f t="shared" si="240"/>
        <v>0</v>
      </c>
      <c r="Q3843" s="10" t="s">
        <v>8316</v>
      </c>
      <c r="R3843" t="s">
        <v>8334</v>
      </c>
      <c r="S3843" s="15">
        <f t="shared" ref="S3843:S3906" si="242">(((J3843/60)/60)/24)+DATE(1970,1,1)</f>
        <v>42295.753391203703</v>
      </c>
      <c r="T3843">
        <f t="shared" ref="T3843:T3906" si="243">YEAR(S3843)</f>
        <v>2015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1"/>
        <v>0</v>
      </c>
      <c r="P3844">
        <f t="shared" si="240"/>
        <v>0</v>
      </c>
      <c r="Q3844" s="10" t="s">
        <v>8316</v>
      </c>
      <c r="R3844" t="s">
        <v>8334</v>
      </c>
      <c r="S3844" s="15">
        <f t="shared" si="242"/>
        <v>41829.912083333329</v>
      </c>
      <c r="T3844">
        <f t="shared" si="243"/>
        <v>2014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1"/>
        <v>0</v>
      </c>
      <c r="P3845">
        <f t="shared" si="240"/>
        <v>0</v>
      </c>
      <c r="Q3845" s="10" t="s">
        <v>8316</v>
      </c>
      <c r="R3845" t="s">
        <v>8334</v>
      </c>
      <c r="S3845" s="15">
        <f t="shared" si="242"/>
        <v>41775.713969907411</v>
      </c>
      <c r="T3845">
        <f t="shared" si="243"/>
        <v>2014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1"/>
        <v>0</v>
      </c>
      <c r="P3846">
        <f t="shared" si="240"/>
        <v>0</v>
      </c>
      <c r="Q3846" s="10" t="s">
        <v>8316</v>
      </c>
      <c r="R3846" t="s">
        <v>8334</v>
      </c>
      <c r="S3846" s="15">
        <f t="shared" si="242"/>
        <v>41813.861388888887</v>
      </c>
      <c r="T3846">
        <f t="shared" si="243"/>
        <v>2014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1"/>
        <v>0</v>
      </c>
      <c r="P3847">
        <f t="shared" si="240"/>
        <v>0</v>
      </c>
      <c r="Q3847" s="10" t="s">
        <v>8316</v>
      </c>
      <c r="R3847" t="s">
        <v>8334</v>
      </c>
      <c r="S3847" s="15">
        <f t="shared" si="242"/>
        <v>40799.872685185182</v>
      </c>
      <c r="T3847">
        <f t="shared" si="243"/>
        <v>2011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1"/>
        <v>0</v>
      </c>
      <c r="P3848">
        <f t="shared" si="240"/>
        <v>0</v>
      </c>
      <c r="Q3848" s="10" t="s">
        <v>8316</v>
      </c>
      <c r="R3848" t="s">
        <v>8334</v>
      </c>
      <c r="S3848" s="15">
        <f t="shared" si="242"/>
        <v>41410.703993055555</v>
      </c>
      <c r="T3848">
        <f t="shared" si="243"/>
        <v>2013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1"/>
        <v>0</v>
      </c>
      <c r="P3849">
        <f t="shared" si="240"/>
        <v>0</v>
      </c>
      <c r="Q3849" s="10" t="s">
        <v>8316</v>
      </c>
      <c r="R3849" t="s">
        <v>8344</v>
      </c>
      <c r="S3849" s="15">
        <f t="shared" si="242"/>
        <v>42212.624189814815</v>
      </c>
      <c r="T3849">
        <f t="shared" si="243"/>
        <v>2015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1"/>
        <v>0</v>
      </c>
      <c r="P3850">
        <f t="shared" si="240"/>
        <v>0</v>
      </c>
      <c r="Q3850" s="10" t="s">
        <v>8316</v>
      </c>
      <c r="R3850" t="s">
        <v>8344</v>
      </c>
      <c r="S3850" s="15">
        <f t="shared" si="242"/>
        <v>42332.908194444448</v>
      </c>
      <c r="T3850">
        <f t="shared" si="243"/>
        <v>2015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1"/>
        <v>0</v>
      </c>
      <c r="P3851">
        <f t="shared" si="240"/>
        <v>0</v>
      </c>
      <c r="Q3851" s="10" t="s">
        <v>8316</v>
      </c>
      <c r="R3851" t="s">
        <v>8344</v>
      </c>
      <c r="S3851" s="15">
        <f t="shared" si="242"/>
        <v>42192.462048611109</v>
      </c>
      <c r="T3851">
        <f t="shared" si="243"/>
        <v>2015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1"/>
        <v>0</v>
      </c>
      <c r="P3852">
        <f t="shared" si="240"/>
        <v>0</v>
      </c>
      <c r="Q3852" s="10" t="s">
        <v>8316</v>
      </c>
      <c r="R3852" t="s">
        <v>8344</v>
      </c>
      <c r="S3852" s="15">
        <f t="shared" si="242"/>
        <v>42164.699652777781</v>
      </c>
      <c r="T3852">
        <f t="shared" si="243"/>
        <v>2015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1"/>
        <v>0</v>
      </c>
      <c r="P3853">
        <f t="shared" si="240"/>
        <v>0</v>
      </c>
      <c r="Q3853" s="10" t="s">
        <v>8316</v>
      </c>
      <c r="R3853" t="s">
        <v>8344</v>
      </c>
      <c r="S3853" s="15">
        <f t="shared" si="242"/>
        <v>42022.006099537044</v>
      </c>
      <c r="T3853">
        <f t="shared" si="243"/>
        <v>2015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1"/>
        <v>0</v>
      </c>
      <c r="P3854">
        <f t="shared" si="240"/>
        <v>0</v>
      </c>
      <c r="Q3854" s="10" t="s">
        <v>8319</v>
      </c>
      <c r="R3854" t="s">
        <v>8345</v>
      </c>
      <c r="S3854" s="15">
        <f t="shared" si="242"/>
        <v>42093.181944444441</v>
      </c>
      <c r="T3854">
        <f t="shared" si="243"/>
        <v>2015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1"/>
        <v>0</v>
      </c>
      <c r="P3855">
        <f t="shared" si="240"/>
        <v>0</v>
      </c>
      <c r="Q3855" s="10" t="s">
        <v>8319</v>
      </c>
      <c r="R3855" t="s">
        <v>8345</v>
      </c>
      <c r="S3855" s="15">
        <f t="shared" si="242"/>
        <v>41871.972025462965</v>
      </c>
      <c r="T3855">
        <f t="shared" si="243"/>
        <v>2014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1"/>
        <v>0</v>
      </c>
      <c r="P3856">
        <f t="shared" si="240"/>
        <v>0</v>
      </c>
      <c r="Q3856" s="10" t="s">
        <v>8319</v>
      </c>
      <c r="R3856" t="s">
        <v>8345</v>
      </c>
      <c r="S3856" s="15">
        <f t="shared" si="242"/>
        <v>42224.102581018517</v>
      </c>
      <c r="T3856">
        <f t="shared" si="243"/>
        <v>2015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1"/>
        <v>0</v>
      </c>
      <c r="P3857">
        <f t="shared" si="240"/>
        <v>0</v>
      </c>
      <c r="Q3857" s="10" t="s">
        <v>8319</v>
      </c>
      <c r="R3857" t="s">
        <v>8345</v>
      </c>
      <c r="S3857" s="15">
        <f t="shared" si="242"/>
        <v>42029.07131944444</v>
      </c>
      <c r="T3857">
        <f t="shared" si="243"/>
        <v>2015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1"/>
        <v>0</v>
      </c>
      <c r="P3858">
        <f t="shared" si="240"/>
        <v>0</v>
      </c>
      <c r="Q3858" s="10" t="s">
        <v>8319</v>
      </c>
      <c r="R3858" t="s">
        <v>8345</v>
      </c>
      <c r="S3858" s="15">
        <f t="shared" si="242"/>
        <v>42154.726446759261</v>
      </c>
      <c r="T3858">
        <f t="shared" si="243"/>
        <v>2015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1"/>
        <v>0</v>
      </c>
      <c r="P3859">
        <f t="shared" si="240"/>
        <v>0</v>
      </c>
      <c r="Q3859" s="10" t="s">
        <v>8319</v>
      </c>
      <c r="R3859" t="s">
        <v>8345</v>
      </c>
      <c r="S3859" s="15">
        <f t="shared" si="242"/>
        <v>42122.629502314812</v>
      </c>
      <c r="T3859">
        <f t="shared" si="243"/>
        <v>2015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1"/>
        <v>0</v>
      </c>
      <c r="P3860">
        <f t="shared" si="240"/>
        <v>0</v>
      </c>
      <c r="Q3860" s="10" t="s">
        <v>8319</v>
      </c>
      <c r="R3860" t="s">
        <v>8345</v>
      </c>
      <c r="S3860" s="15">
        <f t="shared" si="242"/>
        <v>41830.723611111112</v>
      </c>
      <c r="T3860">
        <f t="shared" si="243"/>
        <v>2014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1"/>
        <v>0</v>
      </c>
      <c r="P3861">
        <f t="shared" si="240"/>
        <v>0</v>
      </c>
      <c r="Q3861" s="10" t="s">
        <v>8319</v>
      </c>
      <c r="R3861" t="s">
        <v>8345</v>
      </c>
      <c r="S3861" s="15">
        <f t="shared" si="242"/>
        <v>42509.724328703705</v>
      </c>
      <c r="T3861">
        <f t="shared" si="243"/>
        <v>2016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1"/>
        <v>0</v>
      </c>
      <c r="P3862">
        <f t="shared" si="240"/>
        <v>0</v>
      </c>
      <c r="Q3862" s="10" t="s">
        <v>8319</v>
      </c>
      <c r="R3862" t="s">
        <v>8345</v>
      </c>
      <c r="S3862" s="15">
        <f t="shared" si="242"/>
        <v>41841.682314814818</v>
      </c>
      <c r="T3862">
        <f t="shared" si="243"/>
        <v>2014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1"/>
        <v>0</v>
      </c>
      <c r="P3863">
        <f t="shared" si="240"/>
        <v>0</v>
      </c>
      <c r="Q3863" s="10" t="s">
        <v>8319</v>
      </c>
      <c r="R3863" t="s">
        <v>8345</v>
      </c>
      <c r="S3863" s="15">
        <f t="shared" si="242"/>
        <v>41897.660833333335</v>
      </c>
      <c r="T3863">
        <f t="shared" si="243"/>
        <v>2014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1"/>
        <v>0</v>
      </c>
      <c r="P3864">
        <f t="shared" si="240"/>
        <v>0</v>
      </c>
      <c r="Q3864" s="10" t="s">
        <v>8327</v>
      </c>
      <c r="R3864" t="s">
        <v>8354</v>
      </c>
      <c r="S3864" s="15">
        <f t="shared" si="242"/>
        <v>41827.919166666667</v>
      </c>
      <c r="T3864">
        <f t="shared" si="243"/>
        <v>2014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1"/>
        <v>0</v>
      </c>
      <c r="P3865">
        <f t="shared" si="240"/>
        <v>0</v>
      </c>
      <c r="Q3865" s="10" t="s">
        <v>8327</v>
      </c>
      <c r="R3865" t="s">
        <v>8354</v>
      </c>
      <c r="S3865" s="15">
        <f t="shared" si="242"/>
        <v>40568.972569444442</v>
      </c>
      <c r="T3865">
        <f t="shared" si="243"/>
        <v>2011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1"/>
        <v>0</v>
      </c>
      <c r="P3866">
        <f t="shared" si="240"/>
        <v>0</v>
      </c>
      <c r="Q3866" s="10" t="s">
        <v>8327</v>
      </c>
      <c r="R3866" t="s">
        <v>8354</v>
      </c>
      <c r="S3866" s="15">
        <f t="shared" si="242"/>
        <v>42193.941759259258</v>
      </c>
      <c r="T3866">
        <f t="shared" si="243"/>
        <v>2015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1"/>
        <v>0</v>
      </c>
      <c r="P3867">
        <f t="shared" si="240"/>
        <v>0</v>
      </c>
      <c r="Q3867" s="10" t="s">
        <v>8327</v>
      </c>
      <c r="R3867" t="s">
        <v>8354</v>
      </c>
      <c r="S3867" s="15">
        <f t="shared" si="242"/>
        <v>42007.788680555561</v>
      </c>
      <c r="T3867">
        <f t="shared" si="243"/>
        <v>2015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1"/>
        <v>0</v>
      </c>
      <c r="P3868">
        <f t="shared" si="240"/>
        <v>0</v>
      </c>
      <c r="Q3868" s="10" t="s">
        <v>8327</v>
      </c>
      <c r="R3868" t="s">
        <v>8354</v>
      </c>
      <c r="S3868" s="15">
        <f t="shared" si="242"/>
        <v>41110.680138888885</v>
      </c>
      <c r="T3868">
        <f t="shared" si="243"/>
        <v>2012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1"/>
        <v>0</v>
      </c>
      <c r="P3869">
        <f t="shared" si="240"/>
        <v>0</v>
      </c>
      <c r="Q3869" s="10" t="s">
        <v>8327</v>
      </c>
      <c r="R3869" t="s">
        <v>8354</v>
      </c>
      <c r="S3869" s="15">
        <f t="shared" si="242"/>
        <v>41125.283159722225</v>
      </c>
      <c r="T3869">
        <f t="shared" si="243"/>
        <v>2012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1"/>
        <v>0</v>
      </c>
      <c r="P3870">
        <f t="shared" si="240"/>
        <v>0</v>
      </c>
      <c r="Q3870" s="10" t="s">
        <v>8327</v>
      </c>
      <c r="R3870" t="s">
        <v>8354</v>
      </c>
      <c r="S3870" s="15">
        <f t="shared" si="242"/>
        <v>40883.962581018517</v>
      </c>
      <c r="T3870">
        <f t="shared" si="243"/>
        <v>2011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1"/>
        <v>0</v>
      </c>
      <c r="P3871">
        <f t="shared" si="240"/>
        <v>0</v>
      </c>
      <c r="Q3871" s="10" t="s">
        <v>8308</v>
      </c>
      <c r="R3871" t="s">
        <v>8310</v>
      </c>
      <c r="S3871" s="15">
        <f t="shared" si="242"/>
        <v>42732.060277777782</v>
      </c>
      <c r="T3871">
        <f t="shared" si="243"/>
        <v>2016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1"/>
        <v>0</v>
      </c>
      <c r="P3872">
        <f t="shared" si="240"/>
        <v>0</v>
      </c>
      <c r="Q3872" s="10" t="s">
        <v>8308</v>
      </c>
      <c r="R3872" t="s">
        <v>8310</v>
      </c>
      <c r="S3872" s="15">
        <f t="shared" si="242"/>
        <v>41806.106770833336</v>
      </c>
      <c r="T3872">
        <f t="shared" si="243"/>
        <v>2014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1"/>
        <v>0</v>
      </c>
      <c r="P3873">
        <f t="shared" si="240"/>
        <v>0</v>
      </c>
      <c r="Q3873" s="10" t="s">
        <v>8308</v>
      </c>
      <c r="R3873" t="s">
        <v>8310</v>
      </c>
      <c r="S3873" s="15">
        <f t="shared" si="242"/>
        <v>41836.595520833333</v>
      </c>
      <c r="T3873">
        <f t="shared" si="243"/>
        <v>2014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1"/>
        <v>0</v>
      </c>
      <c r="P3874">
        <f t="shared" si="240"/>
        <v>0</v>
      </c>
      <c r="Q3874" s="10" t="s">
        <v>8311</v>
      </c>
      <c r="R3874" t="s">
        <v>8348</v>
      </c>
      <c r="S3874" s="15">
        <f t="shared" si="242"/>
        <v>41945.133506944447</v>
      </c>
      <c r="T3874">
        <f t="shared" si="243"/>
        <v>2014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1"/>
        <v>0</v>
      </c>
      <c r="P3875">
        <f t="shared" si="240"/>
        <v>0</v>
      </c>
      <c r="Q3875" s="10" t="s">
        <v>8311</v>
      </c>
      <c r="R3875" t="s">
        <v>8348</v>
      </c>
      <c r="S3875" s="15">
        <f t="shared" si="242"/>
        <v>42299.926145833335</v>
      </c>
      <c r="T3875">
        <f t="shared" si="243"/>
        <v>2015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1"/>
        <v>0</v>
      </c>
      <c r="P3876">
        <f t="shared" si="240"/>
        <v>0</v>
      </c>
      <c r="Q3876" s="10" t="s">
        <v>8311</v>
      </c>
      <c r="R3876" t="s">
        <v>8348</v>
      </c>
      <c r="S3876" s="15">
        <f t="shared" si="242"/>
        <v>42093.131469907406</v>
      </c>
      <c r="T3876">
        <f t="shared" si="243"/>
        <v>2015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1"/>
        <v>0</v>
      </c>
      <c r="P3877">
        <f t="shared" si="240"/>
        <v>0</v>
      </c>
      <c r="Q3877" s="10" t="s">
        <v>8311</v>
      </c>
      <c r="R3877" t="s">
        <v>8348</v>
      </c>
      <c r="S3877" s="15">
        <f t="shared" si="242"/>
        <v>42180.390277777777</v>
      </c>
      <c r="T3877">
        <f t="shared" si="243"/>
        <v>2015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1"/>
        <v>0</v>
      </c>
      <c r="P3878">
        <f t="shared" si="240"/>
        <v>0</v>
      </c>
      <c r="Q3878" s="10" t="s">
        <v>8311</v>
      </c>
      <c r="R3878" t="s">
        <v>8348</v>
      </c>
      <c r="S3878" s="15">
        <f t="shared" si="242"/>
        <v>42074.060671296291</v>
      </c>
      <c r="T3878">
        <f t="shared" si="243"/>
        <v>2015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1"/>
        <v>0</v>
      </c>
      <c r="P3879">
        <f t="shared" si="240"/>
        <v>0</v>
      </c>
      <c r="Q3879" s="10" t="s">
        <v>8311</v>
      </c>
      <c r="R3879" t="s">
        <v>8348</v>
      </c>
      <c r="S3879" s="15">
        <f t="shared" si="242"/>
        <v>42175.780416666668</v>
      </c>
      <c r="T3879">
        <f t="shared" si="243"/>
        <v>2015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1"/>
        <v>0</v>
      </c>
      <c r="P3880">
        <f t="shared" si="240"/>
        <v>0</v>
      </c>
      <c r="Q3880" s="10" t="s">
        <v>8311</v>
      </c>
      <c r="R3880" t="s">
        <v>8348</v>
      </c>
      <c r="S3880" s="15">
        <f t="shared" si="242"/>
        <v>42485.64534722222</v>
      </c>
      <c r="T3880">
        <f t="shared" si="243"/>
        <v>2016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1"/>
        <v>0</v>
      </c>
      <c r="P3881">
        <f t="shared" si="240"/>
        <v>0</v>
      </c>
      <c r="Q3881" s="10" t="s">
        <v>8311</v>
      </c>
      <c r="R3881" t="s">
        <v>8348</v>
      </c>
      <c r="S3881" s="15">
        <f t="shared" si="242"/>
        <v>42707.926030092596</v>
      </c>
      <c r="T3881">
        <f t="shared" si="243"/>
        <v>2016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1"/>
        <v>0</v>
      </c>
      <c r="P3882">
        <f t="shared" si="240"/>
        <v>0</v>
      </c>
      <c r="Q3882" s="10" t="s">
        <v>8311</v>
      </c>
      <c r="R3882" t="s">
        <v>8348</v>
      </c>
      <c r="S3882" s="15">
        <f t="shared" si="242"/>
        <v>42199.873402777783</v>
      </c>
      <c r="T3882">
        <f t="shared" si="243"/>
        <v>2015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1"/>
        <v>0</v>
      </c>
      <c r="P3883">
        <f t="shared" si="240"/>
        <v>0</v>
      </c>
      <c r="Q3883" s="10" t="s">
        <v>8311</v>
      </c>
      <c r="R3883" t="s">
        <v>8348</v>
      </c>
      <c r="S3883" s="15">
        <f t="shared" si="242"/>
        <v>42139.542303240742</v>
      </c>
      <c r="T3883">
        <f t="shared" si="243"/>
        <v>2015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1"/>
        <v>0</v>
      </c>
      <c r="P3884">
        <f t="shared" si="240"/>
        <v>0</v>
      </c>
      <c r="Q3884" s="10" t="s">
        <v>8311</v>
      </c>
      <c r="R3884" t="s">
        <v>8348</v>
      </c>
      <c r="S3884" s="15">
        <f t="shared" si="242"/>
        <v>42461.447662037041</v>
      </c>
      <c r="T3884">
        <f t="shared" si="243"/>
        <v>2016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1"/>
        <v>0</v>
      </c>
      <c r="P3885">
        <f t="shared" si="240"/>
        <v>0</v>
      </c>
      <c r="Q3885" s="10" t="s">
        <v>8311</v>
      </c>
      <c r="R3885" t="s">
        <v>8348</v>
      </c>
      <c r="S3885" s="15">
        <f t="shared" si="242"/>
        <v>42115.936550925922</v>
      </c>
      <c r="T3885">
        <f t="shared" si="243"/>
        <v>2015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1"/>
        <v>0</v>
      </c>
      <c r="P3886">
        <f t="shared" si="240"/>
        <v>0</v>
      </c>
      <c r="Q3886" s="10" t="s">
        <v>8311</v>
      </c>
      <c r="R3886" t="s">
        <v>8348</v>
      </c>
      <c r="S3886" s="15">
        <f t="shared" si="242"/>
        <v>42086.811400462961</v>
      </c>
      <c r="T3886">
        <f t="shared" si="243"/>
        <v>2015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1"/>
        <v>0</v>
      </c>
      <c r="P3887">
        <f t="shared" si="240"/>
        <v>0</v>
      </c>
      <c r="Q3887" s="10" t="s">
        <v>8311</v>
      </c>
      <c r="R3887" t="s">
        <v>8348</v>
      </c>
      <c r="S3887" s="15">
        <f t="shared" si="242"/>
        <v>41818.703275462962</v>
      </c>
      <c r="T3887">
        <f t="shared" si="243"/>
        <v>2014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1"/>
        <v>0</v>
      </c>
      <c r="P3888">
        <f t="shared" si="240"/>
        <v>0</v>
      </c>
      <c r="Q3888" s="10" t="s">
        <v>8311</v>
      </c>
      <c r="R3888" t="s">
        <v>8348</v>
      </c>
      <c r="S3888" s="15">
        <f t="shared" si="242"/>
        <v>42795.696145833332</v>
      </c>
      <c r="T3888">
        <f t="shared" si="243"/>
        <v>2017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1"/>
        <v>0</v>
      </c>
      <c r="P3889">
        <f t="shared" si="240"/>
        <v>0</v>
      </c>
      <c r="Q3889" s="10" t="s">
        <v>8311</v>
      </c>
      <c r="R3889" t="s">
        <v>8348</v>
      </c>
      <c r="S3889" s="15">
        <f t="shared" si="242"/>
        <v>42289.89634259259</v>
      </c>
      <c r="T3889">
        <f t="shared" si="243"/>
        <v>2015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1"/>
        <v>0</v>
      </c>
      <c r="P3890">
        <f t="shared" si="240"/>
        <v>0</v>
      </c>
      <c r="Q3890" s="10" t="s">
        <v>8311</v>
      </c>
      <c r="R3890" t="s">
        <v>8348</v>
      </c>
      <c r="S3890" s="15">
        <f t="shared" si="242"/>
        <v>41831.705555555556</v>
      </c>
      <c r="T3890">
        <f t="shared" si="243"/>
        <v>2014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1"/>
        <v>0</v>
      </c>
      <c r="P3891">
        <f t="shared" si="240"/>
        <v>0</v>
      </c>
      <c r="Q3891" s="10" t="s">
        <v>8311</v>
      </c>
      <c r="R3891" t="s">
        <v>8348</v>
      </c>
      <c r="S3891" s="15">
        <f t="shared" si="242"/>
        <v>42312.204814814817</v>
      </c>
      <c r="T3891">
        <f t="shared" si="243"/>
        <v>2015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1"/>
        <v>0</v>
      </c>
      <c r="P3892">
        <f t="shared" si="240"/>
        <v>0</v>
      </c>
      <c r="Q3892" s="10" t="s">
        <v>8311</v>
      </c>
      <c r="R3892" t="s">
        <v>8348</v>
      </c>
      <c r="S3892" s="15">
        <f t="shared" si="242"/>
        <v>41915.896967592591</v>
      </c>
      <c r="T3892">
        <f t="shared" si="243"/>
        <v>2014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1"/>
        <v>0</v>
      </c>
      <c r="P3893">
        <f t="shared" si="240"/>
        <v>0</v>
      </c>
      <c r="Q3893" s="10" t="s">
        <v>8311</v>
      </c>
      <c r="R3893" t="s">
        <v>8352</v>
      </c>
      <c r="S3893" s="15">
        <f t="shared" si="242"/>
        <v>41053.200960648144</v>
      </c>
      <c r="T3893">
        <f t="shared" si="243"/>
        <v>2012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1"/>
        <v>0</v>
      </c>
      <c r="P3894">
        <f t="shared" si="240"/>
        <v>0</v>
      </c>
      <c r="Q3894" s="10" t="s">
        <v>8311</v>
      </c>
      <c r="R3894" t="s">
        <v>8352</v>
      </c>
      <c r="S3894" s="15">
        <f t="shared" si="242"/>
        <v>42554.917488425926</v>
      </c>
      <c r="T3894">
        <f t="shared" si="243"/>
        <v>2016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1"/>
        <v>0</v>
      </c>
      <c r="P3895">
        <f t="shared" si="240"/>
        <v>0</v>
      </c>
      <c r="Q3895" s="10" t="s">
        <v>8311</v>
      </c>
      <c r="R3895" t="s">
        <v>8352</v>
      </c>
      <c r="S3895" s="15">
        <f t="shared" si="242"/>
        <v>41198.611712962964</v>
      </c>
      <c r="T3895">
        <f t="shared" si="243"/>
        <v>2012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1"/>
        <v>0</v>
      </c>
      <c r="P3896">
        <f t="shared" si="240"/>
        <v>0</v>
      </c>
      <c r="Q3896" s="10" t="s">
        <v>8311</v>
      </c>
      <c r="R3896" t="s">
        <v>8352</v>
      </c>
      <c r="S3896" s="15">
        <f t="shared" si="242"/>
        <v>41411.866608796299</v>
      </c>
      <c r="T3896">
        <f t="shared" si="243"/>
        <v>2013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1"/>
        <v>0</v>
      </c>
      <c r="P3897">
        <f t="shared" si="240"/>
        <v>0</v>
      </c>
      <c r="Q3897" s="10" t="s">
        <v>8311</v>
      </c>
      <c r="R3897" t="s">
        <v>8352</v>
      </c>
      <c r="S3897" s="15">
        <f t="shared" si="242"/>
        <v>40752.789710648147</v>
      </c>
      <c r="T3897">
        <f t="shared" si="243"/>
        <v>2011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1"/>
        <v>0</v>
      </c>
      <c r="P3898">
        <f t="shared" si="240"/>
        <v>0</v>
      </c>
      <c r="Q3898" s="10" t="s">
        <v>8311</v>
      </c>
      <c r="R3898" t="s">
        <v>8352</v>
      </c>
      <c r="S3898" s="15">
        <f t="shared" si="242"/>
        <v>41838.475219907406</v>
      </c>
      <c r="T3898">
        <f t="shared" si="243"/>
        <v>2014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1"/>
        <v>0</v>
      </c>
      <c r="P3899">
        <f t="shared" ref="P3899:P3962" si="244">IFERROR(ROUND(E3899/L3899,2),0)</f>
        <v>0</v>
      </c>
      <c r="Q3899" s="10" t="s">
        <v>8313</v>
      </c>
      <c r="R3899" t="s">
        <v>8355</v>
      </c>
      <c r="S3899" s="15">
        <f t="shared" si="242"/>
        <v>42053.051203703704</v>
      </c>
      <c r="T3899">
        <f t="shared" si="243"/>
        <v>2015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1"/>
        <v>0</v>
      </c>
      <c r="P3900">
        <f t="shared" si="244"/>
        <v>0</v>
      </c>
      <c r="Q3900" s="10" t="s">
        <v>8313</v>
      </c>
      <c r="R3900" t="s">
        <v>8355</v>
      </c>
      <c r="S3900" s="15">
        <f t="shared" si="242"/>
        <v>42782.426875000005</v>
      </c>
      <c r="T3900">
        <f t="shared" si="243"/>
        <v>2017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1"/>
        <v>0</v>
      </c>
      <c r="P3901">
        <f t="shared" si="244"/>
        <v>0</v>
      </c>
      <c r="Q3901" s="10" t="s">
        <v>8313</v>
      </c>
      <c r="R3901" t="s">
        <v>8355</v>
      </c>
      <c r="S3901" s="15">
        <f t="shared" si="242"/>
        <v>42121.824525462958</v>
      </c>
      <c r="T3901">
        <f t="shared" si="243"/>
        <v>2015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1"/>
        <v>0</v>
      </c>
      <c r="P3902">
        <f t="shared" si="244"/>
        <v>0</v>
      </c>
      <c r="Q3902" s="10" t="s">
        <v>8313</v>
      </c>
      <c r="R3902" t="s">
        <v>8355</v>
      </c>
      <c r="S3902" s="15">
        <f t="shared" si="242"/>
        <v>42219.282951388886</v>
      </c>
      <c r="T3902">
        <f t="shared" si="243"/>
        <v>2015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1"/>
        <v>0</v>
      </c>
      <c r="P3903">
        <f t="shared" si="244"/>
        <v>0</v>
      </c>
      <c r="Q3903" s="10" t="s">
        <v>8313</v>
      </c>
      <c r="R3903" t="s">
        <v>8355</v>
      </c>
      <c r="S3903" s="15">
        <f t="shared" si="242"/>
        <v>42188.252199074079</v>
      </c>
      <c r="T3903">
        <f t="shared" si="243"/>
        <v>2015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1"/>
        <v>0</v>
      </c>
      <c r="P3904">
        <f t="shared" si="244"/>
        <v>0</v>
      </c>
      <c r="Q3904" s="10" t="s">
        <v>8313</v>
      </c>
      <c r="R3904" t="s">
        <v>8355</v>
      </c>
      <c r="S3904" s="15">
        <f t="shared" si="242"/>
        <v>42241.613796296297</v>
      </c>
      <c r="T3904">
        <f t="shared" si="243"/>
        <v>2015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1"/>
        <v>0</v>
      </c>
      <c r="P3905">
        <f t="shared" si="244"/>
        <v>0</v>
      </c>
      <c r="Q3905" s="10" t="s">
        <v>8311</v>
      </c>
      <c r="R3905" t="s">
        <v>8349</v>
      </c>
      <c r="S3905" s="15">
        <f t="shared" si="242"/>
        <v>40079.566157407404</v>
      </c>
      <c r="T3905">
        <f t="shared" si="243"/>
        <v>2009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1"/>
        <v>0</v>
      </c>
      <c r="P3906">
        <f t="shared" si="244"/>
        <v>0</v>
      </c>
      <c r="Q3906" s="10" t="s">
        <v>8311</v>
      </c>
      <c r="R3906" t="s">
        <v>8349</v>
      </c>
      <c r="S3906" s="15">
        <f t="shared" si="242"/>
        <v>41389.679560185185</v>
      </c>
      <c r="T3906">
        <f t="shared" si="243"/>
        <v>2013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5">ROUND(E3907/D3907*100,0)</f>
        <v>0</v>
      </c>
      <c r="P3907">
        <f t="shared" si="244"/>
        <v>0</v>
      </c>
      <c r="Q3907" s="10" t="s">
        <v>8311</v>
      </c>
      <c r="R3907" t="s">
        <v>8349</v>
      </c>
      <c r="S3907" s="15">
        <f t="shared" ref="S3907:S3970" si="246">(((J3907/60)/60)/24)+DATE(1970,1,1)</f>
        <v>40990.050069444449</v>
      </c>
      <c r="T3907">
        <f t="shared" ref="T3907:T3970" si="247">YEAR(S3907)</f>
        <v>2012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5"/>
        <v>0</v>
      </c>
      <c r="P3908">
        <f t="shared" si="244"/>
        <v>0</v>
      </c>
      <c r="Q3908" s="10" t="s">
        <v>8313</v>
      </c>
      <c r="R3908" t="s">
        <v>8351</v>
      </c>
      <c r="S3908" s="15">
        <f t="shared" si="246"/>
        <v>41779.649317129632</v>
      </c>
      <c r="T3908">
        <f t="shared" si="247"/>
        <v>2014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5"/>
        <v>0</v>
      </c>
      <c r="P3909">
        <f t="shared" si="244"/>
        <v>0</v>
      </c>
      <c r="Q3909" s="10" t="s">
        <v>8313</v>
      </c>
      <c r="R3909" t="s">
        <v>8351</v>
      </c>
      <c r="S3909" s="15">
        <f t="shared" si="246"/>
        <v>42069.104421296302</v>
      </c>
      <c r="T3909">
        <f t="shared" si="247"/>
        <v>2015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5"/>
        <v>0</v>
      </c>
      <c r="P3910">
        <f t="shared" si="244"/>
        <v>0</v>
      </c>
      <c r="Q3910" s="10" t="s">
        <v>8313</v>
      </c>
      <c r="R3910" t="s">
        <v>8351</v>
      </c>
      <c r="S3910" s="15">
        <f t="shared" si="246"/>
        <v>42005.24998842593</v>
      </c>
      <c r="T3910">
        <f t="shared" si="247"/>
        <v>2015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5"/>
        <v>0</v>
      </c>
      <c r="P3911">
        <f t="shared" si="244"/>
        <v>0</v>
      </c>
      <c r="Q3911" s="10" t="s">
        <v>8313</v>
      </c>
      <c r="R3911" t="s">
        <v>8351</v>
      </c>
      <c r="S3911" s="15">
        <f t="shared" si="246"/>
        <v>42256.984791666662</v>
      </c>
      <c r="T3911">
        <f t="shared" si="247"/>
        <v>2015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5"/>
        <v>0</v>
      </c>
      <c r="P3912">
        <f t="shared" si="244"/>
        <v>0</v>
      </c>
      <c r="Q3912" s="10" t="s">
        <v>8313</v>
      </c>
      <c r="R3912" t="s">
        <v>8351</v>
      </c>
      <c r="S3912" s="15">
        <f t="shared" si="246"/>
        <v>42046.072743055556</v>
      </c>
      <c r="T3912">
        <f t="shared" si="247"/>
        <v>2015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5"/>
        <v>0</v>
      </c>
      <c r="P3913">
        <f t="shared" si="244"/>
        <v>0</v>
      </c>
      <c r="Q3913" s="10" t="s">
        <v>8313</v>
      </c>
      <c r="R3913" t="s">
        <v>8351</v>
      </c>
      <c r="S3913" s="15">
        <f t="shared" si="246"/>
        <v>42603.354131944448</v>
      </c>
      <c r="T3913">
        <f t="shared" si="247"/>
        <v>2016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5"/>
        <v>0</v>
      </c>
      <c r="P3914">
        <f t="shared" si="244"/>
        <v>0</v>
      </c>
      <c r="Q3914" s="10" t="s">
        <v>8313</v>
      </c>
      <c r="R3914" t="s">
        <v>8351</v>
      </c>
      <c r="S3914" s="15">
        <f t="shared" si="246"/>
        <v>42438.53907407407</v>
      </c>
      <c r="T3914">
        <f t="shared" si="247"/>
        <v>2016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5"/>
        <v>0</v>
      </c>
      <c r="P3915">
        <f t="shared" si="244"/>
        <v>0</v>
      </c>
      <c r="Q3915" s="10" t="s">
        <v>8327</v>
      </c>
      <c r="R3915" t="s">
        <v>8330</v>
      </c>
      <c r="S3915" s="15">
        <f t="shared" si="246"/>
        <v>42779.21365740741</v>
      </c>
      <c r="T3915">
        <f t="shared" si="247"/>
        <v>2017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5"/>
        <v>0</v>
      </c>
      <c r="P3916">
        <f t="shared" si="244"/>
        <v>0</v>
      </c>
      <c r="Q3916" s="10" t="s">
        <v>8327</v>
      </c>
      <c r="R3916" t="s">
        <v>8330</v>
      </c>
      <c r="S3916" s="15">
        <f t="shared" si="246"/>
        <v>42796.069571759261</v>
      </c>
      <c r="T3916">
        <f t="shared" si="247"/>
        <v>2017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5"/>
        <v>0</v>
      </c>
      <c r="P3917">
        <f t="shared" si="244"/>
        <v>0</v>
      </c>
      <c r="Q3917" s="10" t="s">
        <v>8327</v>
      </c>
      <c r="R3917" t="s">
        <v>8330</v>
      </c>
      <c r="S3917" s="15">
        <f t="shared" si="246"/>
        <v>42796.207870370374</v>
      </c>
      <c r="T3917">
        <f t="shared" si="247"/>
        <v>2017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5"/>
        <v>0</v>
      </c>
      <c r="P3918">
        <f t="shared" si="244"/>
        <v>0</v>
      </c>
      <c r="Q3918" s="10" t="s">
        <v>8327</v>
      </c>
      <c r="R3918" t="s">
        <v>8330</v>
      </c>
      <c r="S3918" s="15">
        <f t="shared" si="246"/>
        <v>42245.016736111109</v>
      </c>
      <c r="T3918">
        <f t="shared" si="247"/>
        <v>2015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5"/>
        <v>0</v>
      </c>
      <c r="P3919">
        <f t="shared" si="244"/>
        <v>0</v>
      </c>
      <c r="Q3919" s="10" t="s">
        <v>8327</v>
      </c>
      <c r="R3919" t="s">
        <v>8330</v>
      </c>
      <c r="S3919" s="15">
        <f t="shared" si="246"/>
        <v>42179.306388888886</v>
      </c>
      <c r="T3919">
        <f t="shared" si="247"/>
        <v>2015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5"/>
        <v>0</v>
      </c>
      <c r="P3920">
        <f t="shared" si="244"/>
        <v>0</v>
      </c>
      <c r="Q3920" s="10" t="s">
        <v>8327</v>
      </c>
      <c r="R3920" t="s">
        <v>8330</v>
      </c>
      <c r="S3920" s="15">
        <f t="shared" si="246"/>
        <v>42451.866967592592</v>
      </c>
      <c r="T3920">
        <f t="shared" si="247"/>
        <v>2016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5"/>
        <v>0</v>
      </c>
      <c r="P3921">
        <f t="shared" si="244"/>
        <v>0</v>
      </c>
      <c r="Q3921" s="10" t="s">
        <v>8327</v>
      </c>
      <c r="R3921" t="s">
        <v>8330</v>
      </c>
      <c r="S3921" s="15">
        <f t="shared" si="246"/>
        <v>42125.913807870369</v>
      </c>
      <c r="T3921">
        <f t="shared" si="247"/>
        <v>2015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5"/>
        <v>0</v>
      </c>
      <c r="P3922">
        <f t="shared" si="244"/>
        <v>0</v>
      </c>
      <c r="Q3922" s="10" t="s">
        <v>8327</v>
      </c>
      <c r="R3922" t="s">
        <v>8330</v>
      </c>
      <c r="S3922" s="15">
        <f t="shared" si="246"/>
        <v>42319.461377314816</v>
      </c>
      <c r="T3922">
        <f t="shared" si="247"/>
        <v>2015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5"/>
        <v>0</v>
      </c>
      <c r="P3923">
        <f t="shared" si="244"/>
        <v>0</v>
      </c>
      <c r="Q3923" s="10" t="s">
        <v>8327</v>
      </c>
      <c r="R3923" t="s">
        <v>8330</v>
      </c>
      <c r="S3923" s="15">
        <f t="shared" si="246"/>
        <v>42471.052152777775</v>
      </c>
      <c r="T3923">
        <f t="shared" si="247"/>
        <v>2016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5"/>
        <v>0</v>
      </c>
      <c r="P3924">
        <f t="shared" si="244"/>
        <v>0</v>
      </c>
      <c r="Q3924" s="10" t="s">
        <v>8327</v>
      </c>
      <c r="R3924" t="s">
        <v>8330</v>
      </c>
      <c r="S3924" s="15">
        <f t="shared" si="246"/>
        <v>42272.087766203709</v>
      </c>
      <c r="T3924">
        <f t="shared" si="247"/>
        <v>2015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5"/>
        <v>0</v>
      </c>
      <c r="P3925">
        <f t="shared" si="244"/>
        <v>0</v>
      </c>
      <c r="Q3925" s="10" t="s">
        <v>8327</v>
      </c>
      <c r="R3925" t="s">
        <v>8330</v>
      </c>
      <c r="S3925" s="15">
        <f t="shared" si="246"/>
        <v>42152.906851851847</v>
      </c>
      <c r="T3925">
        <f t="shared" si="247"/>
        <v>2015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5"/>
        <v>0</v>
      </c>
      <c r="P3926">
        <f t="shared" si="244"/>
        <v>0</v>
      </c>
      <c r="Q3926" s="10" t="s">
        <v>8327</v>
      </c>
      <c r="R3926" t="s">
        <v>8330</v>
      </c>
      <c r="S3926" s="15">
        <f t="shared" si="246"/>
        <v>42325.683807870373</v>
      </c>
      <c r="T3926">
        <f t="shared" si="247"/>
        <v>2015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5"/>
        <v>0</v>
      </c>
      <c r="P3927">
        <f t="shared" si="244"/>
        <v>0</v>
      </c>
      <c r="Q3927" s="10" t="s">
        <v>8327</v>
      </c>
      <c r="R3927" t="s">
        <v>8330</v>
      </c>
      <c r="S3927" s="15">
        <f t="shared" si="246"/>
        <v>42614.675625000003</v>
      </c>
      <c r="T3927">
        <f t="shared" si="247"/>
        <v>2016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5"/>
        <v>0</v>
      </c>
      <c r="P3928">
        <f t="shared" si="244"/>
        <v>0</v>
      </c>
      <c r="Q3928" s="10" t="s">
        <v>8327</v>
      </c>
      <c r="R3928" t="s">
        <v>8330</v>
      </c>
      <c r="S3928" s="15">
        <f t="shared" si="246"/>
        <v>42171.817384259266</v>
      </c>
      <c r="T3928">
        <f t="shared" si="247"/>
        <v>2015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5"/>
        <v>0</v>
      </c>
      <c r="P3929">
        <f t="shared" si="244"/>
        <v>0</v>
      </c>
      <c r="Q3929" s="10" t="s">
        <v>8313</v>
      </c>
      <c r="R3929" t="s">
        <v>8314</v>
      </c>
      <c r="S3929" s="15">
        <f t="shared" si="246"/>
        <v>41855.859814814816</v>
      </c>
      <c r="T3929">
        <f t="shared" si="247"/>
        <v>2014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5"/>
        <v>0</v>
      </c>
      <c r="P3930">
        <f t="shared" si="244"/>
        <v>0</v>
      </c>
      <c r="Q3930" s="10" t="s">
        <v>8313</v>
      </c>
      <c r="R3930" t="s">
        <v>8314</v>
      </c>
      <c r="S3930" s="15">
        <f t="shared" si="246"/>
        <v>41829.889027777775</v>
      </c>
      <c r="T3930">
        <f t="shared" si="247"/>
        <v>2014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5"/>
        <v>0</v>
      </c>
      <c r="P3931">
        <f t="shared" si="244"/>
        <v>0</v>
      </c>
      <c r="Q3931" s="10" t="s">
        <v>8313</v>
      </c>
      <c r="R3931" t="s">
        <v>8314</v>
      </c>
      <c r="S3931" s="15">
        <f t="shared" si="246"/>
        <v>42172.906678240746</v>
      </c>
      <c r="T3931">
        <f t="shared" si="247"/>
        <v>2015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5"/>
        <v>0</v>
      </c>
      <c r="P3932">
        <f t="shared" si="244"/>
        <v>0</v>
      </c>
      <c r="Q3932" s="10" t="s">
        <v>8313</v>
      </c>
      <c r="R3932" t="s">
        <v>8314</v>
      </c>
      <c r="S3932" s="15">
        <f t="shared" si="246"/>
        <v>42067.234375</v>
      </c>
      <c r="T3932">
        <f t="shared" si="247"/>
        <v>2015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5"/>
        <v>0</v>
      </c>
      <c r="P3933">
        <f t="shared" si="244"/>
        <v>0</v>
      </c>
      <c r="Q3933" s="10" t="s">
        <v>8316</v>
      </c>
      <c r="R3933" t="s">
        <v>8344</v>
      </c>
      <c r="S3933" s="15">
        <f t="shared" si="246"/>
        <v>42000.300243055557</v>
      </c>
      <c r="T3933">
        <f t="shared" si="247"/>
        <v>2014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5"/>
        <v>0</v>
      </c>
      <c r="P3934">
        <f t="shared" si="244"/>
        <v>0</v>
      </c>
      <c r="Q3934" s="10" t="s">
        <v>8316</v>
      </c>
      <c r="R3934" t="s">
        <v>8344</v>
      </c>
      <c r="S3934" s="15">
        <f t="shared" si="246"/>
        <v>42709.002881944441</v>
      </c>
      <c r="T3934">
        <f t="shared" si="247"/>
        <v>2016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5"/>
        <v>0</v>
      </c>
      <c r="P3935">
        <f t="shared" si="244"/>
        <v>0</v>
      </c>
      <c r="Q3935" s="10" t="s">
        <v>8316</v>
      </c>
      <c r="R3935" t="s">
        <v>8344</v>
      </c>
      <c r="S3935" s="15">
        <f t="shared" si="246"/>
        <v>41776.284780092588</v>
      </c>
      <c r="T3935">
        <f t="shared" si="247"/>
        <v>2014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5"/>
        <v>0</v>
      </c>
      <c r="P3936">
        <f t="shared" si="244"/>
        <v>0</v>
      </c>
      <c r="Q3936" s="10" t="s">
        <v>8316</v>
      </c>
      <c r="R3936" t="s">
        <v>8344</v>
      </c>
      <c r="S3936" s="15">
        <f t="shared" si="246"/>
        <v>42035.029224537036</v>
      </c>
      <c r="T3936">
        <f t="shared" si="247"/>
        <v>2015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5"/>
        <v>0</v>
      </c>
      <c r="P3937">
        <f t="shared" si="244"/>
        <v>0</v>
      </c>
      <c r="Q3937" s="10" t="s">
        <v>8316</v>
      </c>
      <c r="R3937" t="s">
        <v>8344</v>
      </c>
      <c r="S3937" s="15">
        <f t="shared" si="246"/>
        <v>41773.008738425924</v>
      </c>
      <c r="T3937">
        <f t="shared" si="247"/>
        <v>2014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5"/>
        <v>0</v>
      </c>
      <c r="P3938">
        <f t="shared" si="244"/>
        <v>0</v>
      </c>
      <c r="Q3938" s="10" t="s">
        <v>8313</v>
      </c>
      <c r="R3938" t="s">
        <v>8353</v>
      </c>
      <c r="S3938" s="15">
        <f t="shared" si="246"/>
        <v>42678.586655092593</v>
      </c>
      <c r="T3938">
        <f t="shared" si="247"/>
        <v>2016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5"/>
        <v>0</v>
      </c>
      <c r="P3939">
        <f t="shared" si="244"/>
        <v>0</v>
      </c>
      <c r="Q3939" s="10" t="s">
        <v>8313</v>
      </c>
      <c r="R3939" t="s">
        <v>8353</v>
      </c>
      <c r="S3939" s="15">
        <f t="shared" si="246"/>
        <v>42329.58839120371</v>
      </c>
      <c r="T3939">
        <f t="shared" si="247"/>
        <v>2015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5"/>
        <v>0</v>
      </c>
      <c r="P3940">
        <f t="shared" si="244"/>
        <v>0</v>
      </c>
      <c r="Q3940" s="10" t="s">
        <v>8313</v>
      </c>
      <c r="R3940" t="s">
        <v>8353</v>
      </c>
      <c r="S3940" s="15">
        <f t="shared" si="246"/>
        <v>42651.006273148145</v>
      </c>
      <c r="T3940">
        <f t="shared" si="247"/>
        <v>2016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5"/>
        <v>0</v>
      </c>
      <c r="P3941">
        <f t="shared" si="244"/>
        <v>0</v>
      </c>
      <c r="Q3941" s="10" t="s">
        <v>8313</v>
      </c>
      <c r="R3941" t="s">
        <v>8353</v>
      </c>
      <c r="S3941" s="15">
        <f t="shared" si="246"/>
        <v>41800.819571759261</v>
      </c>
      <c r="T3941">
        <f t="shared" si="247"/>
        <v>2014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5"/>
        <v>0</v>
      </c>
      <c r="P3942">
        <f t="shared" si="244"/>
        <v>0</v>
      </c>
      <c r="Q3942" s="10" t="s">
        <v>8313</v>
      </c>
      <c r="R3942" t="s">
        <v>8353</v>
      </c>
      <c r="S3942" s="15">
        <f t="shared" si="246"/>
        <v>41847.930694444447</v>
      </c>
      <c r="T3942">
        <f t="shared" si="247"/>
        <v>2014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5"/>
        <v>0</v>
      </c>
      <c r="P3943">
        <f t="shared" si="244"/>
        <v>0</v>
      </c>
      <c r="Q3943" s="10" t="s">
        <v>8316</v>
      </c>
      <c r="R3943" t="s">
        <v>8334</v>
      </c>
      <c r="S3943" s="15">
        <f t="shared" si="246"/>
        <v>41927.235636574071</v>
      </c>
      <c r="T3943">
        <f t="shared" si="247"/>
        <v>2014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5"/>
        <v>0</v>
      </c>
      <c r="P3944">
        <f t="shared" si="244"/>
        <v>0</v>
      </c>
      <c r="Q3944" s="10" t="s">
        <v>8316</v>
      </c>
      <c r="R3944" t="s">
        <v>8334</v>
      </c>
      <c r="S3944" s="15">
        <f t="shared" si="246"/>
        <v>40355.024953703702</v>
      </c>
      <c r="T3944">
        <f t="shared" si="247"/>
        <v>2010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5"/>
        <v>0</v>
      </c>
      <c r="P3945">
        <f t="shared" si="244"/>
        <v>0</v>
      </c>
      <c r="Q3945" s="10" t="s">
        <v>8308</v>
      </c>
      <c r="R3945" t="s">
        <v>8342</v>
      </c>
      <c r="S3945" s="15">
        <f t="shared" si="246"/>
        <v>42167.813703703709</v>
      </c>
      <c r="T3945">
        <f t="shared" si="247"/>
        <v>2015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5"/>
        <v>0</v>
      </c>
      <c r="P3946">
        <f t="shared" si="244"/>
        <v>0</v>
      </c>
      <c r="Q3946" s="10" t="s">
        <v>8308</v>
      </c>
      <c r="R3946" t="s">
        <v>8342</v>
      </c>
      <c r="S3946" s="15">
        <f t="shared" si="246"/>
        <v>41897.702199074076</v>
      </c>
      <c r="T3946">
        <f t="shared" si="247"/>
        <v>2014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5"/>
        <v>0</v>
      </c>
      <c r="P3947">
        <f t="shared" si="244"/>
        <v>0</v>
      </c>
      <c r="Q3947" s="10" t="s">
        <v>8308</v>
      </c>
      <c r="R3947" t="s">
        <v>8342</v>
      </c>
      <c r="S3947" s="15">
        <f t="shared" si="246"/>
        <v>42060.001805555556</v>
      </c>
      <c r="T3947">
        <f t="shared" si="247"/>
        <v>2015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5"/>
        <v>0</v>
      </c>
      <c r="P3948">
        <f t="shared" si="244"/>
        <v>0</v>
      </c>
      <c r="Q3948" s="10" t="s">
        <v>8308</v>
      </c>
      <c r="R3948" t="s">
        <v>8342</v>
      </c>
      <c r="S3948" s="15">
        <f t="shared" si="246"/>
        <v>42198.775787037041</v>
      </c>
      <c r="T3948">
        <f t="shared" si="247"/>
        <v>2015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5"/>
        <v>0</v>
      </c>
      <c r="P3949">
        <f t="shared" si="244"/>
        <v>0</v>
      </c>
      <c r="Q3949" s="10" t="s">
        <v>8308</v>
      </c>
      <c r="R3949" t="s">
        <v>8342</v>
      </c>
      <c r="S3949" s="15">
        <f t="shared" si="246"/>
        <v>42708.842245370368</v>
      </c>
      <c r="T3949">
        <f t="shared" si="247"/>
        <v>2016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5"/>
        <v>0</v>
      </c>
      <c r="P3950">
        <f t="shared" si="244"/>
        <v>0</v>
      </c>
      <c r="Q3950" s="10" t="s">
        <v>8308</v>
      </c>
      <c r="R3950" t="s">
        <v>8342</v>
      </c>
      <c r="S3950" s="15">
        <f t="shared" si="246"/>
        <v>42101.633703703701</v>
      </c>
      <c r="T3950">
        <f t="shared" si="247"/>
        <v>2015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5"/>
        <v>0</v>
      </c>
      <c r="P3951">
        <f t="shared" si="244"/>
        <v>0</v>
      </c>
      <c r="Q3951" s="10" t="s">
        <v>8308</v>
      </c>
      <c r="R3951" t="s">
        <v>8342</v>
      </c>
      <c r="S3951" s="15">
        <f t="shared" si="246"/>
        <v>42103.676180555558</v>
      </c>
      <c r="T3951">
        <f t="shared" si="247"/>
        <v>2015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5"/>
        <v>0</v>
      </c>
      <c r="P3952">
        <f t="shared" si="244"/>
        <v>0</v>
      </c>
      <c r="Q3952" s="10" t="s">
        <v>8308</v>
      </c>
      <c r="R3952" t="s">
        <v>8342</v>
      </c>
      <c r="S3952" s="15">
        <f t="shared" si="246"/>
        <v>42130.78361111111</v>
      </c>
      <c r="T3952">
        <f t="shared" si="247"/>
        <v>2015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5"/>
        <v>0</v>
      </c>
      <c r="P3953">
        <f t="shared" si="244"/>
        <v>0</v>
      </c>
      <c r="Q3953" s="10" t="s">
        <v>8308</v>
      </c>
      <c r="R3953" t="s">
        <v>8342</v>
      </c>
      <c r="S3953" s="15">
        <f t="shared" si="246"/>
        <v>42264.620115740734</v>
      </c>
      <c r="T3953">
        <f t="shared" si="247"/>
        <v>2015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5"/>
        <v>0</v>
      </c>
      <c r="P3954">
        <f t="shared" si="244"/>
        <v>0</v>
      </c>
      <c r="Q3954" s="10" t="s">
        <v>8308</v>
      </c>
      <c r="R3954" t="s">
        <v>8342</v>
      </c>
      <c r="S3954" s="15">
        <f t="shared" si="246"/>
        <v>41978.930972222224</v>
      </c>
      <c r="T3954">
        <f t="shared" si="247"/>
        <v>2014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5"/>
        <v>0</v>
      </c>
      <c r="P3955">
        <f t="shared" si="244"/>
        <v>0</v>
      </c>
      <c r="Q3955" s="10" t="s">
        <v>8308</v>
      </c>
      <c r="R3955" t="s">
        <v>8342</v>
      </c>
      <c r="S3955" s="15">
        <f t="shared" si="246"/>
        <v>42466.858888888892</v>
      </c>
      <c r="T3955">
        <f t="shared" si="247"/>
        <v>2016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5"/>
        <v>0</v>
      </c>
      <c r="P3956">
        <f t="shared" si="244"/>
        <v>0</v>
      </c>
      <c r="Q3956" s="10" t="s">
        <v>8308</v>
      </c>
      <c r="R3956" t="s">
        <v>8342</v>
      </c>
      <c r="S3956" s="15">
        <f t="shared" si="246"/>
        <v>42322.011574074073</v>
      </c>
      <c r="T3956">
        <f t="shared" si="247"/>
        <v>2015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5"/>
        <v>0</v>
      </c>
      <c r="P3957">
        <f t="shared" si="244"/>
        <v>0</v>
      </c>
      <c r="Q3957" s="10" t="s">
        <v>8308</v>
      </c>
      <c r="R3957" t="s">
        <v>8342</v>
      </c>
      <c r="S3957" s="15">
        <f t="shared" si="246"/>
        <v>42248.934675925921</v>
      </c>
      <c r="T3957">
        <f t="shared" si="247"/>
        <v>2015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5"/>
        <v>0</v>
      </c>
      <c r="P3958">
        <f t="shared" si="244"/>
        <v>0</v>
      </c>
      <c r="Q3958" s="10" t="s">
        <v>8308</v>
      </c>
      <c r="R3958" t="s">
        <v>8342</v>
      </c>
      <c r="S3958" s="15">
        <f t="shared" si="246"/>
        <v>42346.736400462964</v>
      </c>
      <c r="T3958">
        <f t="shared" si="247"/>
        <v>2015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5"/>
        <v>0</v>
      </c>
      <c r="P3959">
        <f t="shared" si="244"/>
        <v>0</v>
      </c>
      <c r="Q3959" s="10" t="s">
        <v>8308</v>
      </c>
      <c r="R3959" t="s">
        <v>8342</v>
      </c>
      <c r="S3959" s="15">
        <f t="shared" si="246"/>
        <v>42380.812627314815</v>
      </c>
      <c r="T3959">
        <f t="shared" si="247"/>
        <v>2016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5"/>
        <v>0</v>
      </c>
      <c r="P3960">
        <f t="shared" si="244"/>
        <v>0</v>
      </c>
      <c r="Q3960" s="10" t="s">
        <v>8308</v>
      </c>
      <c r="R3960" t="s">
        <v>8342</v>
      </c>
      <c r="S3960" s="15">
        <f t="shared" si="246"/>
        <v>42150.777731481481</v>
      </c>
      <c r="T3960">
        <f t="shared" si="247"/>
        <v>2015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5"/>
        <v>0</v>
      </c>
      <c r="P3961">
        <f t="shared" si="244"/>
        <v>0</v>
      </c>
      <c r="Q3961" s="10" t="s">
        <v>8308</v>
      </c>
      <c r="R3961" t="s">
        <v>8342</v>
      </c>
      <c r="S3961" s="15">
        <f t="shared" si="246"/>
        <v>42592.836076388892</v>
      </c>
      <c r="T3961">
        <f t="shared" si="247"/>
        <v>2016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5"/>
        <v>0</v>
      </c>
      <c r="P3962">
        <f t="shared" si="244"/>
        <v>0</v>
      </c>
      <c r="Q3962" s="10" t="s">
        <v>8308</v>
      </c>
      <c r="R3962" t="s">
        <v>8342</v>
      </c>
      <c r="S3962" s="15">
        <f t="shared" si="246"/>
        <v>42669.870173611111</v>
      </c>
      <c r="T3962">
        <f t="shared" si="247"/>
        <v>2016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5"/>
        <v>0</v>
      </c>
      <c r="P3963">
        <f t="shared" ref="P3963:P4026" si="248">IFERROR(ROUND(E3963/L3963,2),0)</f>
        <v>0</v>
      </c>
      <c r="Q3963" s="10" t="s">
        <v>8308</v>
      </c>
      <c r="R3963" t="s">
        <v>8342</v>
      </c>
      <c r="S3963" s="15">
        <f t="shared" si="246"/>
        <v>42213.013078703705</v>
      </c>
      <c r="T3963">
        <f t="shared" si="247"/>
        <v>2015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5"/>
        <v>0</v>
      </c>
      <c r="P3964">
        <f t="shared" si="248"/>
        <v>0</v>
      </c>
      <c r="Q3964" s="10" t="s">
        <v>8308</v>
      </c>
      <c r="R3964" t="s">
        <v>8342</v>
      </c>
      <c r="S3964" s="15">
        <f t="shared" si="246"/>
        <v>42237.016388888893</v>
      </c>
      <c r="T3964">
        <f t="shared" si="247"/>
        <v>2015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5"/>
        <v>0</v>
      </c>
      <c r="P3965">
        <f t="shared" si="248"/>
        <v>0</v>
      </c>
      <c r="Q3965" s="10" t="s">
        <v>8308</v>
      </c>
      <c r="R3965" t="s">
        <v>8342</v>
      </c>
      <c r="S3965" s="15">
        <f t="shared" si="246"/>
        <v>41954.838240740741</v>
      </c>
      <c r="T3965">
        <f t="shared" si="247"/>
        <v>2014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5"/>
        <v>0</v>
      </c>
      <c r="P3966">
        <f t="shared" si="248"/>
        <v>0</v>
      </c>
      <c r="Q3966" s="10" t="s">
        <v>8308</v>
      </c>
      <c r="R3966" t="s">
        <v>8342</v>
      </c>
      <c r="S3966" s="15">
        <f t="shared" si="246"/>
        <v>41968.262314814812</v>
      </c>
      <c r="T3966">
        <f t="shared" si="247"/>
        <v>2014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5"/>
        <v>0</v>
      </c>
      <c r="P3967">
        <f t="shared" si="248"/>
        <v>0</v>
      </c>
      <c r="Q3967" s="10" t="s">
        <v>8308</v>
      </c>
      <c r="R3967" t="s">
        <v>8342</v>
      </c>
      <c r="S3967" s="15">
        <f t="shared" si="246"/>
        <v>42276.120636574073</v>
      </c>
      <c r="T3967">
        <f t="shared" si="247"/>
        <v>2015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5"/>
        <v>0</v>
      </c>
      <c r="P3968">
        <f t="shared" si="248"/>
        <v>0</v>
      </c>
      <c r="Q3968" s="10" t="s">
        <v>8308</v>
      </c>
      <c r="R3968" t="s">
        <v>8342</v>
      </c>
      <c r="S3968" s="15">
        <f t="shared" si="246"/>
        <v>42717.121377314819</v>
      </c>
      <c r="T3968">
        <f t="shared" si="247"/>
        <v>2016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5"/>
        <v>0</v>
      </c>
      <c r="P3969">
        <f t="shared" si="248"/>
        <v>0</v>
      </c>
      <c r="Q3969" s="10" t="s">
        <v>8308</v>
      </c>
      <c r="R3969" t="s">
        <v>8342</v>
      </c>
      <c r="S3969" s="15">
        <f t="shared" si="246"/>
        <v>41976.88490740741</v>
      </c>
      <c r="T3969">
        <f t="shared" si="247"/>
        <v>2014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5"/>
        <v>0</v>
      </c>
      <c r="P3970">
        <f t="shared" si="248"/>
        <v>0</v>
      </c>
      <c r="Q3970" s="10" t="s">
        <v>8308</v>
      </c>
      <c r="R3970" t="s">
        <v>8342</v>
      </c>
      <c r="S3970" s="15">
        <f t="shared" si="246"/>
        <v>42157.916481481487</v>
      </c>
      <c r="T3970">
        <f t="shared" si="247"/>
        <v>2015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9">ROUND(E3971/D3971*100,0)</f>
        <v>0</v>
      </c>
      <c r="P3971">
        <f t="shared" si="248"/>
        <v>0</v>
      </c>
      <c r="Q3971" s="10" t="s">
        <v>8308</v>
      </c>
      <c r="R3971" t="s">
        <v>8342</v>
      </c>
      <c r="S3971" s="15">
        <f t="shared" ref="S3971:S4034" si="250">(((J3971/60)/60)/24)+DATE(1970,1,1)</f>
        <v>41956.853078703702</v>
      </c>
      <c r="T3971">
        <f t="shared" ref="T3971:T4034" si="251">YEAR(S3971)</f>
        <v>2014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9"/>
        <v>0</v>
      </c>
      <c r="P3972">
        <f t="shared" si="248"/>
        <v>0</v>
      </c>
      <c r="Q3972" s="10" t="s">
        <v>8308</v>
      </c>
      <c r="R3972" t="s">
        <v>8342</v>
      </c>
      <c r="S3972" s="15">
        <f t="shared" si="250"/>
        <v>42444.268101851849</v>
      </c>
      <c r="T3972">
        <f t="shared" si="251"/>
        <v>2016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9"/>
        <v>0</v>
      </c>
      <c r="P3973">
        <f t="shared" si="248"/>
        <v>0</v>
      </c>
      <c r="Q3973" s="10" t="s">
        <v>8319</v>
      </c>
      <c r="R3973" t="s">
        <v>8345</v>
      </c>
      <c r="S3973" s="15">
        <f t="shared" si="250"/>
        <v>42342.03943287037</v>
      </c>
      <c r="T3973">
        <f t="shared" si="251"/>
        <v>2015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9"/>
        <v>0</v>
      </c>
      <c r="P3974">
        <f t="shared" si="248"/>
        <v>0</v>
      </c>
      <c r="Q3974" s="10" t="s">
        <v>8319</v>
      </c>
      <c r="R3974" t="s">
        <v>8345</v>
      </c>
      <c r="S3974" s="15">
        <f t="shared" si="250"/>
        <v>42224.408275462964</v>
      </c>
      <c r="T3974">
        <f t="shared" si="251"/>
        <v>2015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9"/>
        <v>0</v>
      </c>
      <c r="P3975">
        <f t="shared" si="248"/>
        <v>0</v>
      </c>
      <c r="Q3975" s="10" t="s">
        <v>8319</v>
      </c>
      <c r="R3975" t="s">
        <v>8345</v>
      </c>
      <c r="S3975" s="15">
        <f t="shared" si="250"/>
        <v>42655.736956018518</v>
      </c>
      <c r="T3975">
        <f t="shared" si="251"/>
        <v>2016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9"/>
        <v>0</v>
      </c>
      <c r="P3976">
        <f t="shared" si="248"/>
        <v>0</v>
      </c>
      <c r="Q3976" s="10" t="s">
        <v>8319</v>
      </c>
      <c r="R3976" t="s">
        <v>8345</v>
      </c>
      <c r="S3976" s="15">
        <f t="shared" si="250"/>
        <v>41831.884108796294</v>
      </c>
      <c r="T3976">
        <f t="shared" si="251"/>
        <v>2014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9"/>
        <v>0</v>
      </c>
      <c r="P3977">
        <f t="shared" si="248"/>
        <v>0</v>
      </c>
      <c r="Q3977" s="10" t="s">
        <v>8319</v>
      </c>
      <c r="R3977" t="s">
        <v>8345</v>
      </c>
      <c r="S3977" s="15">
        <f t="shared" si="250"/>
        <v>41993.738298611104</v>
      </c>
      <c r="T3977">
        <f t="shared" si="251"/>
        <v>2014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9"/>
        <v>0</v>
      </c>
      <c r="P3978">
        <f t="shared" si="248"/>
        <v>0</v>
      </c>
      <c r="Q3978" s="10" t="s">
        <v>8319</v>
      </c>
      <c r="R3978" t="s">
        <v>8345</v>
      </c>
      <c r="S3978" s="15">
        <f t="shared" si="250"/>
        <v>42164.170046296291</v>
      </c>
      <c r="T3978">
        <f t="shared" si="251"/>
        <v>2015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9"/>
        <v>0</v>
      </c>
      <c r="P3979">
        <f t="shared" si="248"/>
        <v>0</v>
      </c>
      <c r="Q3979" s="10" t="s">
        <v>8319</v>
      </c>
      <c r="R3979" t="s">
        <v>8345</v>
      </c>
      <c r="S3979" s="15">
        <f t="shared" si="250"/>
        <v>42397.89980324074</v>
      </c>
      <c r="T3979">
        <f t="shared" si="251"/>
        <v>2016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9"/>
        <v>0</v>
      </c>
      <c r="P3980">
        <f t="shared" si="248"/>
        <v>0</v>
      </c>
      <c r="Q3980" s="10" t="s">
        <v>8319</v>
      </c>
      <c r="R3980" t="s">
        <v>8345</v>
      </c>
      <c r="S3980" s="15">
        <f t="shared" si="250"/>
        <v>42031.965138888889</v>
      </c>
      <c r="T3980">
        <f t="shared" si="251"/>
        <v>2015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9"/>
        <v>0</v>
      </c>
      <c r="P3981">
        <f t="shared" si="248"/>
        <v>0</v>
      </c>
      <c r="Q3981" s="10" t="s">
        <v>8319</v>
      </c>
      <c r="R3981" t="s">
        <v>8345</v>
      </c>
      <c r="S3981" s="15">
        <f t="shared" si="250"/>
        <v>42265.818622685183</v>
      </c>
      <c r="T3981">
        <f t="shared" si="251"/>
        <v>2015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9"/>
        <v>0</v>
      </c>
      <c r="P3982">
        <f t="shared" si="248"/>
        <v>0</v>
      </c>
      <c r="Q3982" s="10" t="s">
        <v>8319</v>
      </c>
      <c r="R3982" t="s">
        <v>8357</v>
      </c>
      <c r="S3982" s="15">
        <f t="shared" si="250"/>
        <v>42498.899398148147</v>
      </c>
      <c r="T3982">
        <f t="shared" si="251"/>
        <v>2016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9"/>
        <v>0</v>
      </c>
      <c r="P3983">
        <f t="shared" si="248"/>
        <v>0</v>
      </c>
      <c r="Q3983" s="10" t="s">
        <v>8319</v>
      </c>
      <c r="R3983" t="s">
        <v>8357</v>
      </c>
      <c r="S3983" s="15">
        <f t="shared" si="250"/>
        <v>41928.015439814815</v>
      </c>
      <c r="T3983">
        <f t="shared" si="251"/>
        <v>2014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9"/>
        <v>0</v>
      </c>
      <c r="P3984">
        <f t="shared" si="248"/>
        <v>0</v>
      </c>
      <c r="Q3984" s="10" t="s">
        <v>8319</v>
      </c>
      <c r="R3984" t="s">
        <v>8357</v>
      </c>
      <c r="S3984" s="15">
        <f t="shared" si="250"/>
        <v>42047.05574074074</v>
      </c>
      <c r="T3984">
        <f t="shared" si="251"/>
        <v>2015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9"/>
        <v>0</v>
      </c>
      <c r="P3985">
        <f t="shared" si="248"/>
        <v>0</v>
      </c>
      <c r="Q3985" s="10" t="s">
        <v>8319</v>
      </c>
      <c r="R3985" t="s">
        <v>8357</v>
      </c>
      <c r="S3985" s="15">
        <f t="shared" si="250"/>
        <v>42105.072962962964</v>
      </c>
      <c r="T3985">
        <f t="shared" si="251"/>
        <v>2015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9"/>
        <v>0</v>
      </c>
      <c r="P3986">
        <f t="shared" si="248"/>
        <v>0</v>
      </c>
      <c r="Q3986" s="10" t="s">
        <v>8319</v>
      </c>
      <c r="R3986" t="s">
        <v>8357</v>
      </c>
      <c r="S3986" s="15">
        <f t="shared" si="250"/>
        <v>41835.951782407406</v>
      </c>
      <c r="T3986">
        <f t="shared" si="251"/>
        <v>2014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9"/>
        <v>0</v>
      </c>
      <c r="P3987">
        <f t="shared" si="248"/>
        <v>0</v>
      </c>
      <c r="Q3987" s="10" t="s">
        <v>8319</v>
      </c>
      <c r="R3987" t="s">
        <v>8357</v>
      </c>
      <c r="S3987" s="15">
        <f t="shared" si="250"/>
        <v>42371.446909722217</v>
      </c>
      <c r="T3987">
        <f t="shared" si="251"/>
        <v>2016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9"/>
        <v>0</v>
      </c>
      <c r="P3988">
        <f t="shared" si="248"/>
        <v>0</v>
      </c>
      <c r="Q3988" s="10" t="s">
        <v>8319</v>
      </c>
      <c r="R3988" t="s">
        <v>8357</v>
      </c>
      <c r="S3988" s="15">
        <f t="shared" si="250"/>
        <v>41971.876863425925</v>
      </c>
      <c r="T3988">
        <f t="shared" si="251"/>
        <v>2014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9"/>
        <v>0</v>
      </c>
      <c r="P3989">
        <f t="shared" si="248"/>
        <v>0</v>
      </c>
      <c r="Q3989" s="10" t="s">
        <v>8319</v>
      </c>
      <c r="R3989" t="s">
        <v>8357</v>
      </c>
      <c r="S3989" s="15">
        <f t="shared" si="250"/>
        <v>42732.00681712963</v>
      </c>
      <c r="T3989">
        <f t="shared" si="251"/>
        <v>2016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9"/>
        <v>0</v>
      </c>
      <c r="P3990">
        <f t="shared" si="248"/>
        <v>0</v>
      </c>
      <c r="Q3990" s="10" t="s">
        <v>8319</v>
      </c>
      <c r="R3990" t="s">
        <v>8357</v>
      </c>
      <c r="S3990" s="15">
        <f t="shared" si="250"/>
        <v>41942.653379629628</v>
      </c>
      <c r="T3990">
        <f t="shared" si="251"/>
        <v>2014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9"/>
        <v>0</v>
      </c>
      <c r="P3991">
        <f t="shared" si="248"/>
        <v>0</v>
      </c>
      <c r="Q3991" s="10" t="s">
        <v>8319</v>
      </c>
      <c r="R3991" t="s">
        <v>8357</v>
      </c>
      <c r="S3991" s="15">
        <f t="shared" si="250"/>
        <v>41926.680879629632</v>
      </c>
      <c r="T3991">
        <f t="shared" si="251"/>
        <v>2014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9"/>
        <v>0</v>
      </c>
      <c r="P3992">
        <f t="shared" si="248"/>
        <v>0</v>
      </c>
      <c r="Q3992" s="10" t="s">
        <v>8319</v>
      </c>
      <c r="R3992" t="s">
        <v>8357</v>
      </c>
      <c r="S3992" s="15">
        <f t="shared" si="250"/>
        <v>42612.600520833337</v>
      </c>
      <c r="T3992">
        <f t="shared" si="251"/>
        <v>2016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9"/>
        <v>0</v>
      </c>
      <c r="P3993">
        <f t="shared" si="248"/>
        <v>0</v>
      </c>
      <c r="Q3993" s="10" t="s">
        <v>8319</v>
      </c>
      <c r="R3993" t="s">
        <v>8345</v>
      </c>
      <c r="S3993" s="15">
        <f t="shared" si="250"/>
        <v>42260.528807870374</v>
      </c>
      <c r="T3993">
        <f t="shared" si="251"/>
        <v>2015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9"/>
        <v>0</v>
      </c>
      <c r="P3994">
        <f t="shared" si="248"/>
        <v>0</v>
      </c>
      <c r="Q3994" s="10" t="s">
        <v>8319</v>
      </c>
      <c r="R3994" t="s">
        <v>8345</v>
      </c>
      <c r="S3994" s="15">
        <f t="shared" si="250"/>
        <v>42155.139479166668</v>
      </c>
      <c r="T3994">
        <f t="shared" si="251"/>
        <v>2015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9"/>
        <v>0</v>
      </c>
      <c r="P3995">
        <f t="shared" si="248"/>
        <v>0</v>
      </c>
      <c r="Q3995" s="10" t="s">
        <v>8319</v>
      </c>
      <c r="R3995" t="s">
        <v>8345</v>
      </c>
      <c r="S3995" s="15">
        <f t="shared" si="250"/>
        <v>41822.040497685186</v>
      </c>
      <c r="T3995">
        <f t="shared" si="251"/>
        <v>2014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9"/>
        <v>0</v>
      </c>
      <c r="P3996">
        <f t="shared" si="248"/>
        <v>0</v>
      </c>
      <c r="Q3996" s="10" t="s">
        <v>8319</v>
      </c>
      <c r="R3996" t="s">
        <v>8345</v>
      </c>
      <c r="S3996" s="15">
        <f t="shared" si="250"/>
        <v>41842.980879629627</v>
      </c>
      <c r="T3996">
        <f t="shared" si="251"/>
        <v>2014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9"/>
        <v>0</v>
      </c>
      <c r="P3997">
        <f t="shared" si="248"/>
        <v>0</v>
      </c>
      <c r="Q3997" s="10" t="s">
        <v>8319</v>
      </c>
      <c r="R3997" t="s">
        <v>8345</v>
      </c>
      <c r="S3997" s="15">
        <f t="shared" si="250"/>
        <v>42077.119409722218</v>
      </c>
      <c r="T3997">
        <f t="shared" si="251"/>
        <v>2015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9"/>
        <v>0</v>
      </c>
      <c r="P3998">
        <f t="shared" si="248"/>
        <v>0</v>
      </c>
      <c r="Q3998" s="10" t="s">
        <v>8319</v>
      </c>
      <c r="R3998" t="s">
        <v>8345</v>
      </c>
      <c r="S3998" s="15">
        <f t="shared" si="250"/>
        <v>41829.592002314814</v>
      </c>
      <c r="T3998">
        <f t="shared" si="251"/>
        <v>2014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9"/>
        <v>0</v>
      </c>
      <c r="P3999">
        <f t="shared" si="248"/>
        <v>0</v>
      </c>
      <c r="Q3999" s="10" t="s">
        <v>8319</v>
      </c>
      <c r="R3999" t="s">
        <v>8345</v>
      </c>
      <c r="S3999" s="15">
        <f t="shared" si="250"/>
        <v>42487.825752314813</v>
      </c>
      <c r="T3999">
        <f t="shared" si="251"/>
        <v>2016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9"/>
        <v>0</v>
      </c>
      <c r="P4000">
        <f t="shared" si="248"/>
        <v>0</v>
      </c>
      <c r="Q4000" s="10" t="s">
        <v>8319</v>
      </c>
      <c r="R4000" t="s">
        <v>8345</v>
      </c>
      <c r="S4000" s="15">
        <f t="shared" si="250"/>
        <v>41986.108726851846</v>
      </c>
      <c r="T4000">
        <f t="shared" si="251"/>
        <v>2014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9"/>
        <v>0</v>
      </c>
      <c r="P4001">
        <f t="shared" si="248"/>
        <v>0</v>
      </c>
      <c r="Q4001" s="10" t="s">
        <v>8319</v>
      </c>
      <c r="R4001" t="s">
        <v>8345</v>
      </c>
      <c r="S4001" s="15">
        <f t="shared" si="250"/>
        <v>42060.00980324074</v>
      </c>
      <c r="T4001">
        <f t="shared" si="251"/>
        <v>2015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9"/>
        <v>0</v>
      </c>
      <c r="P4002">
        <f t="shared" si="248"/>
        <v>0</v>
      </c>
      <c r="Q4002" s="10" t="s">
        <v>8319</v>
      </c>
      <c r="R4002" t="s">
        <v>8345</v>
      </c>
      <c r="S4002" s="15">
        <f t="shared" si="250"/>
        <v>41830.820567129631</v>
      </c>
      <c r="T4002">
        <f t="shared" si="251"/>
        <v>2014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9"/>
        <v>0</v>
      </c>
      <c r="P4003">
        <f t="shared" si="248"/>
        <v>0</v>
      </c>
      <c r="Q4003" s="10" t="s">
        <v>8319</v>
      </c>
      <c r="R4003" t="s">
        <v>8345</v>
      </c>
      <c r="S4003" s="15">
        <f t="shared" si="250"/>
        <v>42238.022905092599</v>
      </c>
      <c r="T4003">
        <f t="shared" si="251"/>
        <v>2015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9"/>
        <v>0</v>
      </c>
      <c r="P4004">
        <f t="shared" si="248"/>
        <v>0</v>
      </c>
      <c r="Q4004" s="10" t="s">
        <v>8319</v>
      </c>
      <c r="R4004" t="s">
        <v>8345</v>
      </c>
      <c r="S4004" s="15">
        <f t="shared" si="250"/>
        <v>42140.173252314817</v>
      </c>
      <c r="T4004">
        <f t="shared" si="251"/>
        <v>2015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9"/>
        <v>0</v>
      </c>
      <c r="P4005">
        <f t="shared" si="248"/>
        <v>0</v>
      </c>
      <c r="Q4005" s="10" t="s">
        <v>8319</v>
      </c>
      <c r="R4005" t="s">
        <v>8345</v>
      </c>
      <c r="S4005" s="15">
        <f t="shared" si="250"/>
        <v>42388.589085648149</v>
      </c>
      <c r="T4005">
        <f t="shared" si="251"/>
        <v>2016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9"/>
        <v>0</v>
      </c>
      <c r="P4006">
        <f t="shared" si="248"/>
        <v>0</v>
      </c>
      <c r="Q4006" s="10" t="s">
        <v>8319</v>
      </c>
      <c r="R4006" t="s">
        <v>8345</v>
      </c>
      <c r="S4006" s="15">
        <f t="shared" si="250"/>
        <v>42089.84520833334</v>
      </c>
      <c r="T4006">
        <f t="shared" si="251"/>
        <v>2015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9"/>
        <v>0</v>
      </c>
      <c r="P4007">
        <f t="shared" si="248"/>
        <v>0</v>
      </c>
      <c r="Q4007" s="10" t="s">
        <v>8308</v>
      </c>
      <c r="R4007" t="s">
        <v>8315</v>
      </c>
      <c r="S4007" s="15">
        <f t="shared" si="250"/>
        <v>42536.246620370366</v>
      </c>
      <c r="T4007">
        <f t="shared" si="251"/>
        <v>2016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9"/>
        <v>0</v>
      </c>
      <c r="P4008">
        <f t="shared" si="248"/>
        <v>0</v>
      </c>
      <c r="Q4008" s="10" t="s">
        <v>8319</v>
      </c>
      <c r="R4008" t="s">
        <v>8345</v>
      </c>
      <c r="S4008" s="15">
        <f t="shared" si="250"/>
        <v>41892.974803240737</v>
      </c>
      <c r="T4008">
        <f t="shared" si="251"/>
        <v>2014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9"/>
        <v>0</v>
      </c>
      <c r="P4009">
        <f t="shared" si="248"/>
        <v>0</v>
      </c>
      <c r="Q4009" s="10" t="s">
        <v>8319</v>
      </c>
      <c r="R4009" t="s">
        <v>8345</v>
      </c>
      <c r="S4009" s="15">
        <f t="shared" si="250"/>
        <v>42154.64025462963</v>
      </c>
      <c r="T4009">
        <f t="shared" si="251"/>
        <v>2015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9"/>
        <v>0</v>
      </c>
      <c r="P4010">
        <f t="shared" si="248"/>
        <v>0</v>
      </c>
      <c r="Q4010" s="10" t="s">
        <v>8319</v>
      </c>
      <c r="R4010" t="s">
        <v>8345</v>
      </c>
      <c r="S4010" s="15">
        <f t="shared" si="250"/>
        <v>41829.896562499998</v>
      </c>
      <c r="T4010">
        <f t="shared" si="251"/>
        <v>2014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9"/>
        <v>0</v>
      </c>
      <c r="P4011">
        <f t="shared" si="248"/>
        <v>0</v>
      </c>
      <c r="Q4011" s="10" t="s">
        <v>8311</v>
      </c>
      <c r="R4011" t="s">
        <v>8356</v>
      </c>
      <c r="S4011" s="15">
        <f t="shared" si="250"/>
        <v>42632.328784722224</v>
      </c>
      <c r="T4011">
        <f t="shared" si="251"/>
        <v>2016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9"/>
        <v>0</v>
      </c>
      <c r="P4012">
        <f t="shared" si="248"/>
        <v>0</v>
      </c>
      <c r="Q4012" s="10" t="s">
        <v>8311</v>
      </c>
      <c r="R4012" t="s">
        <v>8356</v>
      </c>
      <c r="S4012" s="15">
        <f t="shared" si="250"/>
        <v>41078.899826388886</v>
      </c>
      <c r="T4012">
        <f t="shared" si="251"/>
        <v>2012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9"/>
        <v>0</v>
      </c>
      <c r="P4013">
        <f t="shared" si="248"/>
        <v>0</v>
      </c>
      <c r="Q4013" s="10" t="s">
        <v>8311</v>
      </c>
      <c r="R4013" t="s">
        <v>8356</v>
      </c>
      <c r="S4013" s="15">
        <f t="shared" si="250"/>
        <v>41747.887060185189</v>
      </c>
      <c r="T4013">
        <f t="shared" si="251"/>
        <v>2014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9"/>
        <v>0</v>
      </c>
      <c r="P4014">
        <f t="shared" si="248"/>
        <v>0</v>
      </c>
      <c r="Q4014" s="10" t="s">
        <v>8311</v>
      </c>
      <c r="R4014" t="s">
        <v>8356</v>
      </c>
      <c r="S4014" s="15">
        <f t="shared" si="250"/>
        <v>41863.636006944449</v>
      </c>
      <c r="T4014">
        <f t="shared" si="251"/>
        <v>2014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9"/>
        <v>0</v>
      </c>
      <c r="P4015">
        <f t="shared" si="248"/>
        <v>0</v>
      </c>
      <c r="Q4015" s="10" t="s">
        <v>8311</v>
      </c>
      <c r="R4015" t="s">
        <v>8356</v>
      </c>
      <c r="S4015" s="15">
        <f t="shared" si="250"/>
        <v>41415.461319444446</v>
      </c>
      <c r="T4015">
        <f t="shared" si="251"/>
        <v>2013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9"/>
        <v>0</v>
      </c>
      <c r="P4016">
        <f t="shared" si="248"/>
        <v>0</v>
      </c>
      <c r="Q4016" s="10" t="s">
        <v>8311</v>
      </c>
      <c r="R4016" t="s">
        <v>8356</v>
      </c>
      <c r="S4016" s="15">
        <f t="shared" si="250"/>
        <v>41194.579027777778</v>
      </c>
      <c r="T4016">
        <f t="shared" si="251"/>
        <v>2012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9"/>
        <v>0</v>
      </c>
      <c r="P4017">
        <f t="shared" si="248"/>
        <v>0</v>
      </c>
      <c r="Q4017" s="10" t="s">
        <v>8311</v>
      </c>
      <c r="R4017" t="s">
        <v>8356</v>
      </c>
      <c r="S4017" s="15">
        <f t="shared" si="250"/>
        <v>41257.531712962962</v>
      </c>
      <c r="T4017">
        <f t="shared" si="251"/>
        <v>2012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9"/>
        <v>0</v>
      </c>
      <c r="P4018">
        <f t="shared" si="248"/>
        <v>0</v>
      </c>
      <c r="Q4018" s="10" t="s">
        <v>8311</v>
      </c>
      <c r="R4018" t="s">
        <v>8356</v>
      </c>
      <c r="S4018" s="15">
        <f t="shared" si="250"/>
        <v>41537.869143518517</v>
      </c>
      <c r="T4018">
        <f t="shared" si="251"/>
        <v>2013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9"/>
        <v>0</v>
      </c>
      <c r="P4019">
        <f t="shared" si="248"/>
        <v>0</v>
      </c>
      <c r="Q4019" s="10" t="s">
        <v>8311</v>
      </c>
      <c r="R4019" t="s">
        <v>8356</v>
      </c>
      <c r="S4019" s="15">
        <f t="shared" si="250"/>
        <v>42774.447777777779</v>
      </c>
      <c r="T4019">
        <f t="shared" si="251"/>
        <v>2017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9"/>
        <v>0</v>
      </c>
      <c r="P4020">
        <f t="shared" si="248"/>
        <v>0</v>
      </c>
      <c r="Q4020" s="10" t="s">
        <v>8323</v>
      </c>
      <c r="R4020" t="s">
        <v>8326</v>
      </c>
      <c r="S4020" s="15">
        <f t="shared" si="250"/>
        <v>41784.952488425923</v>
      </c>
      <c r="T4020">
        <f t="shared" si="251"/>
        <v>2014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9"/>
        <v>0</v>
      </c>
      <c r="P4021">
        <f t="shared" si="248"/>
        <v>0</v>
      </c>
      <c r="Q4021" s="10" t="s">
        <v>8323</v>
      </c>
      <c r="R4021" t="s">
        <v>8326</v>
      </c>
      <c r="S4021" s="15">
        <f t="shared" si="250"/>
        <v>42492.737847222219</v>
      </c>
      <c r="T4021">
        <f t="shared" si="251"/>
        <v>2016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9"/>
        <v>0</v>
      </c>
      <c r="P4022">
        <f t="shared" si="248"/>
        <v>0</v>
      </c>
      <c r="Q4022" s="10" t="s">
        <v>8323</v>
      </c>
      <c r="R4022" t="s">
        <v>8326</v>
      </c>
      <c r="S4022" s="15">
        <f t="shared" si="250"/>
        <v>42108.692060185189</v>
      </c>
      <c r="T4022">
        <f t="shared" si="251"/>
        <v>2015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9"/>
        <v>0</v>
      </c>
      <c r="P4023">
        <f t="shared" si="248"/>
        <v>0</v>
      </c>
      <c r="Q4023" s="10" t="s">
        <v>8323</v>
      </c>
      <c r="R4023" t="s">
        <v>8326</v>
      </c>
      <c r="S4023" s="15">
        <f t="shared" si="250"/>
        <v>42453.806307870371</v>
      </c>
      <c r="T4023">
        <f t="shared" si="251"/>
        <v>2016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9"/>
        <v>0</v>
      </c>
      <c r="P4024">
        <f t="shared" si="248"/>
        <v>0</v>
      </c>
      <c r="Q4024" s="10" t="s">
        <v>8323</v>
      </c>
      <c r="R4024" t="s">
        <v>8326</v>
      </c>
      <c r="S4024" s="15">
        <f t="shared" si="250"/>
        <v>42390.002650462964</v>
      </c>
      <c r="T4024">
        <f t="shared" si="251"/>
        <v>2016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>
        <f t="shared" si="248"/>
        <v>0</v>
      </c>
      <c r="Q4025" s="10" t="s">
        <v>8323</v>
      </c>
      <c r="R4025" t="s">
        <v>8326</v>
      </c>
      <c r="S4025" s="15">
        <f t="shared" si="250"/>
        <v>41836.190937499996</v>
      </c>
      <c r="T4025">
        <f t="shared" si="251"/>
        <v>2014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9"/>
        <v>0</v>
      </c>
      <c r="P4026">
        <f t="shared" si="248"/>
        <v>0</v>
      </c>
      <c r="Q4026" s="10" t="s">
        <v>8323</v>
      </c>
      <c r="R4026" t="s">
        <v>8326</v>
      </c>
      <c r="S4026" s="15">
        <f t="shared" si="250"/>
        <v>41954.545081018514</v>
      </c>
      <c r="T4026">
        <f t="shared" si="251"/>
        <v>2014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9"/>
        <v>0</v>
      </c>
      <c r="P4027">
        <f t="shared" ref="P4027:P4090" si="252">IFERROR(ROUND(E4027/L4027,2),0)</f>
        <v>0</v>
      </c>
      <c r="Q4027" s="10" t="s">
        <v>8323</v>
      </c>
      <c r="R4027" t="s">
        <v>8326</v>
      </c>
      <c r="S4027" s="15">
        <f t="shared" si="250"/>
        <v>41950.114108796297</v>
      </c>
      <c r="T4027">
        <f t="shared" si="251"/>
        <v>2014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>
        <f t="shared" si="252"/>
        <v>0</v>
      </c>
      <c r="Q4028" s="10" t="s">
        <v>8323</v>
      </c>
      <c r="R4028" t="s">
        <v>8326</v>
      </c>
      <c r="S4028" s="15">
        <f t="shared" si="250"/>
        <v>42115.11618055556</v>
      </c>
      <c r="T4028">
        <f t="shared" si="251"/>
        <v>2015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9"/>
        <v>0</v>
      </c>
      <c r="P4029">
        <f t="shared" si="252"/>
        <v>0</v>
      </c>
      <c r="Q4029" s="10" t="s">
        <v>8323</v>
      </c>
      <c r="R4029" t="s">
        <v>8326</v>
      </c>
      <c r="S4029" s="15">
        <f t="shared" si="250"/>
        <v>42171.743969907402</v>
      </c>
      <c r="T4029">
        <f t="shared" si="251"/>
        <v>2015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9"/>
        <v>0</v>
      </c>
      <c r="P4030">
        <f t="shared" si="252"/>
        <v>0</v>
      </c>
      <c r="Q4030" s="10" t="s">
        <v>8323</v>
      </c>
      <c r="R4030" t="s">
        <v>8326</v>
      </c>
      <c r="S4030" s="15">
        <f t="shared" si="250"/>
        <v>41916.597638888888</v>
      </c>
      <c r="T4030">
        <f t="shared" si="251"/>
        <v>2014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>
        <f t="shared" si="252"/>
        <v>0</v>
      </c>
      <c r="Q4031" s="10" t="s">
        <v>8323</v>
      </c>
      <c r="R4031" t="s">
        <v>8326</v>
      </c>
      <c r="S4031" s="15">
        <f t="shared" si="250"/>
        <v>41922.535185185188</v>
      </c>
      <c r="T4031">
        <f t="shared" si="251"/>
        <v>2014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9"/>
        <v>0</v>
      </c>
      <c r="P4032">
        <f t="shared" si="252"/>
        <v>0</v>
      </c>
      <c r="Q4032" s="10" t="s">
        <v>8323</v>
      </c>
      <c r="R4032" t="s">
        <v>8326</v>
      </c>
      <c r="S4032" s="15">
        <f t="shared" si="250"/>
        <v>42037.986284722225</v>
      </c>
      <c r="T4032">
        <f t="shared" si="251"/>
        <v>2015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>
        <f t="shared" si="252"/>
        <v>0</v>
      </c>
      <c r="Q4033" s="10" t="s">
        <v>8323</v>
      </c>
      <c r="R4033" t="s">
        <v>8326</v>
      </c>
      <c r="S4033" s="15">
        <f t="shared" si="250"/>
        <v>42515.078217592592</v>
      </c>
      <c r="T4033">
        <f t="shared" si="251"/>
        <v>2016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9"/>
        <v>0</v>
      </c>
      <c r="P4034">
        <f t="shared" si="252"/>
        <v>0</v>
      </c>
      <c r="Q4034" s="10" t="s">
        <v>8323</v>
      </c>
      <c r="R4034" t="s">
        <v>8324</v>
      </c>
      <c r="S4034" s="15">
        <f t="shared" si="250"/>
        <v>42077.129398148143</v>
      </c>
      <c r="T4034">
        <f t="shared" si="251"/>
        <v>2015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3">ROUND(E4035/D4035*100,0)</f>
        <v>0</v>
      </c>
      <c r="P4035">
        <f t="shared" si="252"/>
        <v>0</v>
      </c>
      <c r="Q4035" s="10" t="s">
        <v>8323</v>
      </c>
      <c r="R4035" t="s">
        <v>8324</v>
      </c>
      <c r="S4035" s="15">
        <f t="shared" ref="S4035:S4098" si="254">(((J4035/60)/60)/24)+DATE(1970,1,1)</f>
        <v>42118.139583333337</v>
      </c>
      <c r="T4035">
        <f t="shared" ref="T4035:T4098" si="255">YEAR(S4035)</f>
        <v>2015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3"/>
        <v>0</v>
      </c>
      <c r="P4036">
        <f t="shared" si="252"/>
        <v>0</v>
      </c>
      <c r="Q4036" s="10" t="s">
        <v>8323</v>
      </c>
      <c r="R4036" t="s">
        <v>8324</v>
      </c>
      <c r="S4036" s="15">
        <f t="shared" si="254"/>
        <v>42362.36518518519</v>
      </c>
      <c r="T4036">
        <f t="shared" si="255"/>
        <v>2015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3"/>
        <v>0</v>
      </c>
      <c r="P4037">
        <f t="shared" si="252"/>
        <v>0</v>
      </c>
      <c r="Q4037" s="10" t="s">
        <v>8323</v>
      </c>
      <c r="R4037" t="s">
        <v>8324</v>
      </c>
      <c r="S4037" s="15">
        <f t="shared" si="254"/>
        <v>42790.583368055552</v>
      </c>
      <c r="T4037">
        <f t="shared" si="255"/>
        <v>2017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3"/>
        <v>0</v>
      </c>
      <c r="P4038">
        <f t="shared" si="252"/>
        <v>0</v>
      </c>
      <c r="Q4038" s="10" t="s">
        <v>8323</v>
      </c>
      <c r="R4038" t="s">
        <v>8324</v>
      </c>
      <c r="S4038" s="15">
        <f t="shared" si="254"/>
        <v>42438.779131944444</v>
      </c>
      <c r="T4038">
        <f t="shared" si="255"/>
        <v>2016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3"/>
        <v>0</v>
      </c>
      <c r="P4039">
        <f t="shared" si="252"/>
        <v>0</v>
      </c>
      <c r="Q4039" s="10" t="s">
        <v>8323</v>
      </c>
      <c r="R4039" t="s">
        <v>8324</v>
      </c>
      <c r="S4039" s="15">
        <f t="shared" si="254"/>
        <v>42498.008391203708</v>
      </c>
      <c r="T4039">
        <f t="shared" si="255"/>
        <v>2016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3"/>
        <v>0</v>
      </c>
      <c r="P4040">
        <f t="shared" si="252"/>
        <v>0</v>
      </c>
      <c r="Q4040" s="10" t="s">
        <v>8323</v>
      </c>
      <c r="R4040" t="s">
        <v>8324</v>
      </c>
      <c r="S4040" s="15">
        <f t="shared" si="254"/>
        <v>41863.757210648146</v>
      </c>
      <c r="T4040">
        <f t="shared" si="255"/>
        <v>2014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3"/>
        <v>0</v>
      </c>
      <c r="P4041">
        <f t="shared" si="252"/>
        <v>0</v>
      </c>
      <c r="Q4041" s="10" t="s">
        <v>8323</v>
      </c>
      <c r="R4041" t="s">
        <v>8324</v>
      </c>
      <c r="S4041" s="15">
        <f t="shared" si="254"/>
        <v>42027.832800925928</v>
      </c>
      <c r="T4041">
        <f t="shared" si="255"/>
        <v>2015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3"/>
        <v>0</v>
      </c>
      <c r="P4042">
        <f t="shared" si="252"/>
        <v>0</v>
      </c>
      <c r="Q4042" s="10" t="s">
        <v>8323</v>
      </c>
      <c r="R4042" t="s">
        <v>8324</v>
      </c>
      <c r="S4042" s="15">
        <f t="shared" si="254"/>
        <v>41851.636388888888</v>
      </c>
      <c r="T4042">
        <f t="shared" si="255"/>
        <v>2014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3"/>
        <v>0</v>
      </c>
      <c r="P4043">
        <f t="shared" si="252"/>
        <v>0</v>
      </c>
      <c r="Q4043" s="10" t="s">
        <v>8323</v>
      </c>
      <c r="R4043" t="s">
        <v>8324</v>
      </c>
      <c r="S4043" s="15">
        <f t="shared" si="254"/>
        <v>42433.650590277779</v>
      </c>
      <c r="T4043">
        <f t="shared" si="255"/>
        <v>2016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3"/>
        <v>0</v>
      </c>
      <c r="P4044">
        <f t="shared" si="252"/>
        <v>0</v>
      </c>
      <c r="Q4044" s="10" t="s">
        <v>8323</v>
      </c>
      <c r="R4044" t="s">
        <v>8324</v>
      </c>
      <c r="S4044" s="15">
        <f t="shared" si="254"/>
        <v>41834.784120370372</v>
      </c>
      <c r="T4044">
        <f t="shared" si="255"/>
        <v>2014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3"/>
        <v>0</v>
      </c>
      <c r="P4045">
        <f t="shared" si="252"/>
        <v>0</v>
      </c>
      <c r="Q4045" s="10" t="s">
        <v>8323</v>
      </c>
      <c r="R4045" t="s">
        <v>8324</v>
      </c>
      <c r="S4045" s="15">
        <f t="shared" si="254"/>
        <v>42293.922986111109</v>
      </c>
      <c r="T4045">
        <f t="shared" si="255"/>
        <v>2015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3"/>
        <v>0</v>
      </c>
      <c r="P4046">
        <f t="shared" si="252"/>
        <v>0</v>
      </c>
      <c r="Q4046" s="10" t="s">
        <v>8323</v>
      </c>
      <c r="R4046" t="s">
        <v>8324</v>
      </c>
      <c r="S4046" s="15">
        <f t="shared" si="254"/>
        <v>41843.632523148146</v>
      </c>
      <c r="T4046">
        <f t="shared" si="255"/>
        <v>2014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3"/>
        <v>0</v>
      </c>
      <c r="P4047">
        <f t="shared" si="252"/>
        <v>0</v>
      </c>
      <c r="Q4047" s="10" t="s">
        <v>8323</v>
      </c>
      <c r="R4047" t="s">
        <v>8324</v>
      </c>
      <c r="S4047" s="15">
        <f t="shared" si="254"/>
        <v>42346.20685185185</v>
      </c>
      <c r="T4047">
        <f t="shared" si="255"/>
        <v>2015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3"/>
        <v>0</v>
      </c>
      <c r="P4048">
        <f t="shared" si="252"/>
        <v>0</v>
      </c>
      <c r="Q4048" s="10" t="s">
        <v>8323</v>
      </c>
      <c r="R4048" t="s">
        <v>8324</v>
      </c>
      <c r="S4048" s="15">
        <f t="shared" si="254"/>
        <v>42034.856817129628</v>
      </c>
      <c r="T4048">
        <f t="shared" si="255"/>
        <v>2015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3"/>
        <v>0</v>
      </c>
      <c r="P4049">
        <f t="shared" si="252"/>
        <v>0</v>
      </c>
      <c r="Q4049" s="10" t="s">
        <v>8323</v>
      </c>
      <c r="R4049" t="s">
        <v>8326</v>
      </c>
      <c r="S4049" s="15">
        <f t="shared" si="254"/>
        <v>42809.645914351851</v>
      </c>
      <c r="T4049">
        <f t="shared" si="255"/>
        <v>2017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3"/>
        <v>0</v>
      </c>
      <c r="P4050">
        <f t="shared" si="252"/>
        <v>0</v>
      </c>
      <c r="Q4050" s="10" t="s">
        <v>8323</v>
      </c>
      <c r="R4050" t="s">
        <v>8326</v>
      </c>
      <c r="S4050" s="15">
        <f t="shared" si="254"/>
        <v>42808.358287037037</v>
      </c>
      <c r="T4050">
        <f t="shared" si="255"/>
        <v>2017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3"/>
        <v>0</v>
      </c>
      <c r="P4051">
        <f t="shared" si="252"/>
        <v>0</v>
      </c>
      <c r="Q4051" s="10" t="s">
        <v>8323</v>
      </c>
      <c r="R4051" t="s">
        <v>8326</v>
      </c>
      <c r="S4051" s="15">
        <f t="shared" si="254"/>
        <v>42762.040902777779</v>
      </c>
      <c r="T4051">
        <f t="shared" si="255"/>
        <v>2017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3"/>
        <v>0</v>
      </c>
      <c r="P4052">
        <f t="shared" si="252"/>
        <v>0</v>
      </c>
      <c r="Q4052" s="10" t="s">
        <v>8323</v>
      </c>
      <c r="R4052" t="s">
        <v>8335</v>
      </c>
      <c r="S4052" s="15">
        <f t="shared" si="254"/>
        <v>42683.151331018518</v>
      </c>
      <c r="T4052">
        <f t="shared" si="255"/>
        <v>2016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3"/>
        <v>0</v>
      </c>
      <c r="P4053">
        <f t="shared" si="252"/>
        <v>0</v>
      </c>
      <c r="Q4053" s="10" t="s">
        <v>8323</v>
      </c>
      <c r="R4053" t="s">
        <v>8335</v>
      </c>
      <c r="S4053" s="15">
        <f t="shared" si="254"/>
        <v>42182.062476851846</v>
      </c>
      <c r="T4053">
        <f t="shared" si="255"/>
        <v>2015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3"/>
        <v>0</v>
      </c>
      <c r="P4054">
        <f t="shared" si="252"/>
        <v>0</v>
      </c>
      <c r="Q4054" s="10" t="s">
        <v>8323</v>
      </c>
      <c r="R4054" t="s">
        <v>8335</v>
      </c>
      <c r="S4054" s="15">
        <f t="shared" si="254"/>
        <v>42172.686099537037</v>
      </c>
      <c r="T4054">
        <f t="shared" si="255"/>
        <v>2015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3"/>
        <v>0</v>
      </c>
      <c r="P4055">
        <f t="shared" si="252"/>
        <v>0</v>
      </c>
      <c r="Q4055" s="10" t="s">
        <v>8323</v>
      </c>
      <c r="R4055" t="s">
        <v>8335</v>
      </c>
      <c r="S4055" s="15">
        <f t="shared" si="254"/>
        <v>42236.276053240741</v>
      </c>
      <c r="T4055">
        <f t="shared" si="255"/>
        <v>2015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3"/>
        <v>0</v>
      </c>
      <c r="P4056">
        <f t="shared" si="252"/>
        <v>0</v>
      </c>
      <c r="Q4056" s="10" t="s">
        <v>8323</v>
      </c>
      <c r="R4056" t="s">
        <v>8335</v>
      </c>
      <c r="S4056" s="15">
        <f t="shared" si="254"/>
        <v>42291.833287037036</v>
      </c>
      <c r="T4056">
        <f t="shared" si="255"/>
        <v>2015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3"/>
        <v>0</v>
      </c>
      <c r="P4057">
        <f t="shared" si="252"/>
        <v>0</v>
      </c>
      <c r="Q4057" s="10" t="s">
        <v>8323</v>
      </c>
      <c r="R4057" t="s">
        <v>8335</v>
      </c>
      <c r="S4057" s="15">
        <f t="shared" si="254"/>
        <v>42226.694780092599</v>
      </c>
      <c r="T4057">
        <f t="shared" si="255"/>
        <v>2015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3"/>
        <v>0</v>
      </c>
      <c r="P4058">
        <f t="shared" si="252"/>
        <v>0</v>
      </c>
      <c r="Q4058" s="10" t="s">
        <v>8323</v>
      </c>
      <c r="R4058" t="s">
        <v>8335</v>
      </c>
      <c r="S4058" s="15">
        <f t="shared" si="254"/>
        <v>41899.627071759263</v>
      </c>
      <c r="T4058">
        <f t="shared" si="255"/>
        <v>2014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3"/>
        <v>0</v>
      </c>
      <c r="P4059">
        <f t="shared" si="252"/>
        <v>0</v>
      </c>
      <c r="Q4059" s="10" t="s">
        <v>8323</v>
      </c>
      <c r="R4059" t="s">
        <v>8335</v>
      </c>
      <c r="S4059" s="15">
        <f t="shared" si="254"/>
        <v>42285.143969907411</v>
      </c>
      <c r="T4059">
        <f t="shared" si="255"/>
        <v>2015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3"/>
        <v>0</v>
      </c>
      <c r="P4060">
        <f t="shared" si="252"/>
        <v>0</v>
      </c>
      <c r="Q4060" s="10" t="s">
        <v>8323</v>
      </c>
      <c r="R4060" t="s">
        <v>8326</v>
      </c>
      <c r="S4060" s="15">
        <f t="shared" si="254"/>
        <v>42103.024398148147</v>
      </c>
      <c r="T4060">
        <f t="shared" si="255"/>
        <v>2015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3"/>
        <v>0</v>
      </c>
      <c r="P4061">
        <f t="shared" si="252"/>
        <v>0</v>
      </c>
      <c r="Q4061" s="10" t="s">
        <v>8323</v>
      </c>
      <c r="R4061" t="s">
        <v>8326</v>
      </c>
      <c r="S4061" s="15">
        <f t="shared" si="254"/>
        <v>42325.920717592591</v>
      </c>
      <c r="T4061">
        <f t="shared" si="255"/>
        <v>2015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3"/>
        <v>0</v>
      </c>
      <c r="P4062">
        <f t="shared" si="252"/>
        <v>0</v>
      </c>
      <c r="Q4062" s="10" t="s">
        <v>8323</v>
      </c>
      <c r="R4062" t="s">
        <v>8326</v>
      </c>
      <c r="S4062" s="15">
        <f t="shared" si="254"/>
        <v>41793.710231481484</v>
      </c>
      <c r="T4062">
        <f t="shared" si="255"/>
        <v>2014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>
        <f t="shared" si="252"/>
        <v>0</v>
      </c>
      <c r="Q4063" s="10" t="s">
        <v>8323</v>
      </c>
      <c r="R4063" t="s">
        <v>8326</v>
      </c>
      <c r="S4063" s="15">
        <f t="shared" si="254"/>
        <v>41793.814259259263</v>
      </c>
      <c r="T4063">
        <f t="shared" si="255"/>
        <v>2014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3"/>
        <v>0</v>
      </c>
      <c r="P4064">
        <f t="shared" si="252"/>
        <v>0</v>
      </c>
      <c r="Q4064" s="10" t="s">
        <v>8323</v>
      </c>
      <c r="R4064" t="s">
        <v>8335</v>
      </c>
      <c r="S4064" s="15">
        <f t="shared" si="254"/>
        <v>42666.666932870372</v>
      </c>
      <c r="T4064">
        <f t="shared" si="255"/>
        <v>2016</v>
      </c>
    </row>
    <row r="4065" spans="1:20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3"/>
        <v>0</v>
      </c>
      <c r="P4065">
        <f t="shared" si="252"/>
        <v>0</v>
      </c>
      <c r="Q4065" s="10" t="s">
        <v>8323</v>
      </c>
      <c r="R4065" t="s">
        <v>8335</v>
      </c>
      <c r="S4065" s="15">
        <f t="shared" si="254"/>
        <v>41766.692037037035</v>
      </c>
      <c r="T4065">
        <f t="shared" si="255"/>
        <v>2014</v>
      </c>
    </row>
    <row r="4066" spans="1:20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3"/>
        <v>0</v>
      </c>
      <c r="P4066">
        <f t="shared" si="252"/>
        <v>0</v>
      </c>
      <c r="Q4066" s="10" t="s">
        <v>8323</v>
      </c>
      <c r="R4066" t="s">
        <v>8335</v>
      </c>
      <c r="S4066" s="15">
        <f t="shared" si="254"/>
        <v>42269.126226851848</v>
      </c>
      <c r="T4066">
        <f t="shared" si="255"/>
        <v>2015</v>
      </c>
    </row>
    <row r="4067" spans="1:20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3"/>
        <v>0</v>
      </c>
      <c r="P4067">
        <f t="shared" si="252"/>
        <v>0</v>
      </c>
      <c r="Q4067" s="10" t="s">
        <v>8323</v>
      </c>
      <c r="R4067" t="s">
        <v>8335</v>
      </c>
      <c r="S4067" s="15">
        <f t="shared" si="254"/>
        <v>42527.00953703704</v>
      </c>
      <c r="T4067">
        <f t="shared" si="255"/>
        <v>2016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3"/>
        <v>0</v>
      </c>
      <c r="P4068">
        <f t="shared" si="252"/>
        <v>0</v>
      </c>
      <c r="Q4068" s="10" t="s">
        <v>8323</v>
      </c>
      <c r="R4068" t="s">
        <v>8326</v>
      </c>
      <c r="S4068" s="15">
        <f t="shared" si="254"/>
        <v>42253.633159722223</v>
      </c>
      <c r="T4068">
        <f t="shared" si="255"/>
        <v>2015</v>
      </c>
    </row>
    <row r="4069" spans="1:20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3"/>
        <v>0</v>
      </c>
      <c r="P4069">
        <f t="shared" si="252"/>
        <v>0</v>
      </c>
      <c r="Q4069" s="10" t="s">
        <v>8323</v>
      </c>
      <c r="R4069" t="s">
        <v>8335</v>
      </c>
      <c r="S4069" s="15">
        <f t="shared" si="254"/>
        <v>42180.145787037036</v>
      </c>
      <c r="T4069">
        <f t="shared" si="255"/>
        <v>2015</v>
      </c>
    </row>
    <row r="4070" spans="1:20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3"/>
        <v>0</v>
      </c>
      <c r="P4070">
        <f t="shared" si="252"/>
        <v>0</v>
      </c>
      <c r="Q4070" s="10" t="s">
        <v>8323</v>
      </c>
      <c r="R4070" t="s">
        <v>8335</v>
      </c>
      <c r="S4070" s="15">
        <f t="shared" si="254"/>
        <v>42255.696006944447</v>
      </c>
      <c r="T4070">
        <f t="shared" si="255"/>
        <v>2015</v>
      </c>
    </row>
    <row r="4071" spans="1:20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3"/>
        <v>0</v>
      </c>
      <c r="P4071">
        <f t="shared" si="252"/>
        <v>0</v>
      </c>
      <c r="Q4071" s="10" t="s">
        <v>8323</v>
      </c>
      <c r="R4071" t="s">
        <v>8335</v>
      </c>
      <c r="S4071" s="15">
        <f t="shared" si="254"/>
        <v>42007.016458333332</v>
      </c>
      <c r="T4071">
        <f t="shared" si="255"/>
        <v>2015</v>
      </c>
    </row>
    <row r="4072" spans="1:20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3"/>
        <v>0</v>
      </c>
      <c r="P4072">
        <f t="shared" si="252"/>
        <v>0</v>
      </c>
      <c r="Q4072" s="10" t="s">
        <v>8323</v>
      </c>
      <c r="R4072" t="s">
        <v>8335</v>
      </c>
      <c r="S4072" s="15">
        <f t="shared" si="254"/>
        <v>42615.346817129626</v>
      </c>
      <c r="T4072">
        <f t="shared" si="255"/>
        <v>2016</v>
      </c>
    </row>
    <row r="4073" spans="1:20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3"/>
        <v>0</v>
      </c>
      <c r="P4073">
        <f t="shared" si="252"/>
        <v>0</v>
      </c>
      <c r="Q4073" s="10" t="s">
        <v>8323</v>
      </c>
      <c r="R4073" t="s">
        <v>8335</v>
      </c>
      <c r="S4073" s="15">
        <f t="shared" si="254"/>
        <v>41999.861064814817</v>
      </c>
      <c r="T4073">
        <f t="shared" si="255"/>
        <v>2014</v>
      </c>
    </row>
    <row r="4074" spans="1:20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3"/>
        <v>0</v>
      </c>
      <c r="P4074">
        <f t="shared" si="252"/>
        <v>0</v>
      </c>
      <c r="Q4074" s="10" t="s">
        <v>8323</v>
      </c>
      <c r="R4074" t="s">
        <v>8335</v>
      </c>
      <c r="S4074" s="15">
        <f t="shared" si="254"/>
        <v>42373.983449074076</v>
      </c>
      <c r="T4074">
        <f t="shared" si="255"/>
        <v>2016</v>
      </c>
    </row>
    <row r="4075" spans="1:20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3"/>
        <v>0</v>
      </c>
      <c r="P4075">
        <f t="shared" si="252"/>
        <v>0</v>
      </c>
      <c r="Q4075" s="10" t="s">
        <v>8323</v>
      </c>
      <c r="R4075" t="s">
        <v>8335</v>
      </c>
      <c r="S4075" s="15">
        <f t="shared" si="254"/>
        <v>41854.602650462963</v>
      </c>
      <c r="T4075">
        <f t="shared" si="255"/>
        <v>2014</v>
      </c>
    </row>
    <row r="4076" spans="1:20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3"/>
        <v>0</v>
      </c>
      <c r="P4076">
        <f t="shared" si="252"/>
        <v>0</v>
      </c>
      <c r="Q4076" s="10" t="s">
        <v>8323</v>
      </c>
      <c r="R4076" t="s">
        <v>8335</v>
      </c>
      <c r="S4076" s="15">
        <f t="shared" si="254"/>
        <v>42065.791574074072</v>
      </c>
      <c r="T4076">
        <f t="shared" si="255"/>
        <v>2015</v>
      </c>
    </row>
    <row r="4077" spans="1:20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3"/>
        <v>0</v>
      </c>
      <c r="P4077">
        <f t="shared" si="252"/>
        <v>0</v>
      </c>
      <c r="Q4077" s="10" t="s">
        <v>8323</v>
      </c>
      <c r="R4077" t="s">
        <v>8335</v>
      </c>
      <c r="S4077" s="15">
        <f t="shared" si="254"/>
        <v>42469.951284722221</v>
      </c>
      <c r="T4077">
        <f t="shared" si="255"/>
        <v>2016</v>
      </c>
    </row>
    <row r="4078" spans="1:20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3"/>
        <v>0</v>
      </c>
      <c r="P4078">
        <f t="shared" si="252"/>
        <v>0</v>
      </c>
      <c r="Q4078" s="10" t="s">
        <v>8323</v>
      </c>
      <c r="R4078" t="s">
        <v>8335</v>
      </c>
      <c r="S4078" s="15">
        <f t="shared" si="254"/>
        <v>41954.228032407409</v>
      </c>
      <c r="T4078">
        <f t="shared" si="255"/>
        <v>2014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3"/>
        <v>0</v>
      </c>
      <c r="P4079">
        <f t="shared" si="252"/>
        <v>0</v>
      </c>
      <c r="Q4079" s="10" t="s">
        <v>8323</v>
      </c>
      <c r="R4079" t="s">
        <v>8326</v>
      </c>
      <c r="S4079" s="15">
        <f t="shared" si="254"/>
        <v>41867.652280092596</v>
      </c>
      <c r="T4079">
        <f t="shared" si="255"/>
        <v>2014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>
        <f t="shared" si="252"/>
        <v>0</v>
      </c>
      <c r="Q4080" s="10" t="s">
        <v>8323</v>
      </c>
      <c r="R4080" t="s">
        <v>8326</v>
      </c>
      <c r="S4080" s="15">
        <f t="shared" si="254"/>
        <v>42186.01116898148</v>
      </c>
      <c r="T4080">
        <f t="shared" si="255"/>
        <v>2015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3"/>
        <v>0</v>
      </c>
      <c r="P4081">
        <f t="shared" si="252"/>
        <v>0</v>
      </c>
      <c r="Q4081" s="10" t="s">
        <v>8323</v>
      </c>
      <c r="R4081" t="s">
        <v>8326</v>
      </c>
      <c r="S4081" s="15">
        <f t="shared" si="254"/>
        <v>42494.471666666665</v>
      </c>
      <c r="T4081">
        <f t="shared" si="255"/>
        <v>2016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>
        <f t="shared" si="252"/>
        <v>0</v>
      </c>
      <c r="Q4082" s="10" t="s">
        <v>8323</v>
      </c>
      <c r="R4082" t="s">
        <v>8326</v>
      </c>
      <c r="S4082" s="15">
        <f t="shared" si="254"/>
        <v>41926.542303240742</v>
      </c>
      <c r="T4082">
        <f t="shared" si="255"/>
        <v>2014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3"/>
        <v>0</v>
      </c>
      <c r="P4083">
        <f t="shared" si="252"/>
        <v>0</v>
      </c>
      <c r="Q4083" s="10" t="s">
        <v>8323</v>
      </c>
      <c r="R4083" t="s">
        <v>8326</v>
      </c>
      <c r="S4083" s="15">
        <f t="shared" si="254"/>
        <v>42433.338749999995</v>
      </c>
      <c r="T4083">
        <f t="shared" si="255"/>
        <v>2016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3"/>
        <v>0</v>
      </c>
      <c r="P4084">
        <f t="shared" si="252"/>
        <v>0</v>
      </c>
      <c r="Q4084" s="10" t="s">
        <v>8323</v>
      </c>
      <c r="R4084" t="s">
        <v>8326</v>
      </c>
      <c r="S4084" s="15">
        <f t="shared" si="254"/>
        <v>42228.151701388888</v>
      </c>
      <c r="T4084">
        <f t="shared" si="255"/>
        <v>2015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3"/>
        <v>0</v>
      </c>
      <c r="P4085">
        <f t="shared" si="252"/>
        <v>0</v>
      </c>
      <c r="Q4085" s="10" t="s">
        <v>8323</v>
      </c>
      <c r="R4085" t="s">
        <v>8326</v>
      </c>
      <c r="S4085" s="15">
        <f t="shared" si="254"/>
        <v>42675.262962962966</v>
      </c>
      <c r="T4085">
        <f t="shared" si="255"/>
        <v>2016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3"/>
        <v>0</v>
      </c>
      <c r="P4086">
        <f t="shared" si="252"/>
        <v>0</v>
      </c>
      <c r="Q4086" s="10" t="s">
        <v>8323</v>
      </c>
      <c r="R4086" t="s">
        <v>8326</v>
      </c>
      <c r="S4086" s="15">
        <f t="shared" si="254"/>
        <v>42111.904097222221</v>
      </c>
      <c r="T4086">
        <f t="shared" si="255"/>
        <v>2015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3"/>
        <v>0</v>
      </c>
      <c r="P4087">
        <f t="shared" si="252"/>
        <v>0</v>
      </c>
      <c r="Q4087" s="10" t="s">
        <v>8323</v>
      </c>
      <c r="R4087" t="s">
        <v>8326</v>
      </c>
      <c r="S4087" s="15">
        <f t="shared" si="254"/>
        <v>42213.662905092591</v>
      </c>
      <c r="T4087">
        <f t="shared" si="255"/>
        <v>2015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3"/>
        <v>0</v>
      </c>
      <c r="P4088">
        <f t="shared" si="252"/>
        <v>0</v>
      </c>
      <c r="Q4088" s="10" t="s">
        <v>8323</v>
      </c>
      <c r="R4088" t="s">
        <v>8326</v>
      </c>
      <c r="S4088" s="15">
        <f t="shared" si="254"/>
        <v>41829.325497685182</v>
      </c>
      <c r="T4088">
        <f t="shared" si="255"/>
        <v>2014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>
        <f t="shared" si="252"/>
        <v>0</v>
      </c>
      <c r="Q4089" s="10" t="s">
        <v>8323</v>
      </c>
      <c r="R4089" t="s">
        <v>8326</v>
      </c>
      <c r="S4089" s="15">
        <f t="shared" si="254"/>
        <v>42550.048449074078</v>
      </c>
      <c r="T4089">
        <f t="shared" si="255"/>
        <v>2016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3"/>
        <v>0</v>
      </c>
      <c r="P4090">
        <f t="shared" si="252"/>
        <v>0</v>
      </c>
      <c r="Q4090" s="10" t="s">
        <v>8323</v>
      </c>
      <c r="R4090" t="s">
        <v>8326</v>
      </c>
      <c r="S4090" s="15">
        <f t="shared" si="254"/>
        <v>41774.651203703703</v>
      </c>
      <c r="T4090">
        <f t="shared" si="255"/>
        <v>2014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3"/>
        <v>0</v>
      </c>
      <c r="P4091">
        <f t="shared" ref="P4091:P4115" si="256">IFERROR(ROUND(E4091/L4091,2),0)</f>
        <v>0</v>
      </c>
      <c r="Q4091" s="10" t="s">
        <v>8323</v>
      </c>
      <c r="R4091" t="s">
        <v>8326</v>
      </c>
      <c r="S4091" s="15">
        <f t="shared" si="254"/>
        <v>42457.932025462964</v>
      </c>
      <c r="T4091">
        <f t="shared" si="255"/>
        <v>2016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3"/>
        <v>0</v>
      </c>
      <c r="P4092">
        <f t="shared" si="256"/>
        <v>0</v>
      </c>
      <c r="Q4092" s="10" t="s">
        <v>8323</v>
      </c>
      <c r="R4092" t="s">
        <v>8326</v>
      </c>
      <c r="S4092" s="15">
        <f t="shared" si="254"/>
        <v>42296.154131944444</v>
      </c>
      <c r="T4092">
        <f t="shared" si="255"/>
        <v>2015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3"/>
        <v>0</v>
      </c>
      <c r="P4093">
        <f t="shared" si="256"/>
        <v>0</v>
      </c>
      <c r="Q4093" s="10" t="s">
        <v>8323</v>
      </c>
      <c r="R4093" t="s">
        <v>8326</v>
      </c>
      <c r="S4093" s="15">
        <f t="shared" si="254"/>
        <v>42534.866875</v>
      </c>
      <c r="T4093">
        <f t="shared" si="255"/>
        <v>2016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3"/>
        <v>0</v>
      </c>
      <c r="P4094">
        <f t="shared" si="256"/>
        <v>0</v>
      </c>
      <c r="Q4094" s="10" t="s">
        <v>8323</v>
      </c>
      <c r="R4094" t="s">
        <v>8326</v>
      </c>
      <c r="S4094" s="15">
        <f t="shared" si="254"/>
        <v>42286.749780092592</v>
      </c>
      <c r="T4094">
        <f t="shared" si="255"/>
        <v>2015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3"/>
        <v>0</v>
      </c>
      <c r="P4095">
        <f t="shared" si="256"/>
        <v>0</v>
      </c>
      <c r="Q4095" s="10" t="s">
        <v>8323</v>
      </c>
      <c r="R4095" t="s">
        <v>8326</v>
      </c>
      <c r="S4095" s="15">
        <f t="shared" si="254"/>
        <v>42069.391446759255</v>
      </c>
      <c r="T4095">
        <f t="shared" si="255"/>
        <v>2015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3"/>
        <v>0</v>
      </c>
      <c r="P4096">
        <f t="shared" si="256"/>
        <v>0</v>
      </c>
      <c r="Q4096" s="10" t="s">
        <v>8323</v>
      </c>
      <c r="R4096" t="s">
        <v>8326</v>
      </c>
      <c r="S4096" s="15">
        <f t="shared" si="254"/>
        <v>42096.544548611113</v>
      </c>
      <c r="T4096">
        <f t="shared" si="255"/>
        <v>2015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3"/>
        <v>0</v>
      </c>
      <c r="P4097">
        <f t="shared" si="256"/>
        <v>0</v>
      </c>
      <c r="Q4097" s="10" t="s">
        <v>8323</v>
      </c>
      <c r="R4097" t="s">
        <v>8326</v>
      </c>
      <c r="S4097" s="15">
        <f t="shared" si="254"/>
        <v>42419.246168981481</v>
      </c>
      <c r="T4097">
        <f t="shared" si="255"/>
        <v>2016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3"/>
        <v>0</v>
      </c>
      <c r="P4098">
        <f t="shared" si="256"/>
        <v>0</v>
      </c>
      <c r="Q4098" s="10" t="s">
        <v>8323</v>
      </c>
      <c r="R4098" t="s">
        <v>8326</v>
      </c>
      <c r="S4098" s="15">
        <f t="shared" si="254"/>
        <v>42408.999571759254</v>
      </c>
      <c r="T4098">
        <f t="shared" si="255"/>
        <v>2016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>
        <f t="shared" si="256"/>
        <v>0</v>
      </c>
      <c r="Q4099" s="10" t="s">
        <v>8323</v>
      </c>
      <c r="R4099" t="s">
        <v>8326</v>
      </c>
      <c r="S4099" s="15">
        <f t="shared" ref="S4099:S4115" si="258">(((J4099/60)/60)/24)+DATE(1970,1,1)</f>
        <v>42282.655543981484</v>
      </c>
      <c r="T4099">
        <f t="shared" ref="T4099:T4115" si="259">YEAR(S4099)</f>
        <v>2015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>
        <f t="shared" si="256"/>
        <v>0</v>
      </c>
      <c r="Q4100" s="10" t="s">
        <v>8323</v>
      </c>
      <c r="R4100" t="s">
        <v>8326</v>
      </c>
      <c r="S4100" s="15">
        <f t="shared" si="258"/>
        <v>42322.025115740747</v>
      </c>
      <c r="T4100">
        <f t="shared" si="259"/>
        <v>2015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7"/>
        <v>0</v>
      </c>
      <c r="P4101">
        <f t="shared" si="256"/>
        <v>0</v>
      </c>
      <c r="Q4101" s="10" t="s">
        <v>8323</v>
      </c>
      <c r="R4101" t="s">
        <v>8326</v>
      </c>
      <c r="S4101" s="15">
        <f t="shared" si="258"/>
        <v>41941.585231481484</v>
      </c>
      <c r="T4101">
        <f t="shared" si="259"/>
        <v>2014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>
        <f t="shared" si="256"/>
        <v>0</v>
      </c>
      <c r="Q4102" s="10" t="s">
        <v>8323</v>
      </c>
      <c r="R4102" t="s">
        <v>8326</v>
      </c>
      <c r="S4102" s="15">
        <f t="shared" si="258"/>
        <v>41948.957465277781</v>
      </c>
      <c r="T4102">
        <f t="shared" si="259"/>
        <v>2014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>
        <f t="shared" si="256"/>
        <v>0</v>
      </c>
      <c r="Q4103" s="10" t="s">
        <v>8323</v>
      </c>
      <c r="R4103" t="s">
        <v>8326</v>
      </c>
      <c r="S4103" s="15">
        <f t="shared" si="258"/>
        <v>41761.810150462967</v>
      </c>
      <c r="T4103">
        <f t="shared" si="259"/>
        <v>2014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7"/>
        <v>0</v>
      </c>
      <c r="P4104">
        <f t="shared" si="256"/>
        <v>0</v>
      </c>
      <c r="Q4104" s="10" t="s">
        <v>8323</v>
      </c>
      <c r="R4104" t="s">
        <v>8326</v>
      </c>
      <c r="S4104" s="15">
        <f t="shared" si="258"/>
        <v>42613.841261574074</v>
      </c>
      <c r="T4104">
        <f t="shared" si="259"/>
        <v>2016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7"/>
        <v>0</v>
      </c>
      <c r="P4105">
        <f t="shared" si="256"/>
        <v>0</v>
      </c>
      <c r="Q4105" s="10" t="s">
        <v>8323</v>
      </c>
      <c r="R4105" t="s">
        <v>8326</v>
      </c>
      <c r="S4105" s="15">
        <f t="shared" si="258"/>
        <v>42421.141469907408</v>
      </c>
      <c r="T4105">
        <f t="shared" si="259"/>
        <v>2016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7"/>
        <v>0</v>
      </c>
      <c r="P4106">
        <f t="shared" si="256"/>
        <v>0</v>
      </c>
      <c r="Q4106" s="10" t="s">
        <v>8323</v>
      </c>
      <c r="R4106" t="s">
        <v>8326</v>
      </c>
      <c r="S4106" s="15">
        <f t="shared" si="258"/>
        <v>42700.804756944446</v>
      </c>
      <c r="T4106">
        <f t="shared" si="259"/>
        <v>2016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7"/>
        <v>0</v>
      </c>
      <c r="P4107">
        <f t="shared" si="256"/>
        <v>0</v>
      </c>
      <c r="Q4107" s="10" t="s">
        <v>8323</v>
      </c>
      <c r="R4107" t="s">
        <v>8326</v>
      </c>
      <c r="S4107" s="15">
        <f t="shared" si="258"/>
        <v>41905.795706018522</v>
      </c>
      <c r="T4107">
        <f t="shared" si="259"/>
        <v>2014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7"/>
        <v>0</v>
      </c>
      <c r="P4108">
        <f t="shared" si="256"/>
        <v>0</v>
      </c>
      <c r="Q4108" s="10" t="s">
        <v>8323</v>
      </c>
      <c r="R4108" t="s">
        <v>8326</v>
      </c>
      <c r="S4108" s="15">
        <f t="shared" si="258"/>
        <v>42732.787523148145</v>
      </c>
      <c r="T4108">
        <f t="shared" si="259"/>
        <v>2016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7"/>
        <v>0</v>
      </c>
      <c r="P4109">
        <f t="shared" si="256"/>
        <v>0</v>
      </c>
      <c r="Q4109" s="10" t="s">
        <v>8323</v>
      </c>
      <c r="R4109" t="s">
        <v>8326</v>
      </c>
      <c r="S4109" s="15">
        <f t="shared" si="258"/>
        <v>42511.698101851856</v>
      </c>
      <c r="T4109">
        <f t="shared" si="259"/>
        <v>2016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7"/>
        <v>0</v>
      </c>
      <c r="P4110">
        <f t="shared" si="256"/>
        <v>0</v>
      </c>
      <c r="Q4110" s="10" t="s">
        <v>8323</v>
      </c>
      <c r="R4110" t="s">
        <v>8326</v>
      </c>
      <c r="S4110" s="15">
        <f t="shared" si="258"/>
        <v>42538.742893518516</v>
      </c>
      <c r="T4110">
        <f t="shared" si="259"/>
        <v>2016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>
        <f t="shared" si="256"/>
        <v>0</v>
      </c>
      <c r="Q4111" s="10" t="s">
        <v>8323</v>
      </c>
      <c r="R4111" t="s">
        <v>8326</v>
      </c>
      <c r="S4111" s="15">
        <f t="shared" si="258"/>
        <v>42344.824502314819</v>
      </c>
      <c r="T4111">
        <f t="shared" si="259"/>
        <v>2015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7"/>
        <v>0</v>
      </c>
      <c r="P4112">
        <f t="shared" si="256"/>
        <v>0</v>
      </c>
      <c r="Q4112" s="10" t="s">
        <v>8323</v>
      </c>
      <c r="R4112" t="s">
        <v>8326</v>
      </c>
      <c r="S4112" s="15">
        <f t="shared" si="258"/>
        <v>42495.722187499996</v>
      </c>
      <c r="T4112">
        <f t="shared" si="259"/>
        <v>2016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7"/>
        <v>0</v>
      </c>
      <c r="P4113">
        <f t="shared" si="256"/>
        <v>0</v>
      </c>
      <c r="Q4113" s="10" t="s">
        <v>8323</v>
      </c>
      <c r="R4113" t="s">
        <v>8326</v>
      </c>
      <c r="S4113" s="15">
        <f t="shared" si="258"/>
        <v>41927.124884259261</v>
      </c>
      <c r="T4113">
        <f t="shared" si="259"/>
        <v>2014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7"/>
        <v>0</v>
      </c>
      <c r="P4114">
        <f t="shared" si="256"/>
        <v>0</v>
      </c>
      <c r="Q4114" s="10" t="s">
        <v>8323</v>
      </c>
      <c r="R4114" t="s">
        <v>8326</v>
      </c>
      <c r="S4114" s="15">
        <f t="shared" si="258"/>
        <v>42730.903726851851</v>
      </c>
      <c r="T4114">
        <f t="shared" si="259"/>
        <v>2016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7"/>
        <v>0</v>
      </c>
      <c r="P4115">
        <f t="shared" si="256"/>
        <v>0</v>
      </c>
      <c r="Q4115" s="10" t="s">
        <v>8323</v>
      </c>
      <c r="R4115" t="s">
        <v>8326</v>
      </c>
      <c r="S4115" s="15">
        <f t="shared" si="258"/>
        <v>42307.539398148147</v>
      </c>
      <c r="T4115">
        <f t="shared" si="259"/>
        <v>2015</v>
      </c>
    </row>
  </sheetData>
  <autoFilter ref="A1:R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8309F-1BC8-1C4F-837B-9AD404DFABF6}">
  <dimension ref="A1:E18"/>
  <sheetViews>
    <sheetView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8.16406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6" t="s">
        <v>8358</v>
      </c>
      <c r="B1" s="11" t="s">
        <v>8323</v>
      </c>
      <c r="C1" s="11"/>
      <c r="D1" s="11"/>
      <c r="E1" s="11"/>
    </row>
    <row r="2" spans="1:5" x14ac:dyDescent="0.2">
      <c r="A2" s="16" t="s">
        <v>8376</v>
      </c>
      <c r="B2" s="11" t="s">
        <v>8393</v>
      </c>
      <c r="C2" s="11"/>
      <c r="D2" s="11"/>
      <c r="E2" s="11"/>
    </row>
    <row r="3" spans="1:5" x14ac:dyDescent="0.2">
      <c r="A3" s="11"/>
      <c r="B3" s="11"/>
      <c r="C3" s="11"/>
      <c r="D3" s="11"/>
      <c r="E3" s="11"/>
    </row>
    <row r="4" spans="1:5" x14ac:dyDescent="0.2">
      <c r="A4" s="16" t="s">
        <v>8392</v>
      </c>
      <c r="B4" s="16" t="s">
        <v>8379</v>
      </c>
      <c r="C4" s="11"/>
      <c r="D4" s="11"/>
      <c r="E4" s="11"/>
    </row>
    <row r="5" spans="1:5" x14ac:dyDescent="0.2">
      <c r="A5" s="16" t="s">
        <v>8377</v>
      </c>
      <c r="B5" s="11" t="s">
        <v>8218</v>
      </c>
      <c r="C5" s="11" t="s">
        <v>8220</v>
      </c>
      <c r="D5" s="11" t="s">
        <v>8219</v>
      </c>
      <c r="E5" s="11" t="s">
        <v>8378</v>
      </c>
    </row>
    <row r="6" spans="1:5" x14ac:dyDescent="0.2">
      <c r="A6" s="11" t="s">
        <v>8386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">
      <c r="A7" s="11" t="s">
        <v>8387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">
      <c r="A8" s="11" t="s">
        <v>8388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">
      <c r="A9" s="11" t="s">
        <v>8389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">
      <c r="A10" s="11" t="s">
        <v>8380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">
      <c r="A11" s="11" t="s">
        <v>8390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">
      <c r="A12" s="11" t="s">
        <v>8381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">
      <c r="A13" s="11" t="s">
        <v>8382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">
      <c r="A14" s="11" t="s">
        <v>8383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">
      <c r="A15" s="11" t="s">
        <v>8384</v>
      </c>
      <c r="B15" s="17">
        <v>65</v>
      </c>
      <c r="C15" s="17">
        <v>50</v>
      </c>
      <c r="D15" s="17"/>
      <c r="E15" s="17">
        <v>115</v>
      </c>
    </row>
    <row r="16" spans="1:5" x14ac:dyDescent="0.2">
      <c r="A16" s="11" t="s">
        <v>8385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">
      <c r="A17" s="11" t="s">
        <v>8391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">
      <c r="A18" s="11" t="s">
        <v>8378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F1C1D-63F6-D340-976C-498603F15CE5}">
  <dimension ref="A1:H13"/>
  <sheetViews>
    <sheetView zoomScale="92" zoomScaleNormal="92" workbookViewId="0">
      <selection activeCell="G42" sqref="G42"/>
    </sheetView>
  </sheetViews>
  <sheetFormatPr baseColWidth="10" defaultColWidth="15.83203125" defaultRowHeight="15" x14ac:dyDescent="0.2"/>
  <cols>
    <col min="1" max="1" width="1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11" customFormat="1" x14ac:dyDescent="0.2">
      <c r="A1" s="11" t="s">
        <v>8394</v>
      </c>
      <c r="B1" s="11" t="s">
        <v>8395</v>
      </c>
      <c r="C1" s="11" t="s">
        <v>8396</v>
      </c>
      <c r="D1" s="11" t="s">
        <v>8397</v>
      </c>
      <c r="E1" s="11" t="s">
        <v>8398</v>
      </c>
      <c r="F1" s="11" t="s">
        <v>8399</v>
      </c>
      <c r="G1" s="11" t="s">
        <v>8400</v>
      </c>
      <c r="H1" s="11" t="s">
        <v>8401</v>
      </c>
    </row>
    <row r="2" spans="1:8" x14ac:dyDescent="0.2">
      <c r="A2" t="s">
        <v>8402</v>
      </c>
      <c r="B2">
        <f>COUNTIFS(Kickstarter!$F:$F, "successful",Kickstarter!$D:$D, "&lt;=1000", Kickstarter!$R:$R, "plays")</f>
        <v>188</v>
      </c>
      <c r="C2">
        <f>COUNTIFS(Kickstarter!$F:$F, "failed",Kickstarter!$D:$D, "&lt;=1000",Kickstarter!$R:$R, "plays")</f>
        <v>63</v>
      </c>
      <c r="D2">
        <f>COUNTIFS(Kickstarter!$F:$F, "canceled",Kickstarter!$D:$D, "&lt;=1000",Kickstarter!$R:$R, "plays")</f>
        <v>0</v>
      </c>
      <c r="E2">
        <f>SUM(B2:D2)</f>
        <v>251</v>
      </c>
      <c r="F2" s="18">
        <f>B2/E2</f>
        <v>0.74900398406374502</v>
      </c>
      <c r="G2" s="18">
        <f>C2/E2</f>
        <v>0.25099601593625498</v>
      </c>
      <c r="H2" s="18">
        <f>D2/E2</f>
        <v>0</v>
      </c>
    </row>
    <row r="3" spans="1:8" x14ac:dyDescent="0.2">
      <c r="A3" t="s">
        <v>8403</v>
      </c>
      <c r="B3">
        <f>COUNTIFS(Kickstarter!$F:$F,"successful",Kickstarter!$D:$D,"&gt;=1000",Kickstarter!$D:$D,"&lt;=4999",Kickstarter!$R:$R, "plays")</f>
        <v>388</v>
      </c>
      <c r="C3">
        <f>COUNTIFS(Kickstarter!$F:$F,"failed",Kickstarter!$D:$D,"&gt;=1000",Kickstarter!$D:$D,"&lt;=4999",Kickstarter!$R:$R, "plays")</f>
        <v>146</v>
      </c>
      <c r="D3">
        <f>COUNTIFS(Kickstarter!$F:$F,"canceled",Kickstarter!$D:$D,"&gt;=1000",Kickstarter!$D:$D,"&lt;=4999",Kickstarter!$R:$R, "plays")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8404</v>
      </c>
      <c r="B4">
        <f>COUNTIFS(Kickstarter!$F:$F,"successful",Kickstarter!$D:$D,"&gt;=5000",Kickstarter!$D:$D,"&lt;=9999",Kickstarter!$R:$R, "plays")</f>
        <v>93</v>
      </c>
      <c r="C4">
        <f>COUNTIFS(Kickstarter!$F:$F,"failed",Kickstarter!$D:$D,"&gt;=5000",Kickstarter!$D:$D,"&lt;=9999",Kickstarter!$R:$R, "plays")</f>
        <v>76</v>
      </c>
      <c r="D4">
        <f>COUNTIFS(Kickstarter!$F:$F,"canceled",Kickstarter!$D:$D,"&gt;=5000",Kickstarter!$D:$D,"&lt;=9999",Kickstarter!$R:$R,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8405</v>
      </c>
      <c r="B5">
        <f>COUNTIFS(Kickstarter!$F:$F,"successful",Kickstarter!$D:$D,"&gt;=10000",Kickstarter!$D:$D,"&lt;=14999",Kickstarter!$R:$R, "plays")</f>
        <v>39</v>
      </c>
      <c r="C5">
        <f>COUNTIFS(Kickstarter!$F:$F,"failed",Kickstarter!$D:$D,"&gt;=10000",Kickstarter!$D:$D,"&lt;=14999",Kickstarter!$R:$R, "plays")</f>
        <v>33</v>
      </c>
      <c r="D5">
        <f>COUNTIFS(Kickstarter!$F:$F,"canceled",Kickstarter!$D:$D,"&gt;=10000",Kickstarter!$D:$D,"&lt;=14999",Kickstarter!$R:$R,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8406</v>
      </c>
      <c r="B6">
        <f>COUNTIFS(Kickstarter!$F:$F,"successful",Kickstarter!$D:$D,"&gt;=15000",Kickstarter!$D:$D,"&lt;=19999",Kickstarter!$R:$R, "plays")</f>
        <v>12</v>
      </c>
      <c r="C6">
        <f>COUNTIFS(Kickstarter!$F:$F,"failed",Kickstarter!$D:$D,"&gt;=15000",Kickstarter!$D:$D,"&lt;=19999",Kickstarter!$R:$R, "plays")</f>
        <v>12</v>
      </c>
      <c r="D6">
        <f>COUNTIFS(Kickstarter!$F:$F,"canceled",Kickstarter!$D:$D,"&gt;=15000",Kickstarter!$D:$D,"&lt;=19999",Kickstarter!$R:$R,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8407</v>
      </c>
      <c r="B7">
        <f>COUNTIFS(Kickstarter!$F:$F,"successful",Kickstarter!$D:$D,"&gt;=20000",Kickstarter!$D:$D,"&lt;=24999",Kickstarter!$R:$R, "plays")</f>
        <v>9</v>
      </c>
      <c r="C7">
        <f>COUNTIFS(Kickstarter!$F:$F,"failed",Kickstarter!$D:$D,"&gt;=20000",Kickstarter!$D:$D,"&lt;=24999",Kickstarter!$R:$R, "plays")</f>
        <v>11</v>
      </c>
      <c r="D7">
        <f>COUNTIFS(Kickstarter!$F:$F,"canceled",Kickstarter!$D:$D,"&gt;=20000",Kickstarter!$D:$D,"&lt;=24999",Kickstarter!$R:$R,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8412</v>
      </c>
      <c r="B8">
        <f>COUNTIFS(Kickstarter!$F:$F,"successful",Kickstarter!$D:$D,"&gt;=25000",Kickstarter!$D:$D,"&lt;=29999",Kickstarter!$R:$R, "plays")</f>
        <v>1</v>
      </c>
      <c r="C8">
        <f>COUNTIFS(Kickstarter!$F:$F,"failed",Kickstarter!$D:$D,"&gt;=25000",Kickstarter!$D:$D,"&lt;=29999",Kickstarter!$R:$R, "plays")</f>
        <v>4</v>
      </c>
      <c r="D8">
        <f>COUNTIFS(Kickstarter!$F:$F,"canceled",Kickstarter!$D:$D,"&gt;=25000",Kickstarter!$D:$D,"&lt;=29999",Kickstarter!$R:$R,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8413</v>
      </c>
      <c r="B9">
        <f>COUNTIFS(Kickstarter!$F:$F,"successful",Kickstarter!$D:$D,"&gt;=30000",Kickstarter!$D:$D,"&lt;=34999",Kickstarter!$R:$R, "plays")</f>
        <v>3</v>
      </c>
      <c r="C9">
        <f>COUNTIFS(Kickstarter!$F:$F,"failed",Kickstarter!$D:$D,"&gt;=30000",Kickstarter!$D:$D,"&lt;=34999",Kickstarter!$R:$R, "plays")</f>
        <v>8</v>
      </c>
      <c r="D9">
        <f>COUNTIFS(Kickstarter!$F:$F,"canceled",Kickstarter!$D:$D,"&gt;=30000",Kickstarter!$D:$D,"&lt;=34999",Kickstarter!$R:$R,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8408</v>
      </c>
      <c r="B10">
        <f>COUNTIFS(Kickstarter!$F:$F,"successful",Kickstarter!$D:$D,"&gt;=35000",Kickstarter!$D:$D,"&lt;=39999",Kickstarter!$R:$R, "plays")</f>
        <v>4</v>
      </c>
      <c r="C10">
        <f>COUNTIFS(Kickstarter!$F:$F,"failed",Kickstarter!$D:$D,"&gt;=35000",Kickstarter!$D:$D,"&lt;=39999",Kickstarter!$R:$R, "plays")</f>
        <v>2</v>
      </c>
      <c r="D10">
        <f>COUNTIFS(Kickstarter!$F:$F,"canceled",Kickstarter!$D:$D,"&gt;=35000",Kickstarter!$D:$D,"&lt;=39999",Kickstarter!$R:$R,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8409</v>
      </c>
      <c r="B11">
        <f>COUNTIFS(Kickstarter!$F:$F,"successful",Kickstarter!$D:$D,"&gt;=40000",Kickstarter!$D:$D,"&lt;=44999",Kickstarter!$R:$R, "plays")</f>
        <v>2</v>
      </c>
      <c r="C11">
        <f>COUNTIFS(Kickstarter!$F:$F,"failed",Kickstarter!$D:$D,"&gt;=40000",Kickstarter!$D:$D,"&lt;=44999",Kickstarter!$R:$R, "plays")</f>
        <v>1</v>
      </c>
      <c r="D11">
        <f>COUNTIFS(Kickstarter!$F:$F,"canceled",Kickstarter!$D:$D,"&gt;=40000",Kickstarter!$D:$D,"&lt;=44999",Kickstarter!$R:$R,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8410</v>
      </c>
      <c r="B12">
        <f>COUNTIFS(Kickstarter!$F:$F,"successful",Kickstarter!$D:$D,"&gt;=45000",Kickstarter!$D:$D,"&lt;=49999",Kickstarter!$R:$R, "plays")</f>
        <v>0</v>
      </c>
      <c r="C12">
        <f>COUNTIFS(Kickstarter!$F:$F,"failed",Kickstarter!$D:$D,"&gt;=45000",Kickstarter!$D:$D,"&lt;=49999",Kickstarter!$R:$R, "plays")</f>
        <v>1</v>
      </c>
      <c r="D12">
        <f>COUNTIFS(Kickstarter!$F:$F,"canceled",Kickstarter!$D:$D,"&gt;=45000",Kickstarter!$D:$D,"&lt;=49999",Kickstarter!$R:$R,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8411</v>
      </c>
      <c r="B13">
        <f>COUNTIFS(Kickstarter!$F:$F, "successful",Kickstarter!$D:$D, "&gt;=50000",Kickstarter!$R:$R, "plays")</f>
        <v>2</v>
      </c>
      <c r="C13">
        <f>COUNTIFS(Kickstarter!$F:$F, "failed",Kickstarter!$D:$D, "&gt;=50000",Kickstarter!$R:$R, "plays")</f>
        <v>14</v>
      </c>
      <c r="D13">
        <f>COUNTIFS(Kickstarter!$F:$F, "canceled",Kickstarter!$D:$D, "&gt;=50000",Kickstarter!$R:$R,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F81C3-C952-2846-ACB5-D5A17723364E}">
  <dimension ref="A1:T42"/>
  <sheetViews>
    <sheetView zoomScale="200" zoomScaleNormal="200" workbookViewId="0">
      <selection activeCell="L19" sqref="L19"/>
    </sheetView>
  </sheetViews>
  <sheetFormatPr baseColWidth="10" defaultColWidth="13.83203125" defaultRowHeight="15" x14ac:dyDescent="0.2"/>
  <cols>
    <col min="1" max="1" width="24.1640625" bestFit="1" customWidth="1"/>
  </cols>
  <sheetData>
    <row r="1" spans="1:3" x14ac:dyDescent="0.2">
      <c r="A1" s="13"/>
      <c r="B1" s="11" t="s">
        <v>8361</v>
      </c>
      <c r="C1" s="11" t="s">
        <v>8362</v>
      </c>
    </row>
    <row r="2" spans="1:3" x14ac:dyDescent="0.2">
      <c r="A2" s="11" t="s">
        <v>8363</v>
      </c>
      <c r="B2" s="12" t="e">
        <f>AVERAGE(#REF!)</f>
        <v>#REF!</v>
      </c>
      <c r="C2" s="12" t="e">
        <f>AVERAGE(#REF!)</f>
        <v>#REF!</v>
      </c>
    </row>
    <row r="3" spans="1:3" x14ac:dyDescent="0.2">
      <c r="A3" s="11" t="s">
        <v>8364</v>
      </c>
      <c r="B3" s="12" t="e">
        <f>MEDIAN(#REF!)</f>
        <v>#REF!</v>
      </c>
      <c r="C3" s="12" t="e">
        <f>MEDIAN(#REF!)</f>
        <v>#REF!</v>
      </c>
    </row>
    <row r="4" spans="1:3" x14ac:dyDescent="0.2">
      <c r="A4" s="11" t="s">
        <v>8368</v>
      </c>
      <c r="B4" s="12" t="e">
        <f>_xlfn.STDEV.P(#REF!)</f>
        <v>#REF!</v>
      </c>
      <c r="C4" s="14" t="e">
        <f>_xlfn.STDEV.P(#REF!)</f>
        <v>#REF!</v>
      </c>
    </row>
    <row r="5" spans="1:3" x14ac:dyDescent="0.2">
      <c r="A5" s="11" t="s">
        <v>8367</v>
      </c>
      <c r="B5" s="14" t="e">
        <f>_xlfn.QUARTILE.EXC(#REF!,3)</f>
        <v>#REF!</v>
      </c>
      <c r="C5" s="14" t="e">
        <f>_xlfn.QUARTILE.EXC(#REF!,3)</f>
        <v>#REF!</v>
      </c>
    </row>
    <row r="6" spans="1:3" x14ac:dyDescent="0.2">
      <c r="A6" s="11" t="s">
        <v>8369</v>
      </c>
      <c r="B6" s="14" t="e">
        <f>_xlfn.QUARTILE.EXC(#REF!,1)</f>
        <v>#REF!</v>
      </c>
      <c r="C6" s="14" t="e">
        <f>_xlfn.QUARTILE.EXC(#REF!,1)</f>
        <v>#REF!</v>
      </c>
    </row>
    <row r="7" spans="1:3" x14ac:dyDescent="0.2">
      <c r="A7" s="11" t="s">
        <v>8370</v>
      </c>
      <c r="B7" s="12" t="e">
        <f>B5-B6</f>
        <v>#REF!</v>
      </c>
      <c r="C7" s="12" t="e">
        <f>C5-C6</f>
        <v>#REF!</v>
      </c>
    </row>
    <row r="8" spans="1:3" x14ac:dyDescent="0.2">
      <c r="B8" s="12"/>
      <c r="C8" s="12"/>
    </row>
    <row r="9" spans="1:3" x14ac:dyDescent="0.2">
      <c r="A9" s="11" t="s">
        <v>8365</v>
      </c>
      <c r="B9" s="12" t="e">
        <f>AVERAGE(#REF!)</f>
        <v>#REF!</v>
      </c>
      <c r="C9" s="12" t="e">
        <f>AVERAGE(#REF!)</f>
        <v>#REF!</v>
      </c>
    </row>
    <row r="10" spans="1:3" x14ac:dyDescent="0.2">
      <c r="A10" s="11" t="s">
        <v>8366</v>
      </c>
      <c r="B10" s="12" t="e">
        <f>MEDIAN(#REF!)</f>
        <v>#REF!</v>
      </c>
      <c r="C10" s="12" t="e">
        <f>MEDIAN(#REF!)</f>
        <v>#REF!</v>
      </c>
    </row>
    <row r="11" spans="1:3" x14ac:dyDescent="0.2">
      <c r="A11" s="11" t="s">
        <v>8371</v>
      </c>
      <c r="B11" s="14" t="e">
        <f>_xlfn.STDEV.P(#REF!)</f>
        <v>#REF!</v>
      </c>
      <c r="C11" s="14" t="e">
        <f>_xlfn.STDEV.P(#REF!)</f>
        <v>#REF!</v>
      </c>
    </row>
    <row r="12" spans="1:3" x14ac:dyDescent="0.2">
      <c r="A12" s="11" t="s">
        <v>8372</v>
      </c>
      <c r="B12" s="12" t="e">
        <f>_xlfn.QUARTILE.EXC(#REF!,3)</f>
        <v>#REF!</v>
      </c>
      <c r="C12" s="12" t="e">
        <f>_xlfn.QUARTILE.EXC(#REF!,3)</f>
        <v>#REF!</v>
      </c>
    </row>
    <row r="13" spans="1:3" x14ac:dyDescent="0.2">
      <c r="A13" s="11" t="s">
        <v>8373</v>
      </c>
      <c r="B13" s="12" t="e">
        <f>_xlfn.QUARTILE.EXC(#REF!,1)</f>
        <v>#REF!</v>
      </c>
      <c r="C13" s="12" t="e">
        <f>_xlfn.QUARTILE.EXC(#REF!,1)</f>
        <v>#REF!</v>
      </c>
    </row>
    <row r="14" spans="1:3" x14ac:dyDescent="0.2">
      <c r="A14" s="11" t="s">
        <v>8374</v>
      </c>
      <c r="B14" s="14" t="e">
        <f>B12-B13</f>
        <v>#REF!</v>
      </c>
      <c r="C14" s="14" t="e">
        <f>C12-C13</f>
        <v>#REF!</v>
      </c>
    </row>
    <row r="42" spans="20:20" x14ac:dyDescent="0.2">
      <c r="T42" t="s">
        <v>8360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2022-06-21T02:52:07Z</dcterms:modified>
</cp:coreProperties>
</file>