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JOBAAJ\My Excel Projects\solar plant estimater\"/>
    </mc:Choice>
  </mc:AlternateContent>
  <xr:revisionPtr revIDLastSave="0" documentId="13_ncr:1_{D9128904-E9D9-4A5C-A08F-E71A7F3DE51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Unit calculation " sheetId="3" r:id="rId1"/>
    <sheet name="solar plant size calculator 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3" i="4" l="1"/>
  <c r="C22" i="4" l="1"/>
  <c r="G6" i="3"/>
  <c r="G7" i="3"/>
  <c r="G8" i="3"/>
  <c r="G9" i="3"/>
  <c r="G13" i="3"/>
  <c r="G14" i="3"/>
  <c r="G15" i="3"/>
  <c r="G16" i="3"/>
  <c r="G17" i="3"/>
  <c r="G18" i="3"/>
  <c r="F5" i="3"/>
  <c r="G5" i="3" s="1"/>
  <c r="F6" i="3"/>
  <c r="F7" i="3"/>
  <c r="F8" i="3"/>
  <c r="F9" i="3"/>
  <c r="F10" i="3"/>
  <c r="G10" i="3" s="1"/>
  <c r="F11" i="3"/>
  <c r="G11" i="3" s="1"/>
  <c r="F12" i="3"/>
  <c r="G12" i="3" s="1"/>
  <c r="F13" i="3"/>
  <c r="F14" i="3"/>
  <c r="F15" i="3"/>
  <c r="F16" i="3"/>
  <c r="F17" i="3"/>
  <c r="F18" i="3"/>
  <c r="F19" i="3"/>
  <c r="G19" i="3" s="1"/>
  <c r="F4" i="3"/>
  <c r="F20" i="3" s="1"/>
  <c r="G4" i="3" l="1"/>
  <c r="G20" i="3" s="1"/>
</calcChain>
</file>

<file path=xl/sharedStrings.xml><?xml version="1.0" encoding="utf-8"?>
<sst xmlns="http://schemas.openxmlformats.org/spreadsheetml/2006/main" count="52" uniqueCount="52">
  <si>
    <t>Appliances</t>
  </si>
  <si>
    <t>Units/W</t>
  </si>
  <si>
    <t>Count</t>
  </si>
  <si>
    <t>Load</t>
  </si>
  <si>
    <t>Washing Machine</t>
  </si>
  <si>
    <t>Refrigerator</t>
  </si>
  <si>
    <t>Electric Iron</t>
  </si>
  <si>
    <t>Television - Samsung</t>
  </si>
  <si>
    <t>Air Conditioner - Panasonic</t>
  </si>
  <si>
    <t>Air Conditioner - Panasonic 2</t>
  </si>
  <si>
    <t>WiFi Modem</t>
  </si>
  <si>
    <t>Cable TV Setup Box</t>
  </si>
  <si>
    <t>Internet Modem</t>
  </si>
  <si>
    <t>Mobile Phone Charger - Samsung</t>
  </si>
  <si>
    <t>Microwave</t>
  </si>
  <si>
    <t>Coffee Maker</t>
  </si>
  <si>
    <t>Toaster</t>
  </si>
  <si>
    <t>Laptop</t>
  </si>
  <si>
    <t>LED Light Bulb - 7</t>
  </si>
  <si>
    <t>LED Light Bulb - 9</t>
  </si>
  <si>
    <t xml:space="preserve">Solar plant estimator </t>
  </si>
  <si>
    <t>Sr. No</t>
  </si>
  <si>
    <t xml:space="preserve">consumption </t>
  </si>
  <si>
    <t>Units per day</t>
  </si>
  <si>
    <t>Plant size in KW</t>
  </si>
  <si>
    <t>Components</t>
  </si>
  <si>
    <t>Description</t>
  </si>
  <si>
    <t>Solar Power System</t>
  </si>
  <si>
    <t>5kW</t>
  </si>
  <si>
    <t>Average Electricity Generation</t>
  </si>
  <si>
    <t>20 Units Per Day</t>
  </si>
  <si>
    <t>5kW Solar System Price</t>
  </si>
  <si>
    <t>3.5 Lakh to Rs 6 Lakh</t>
  </si>
  <si>
    <t>Solar Panel Required</t>
  </si>
  <si>
    <t>Price apprx</t>
  </si>
  <si>
    <t>445W Solar Panels</t>
  </si>
  <si>
    <t>3.5 -6 lakh</t>
  </si>
  <si>
    <t xml:space="preserve">10 - 12 lakh </t>
  </si>
  <si>
    <t xml:space="preserve">2.5- 3 lakh </t>
  </si>
  <si>
    <t xml:space="preserve">1- 1.5 lakh </t>
  </si>
  <si>
    <t>Electricity Consumptuion per year</t>
  </si>
  <si>
    <t xml:space="preserve">Units per motn Month </t>
  </si>
  <si>
    <t xml:space="preserve">Particular </t>
  </si>
  <si>
    <t xml:space="preserve">value </t>
  </si>
  <si>
    <t>Solar hrs per day</t>
  </si>
  <si>
    <t xml:space="preserve">Solar panel array size </t>
  </si>
  <si>
    <t>Solar plant size in KW</t>
  </si>
  <si>
    <t>Total Approximate price</t>
  </si>
  <si>
    <t xml:space="preserve">Input Average yearely electicity consumption </t>
  </si>
  <si>
    <t>Approximate Cost</t>
  </si>
  <si>
    <t>Solar plant size calcultor in KW</t>
  </si>
  <si>
    <t xml:space="preserve">Electricity consumption calculator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</si>
</sst>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Times New Roman"/>
      <family val="1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22"/>
      <color theme="5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5924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26759E"/>
      </left>
      <right style="thin">
        <color rgb="FF000000"/>
      </right>
      <top style="medium">
        <color rgb="FF26759E"/>
      </top>
      <bottom style="medium">
        <color rgb="FF26759E"/>
      </bottom>
      <diagonal/>
    </border>
    <border>
      <left style="thin">
        <color rgb="FF000000"/>
      </left>
      <right style="thin">
        <color rgb="FF000000"/>
      </right>
      <top style="medium">
        <color rgb="FF26759E"/>
      </top>
      <bottom style="medium">
        <color rgb="FF26759E"/>
      </bottom>
      <diagonal/>
    </border>
    <border>
      <left style="thin">
        <color rgb="FF000000"/>
      </left>
      <right style="thin">
        <color rgb="FF000000"/>
      </right>
      <top style="medium">
        <color rgb="FF26759E"/>
      </top>
      <bottom/>
      <diagonal/>
    </border>
    <border>
      <left style="thin">
        <color rgb="FF000000"/>
      </left>
      <right style="medium">
        <color rgb="FF26759E"/>
      </right>
      <top style="medium">
        <color rgb="FF26759E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28">
    <xf numFmtId="0" fontId="0" fillId="0" borderId="0" xfId="0"/>
    <xf numFmtId="0" fontId="0" fillId="0" borderId="0" xfId="0" applyBorder="1"/>
    <xf numFmtId="0" fontId="0" fillId="0" borderId="0" xfId="0"/>
    <xf numFmtId="0" fontId="0" fillId="0" borderId="1" xfId="0" applyFill="1" applyBorder="1"/>
    <xf numFmtId="43" fontId="0" fillId="2" borderId="1" xfId="1" applyFont="1" applyFill="1" applyBorder="1"/>
    <xf numFmtId="164" fontId="0" fillId="2" borderId="1" xfId="1" applyNumberFormat="1" applyFont="1" applyFill="1" applyBorder="1"/>
    <xf numFmtId="0" fontId="4" fillId="3" borderId="0" xfId="0" applyFont="1" applyFill="1"/>
    <xf numFmtId="0" fontId="0" fillId="4" borderId="0" xfId="0" applyFill="1"/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43" fontId="0" fillId="0" borderId="0" xfId="0" applyNumberFormat="1" applyBorder="1"/>
    <xf numFmtId="43" fontId="0" fillId="2" borderId="2" xfId="1" applyNumberFormat="1" applyFont="1" applyFill="1" applyBorder="1"/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43" fontId="0" fillId="0" borderId="1" xfId="0" applyNumberFormat="1" applyBorder="1"/>
    <xf numFmtId="0" fontId="5" fillId="5" borderId="1" xfId="0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 applyAlignment="1">
      <alignment vertical="center" wrapText="1"/>
    </xf>
    <xf numFmtId="16" fontId="6" fillId="0" borderId="0" xfId="0" applyNumberFormat="1" applyFont="1"/>
    <xf numFmtId="0" fontId="8" fillId="0" borderId="1" xfId="0" applyFont="1" applyBorder="1"/>
    <xf numFmtId="0" fontId="8" fillId="0" borderId="0" xfId="0" applyFont="1"/>
    <xf numFmtId="0" fontId="8" fillId="0" borderId="3" xfId="0" applyFont="1" applyBorder="1"/>
    <xf numFmtId="0" fontId="8" fillId="0" borderId="0" xfId="0" applyFont="1" applyBorder="1"/>
    <xf numFmtId="0" fontId="4" fillId="7" borderId="0" xfId="0" applyFont="1" applyFill="1"/>
    <xf numFmtId="0" fontId="9" fillId="4" borderId="0" xfId="0" applyFont="1" applyFill="1"/>
    <xf numFmtId="0" fontId="9" fillId="6" borderId="0" xfId="0" applyFont="1" applyFill="1"/>
    <xf numFmtId="0" fontId="9" fillId="8" borderId="0" xfId="0" applyFont="1" applyFill="1"/>
    <xf numFmtId="0" fontId="10" fillId="9" borderId="0" xfId="0" applyFont="1" applyFill="1"/>
  </cellXfs>
  <cellStyles count="3">
    <cellStyle name="Comma" xfId="1" builtinId="3"/>
    <cellStyle name="Normal" xfId="0" builtinId="0"/>
    <cellStyle name="Normal 2" xfId="2" xr:uid="{F29037B9-E533-4F39-A226-F98DCCB81111}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D00958-27F7-431E-8D6B-18A5B568B39C}" name="Table1" displayName="Table1" ref="F1:J5" totalsRowShown="0" dataDxfId="10">
  <autoFilter ref="F1:J5" xr:uid="{FA1988E8-A43E-4E33-91A1-1A61CF3EBD8A}"/>
  <tableColumns count="5">
    <tableColumn id="1" xr3:uid="{DB9B8A0A-6AD4-4E05-A09E-F162CA9EEBD9}" name="Plant size in KW" dataDxfId="9"/>
    <tableColumn id="2" xr3:uid="{11FF8830-BF1D-4B17-BF9A-EB8A7512F74C}" name="Units per day" dataDxfId="8"/>
    <tableColumn id="4" xr3:uid="{2FC53F2A-B88B-4120-849D-1903DE69942C}" name="Units per motn Month " dataDxfId="7"/>
    <tableColumn id="5" xr3:uid="{FC5FDC42-9A2F-49B5-8595-52E31288F75A}" name="445W Solar Panels" dataDxfId="6"/>
    <tableColumn id="6" xr3:uid="{696AB8A7-75CF-4C97-8667-90B6005FC69E}" name="Price apprx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39D37A-41D8-4A4E-8AB8-7C2B70A17A1D}" name="Table2" displayName="Table2" ref="B11:C17" totalsRowShown="0" headerRowDxfId="4" dataDxfId="3" tableBorderDxfId="2">
  <autoFilter ref="B11:C17" xr:uid="{6B9DFDCD-06C3-45D5-8D0B-6A484EB31830}"/>
  <tableColumns count="2">
    <tableColumn id="1" xr3:uid="{71206440-EB2C-4652-AC78-DFDEB9CB44FB}" name="Particular " dataDxfId="1"/>
    <tableColumn id="2" xr3:uid="{330EA4F9-C6AA-4637-A580-A9F65B9EFF00}" name="value 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F6E1D-BB10-4B4B-BB5B-69B97236461E}">
  <sheetPr>
    <tabColor theme="9" tint="0.39997558519241921"/>
  </sheetPr>
  <dimension ref="A1:L20"/>
  <sheetViews>
    <sheetView workbookViewId="0">
      <selection activeCell="A9" sqref="A9"/>
    </sheetView>
  </sheetViews>
  <sheetFormatPr defaultRowHeight="14.4" x14ac:dyDescent="0.3"/>
  <cols>
    <col min="1" max="1" width="59.109375" customWidth="1"/>
    <col min="3" max="3" width="22.6640625" customWidth="1"/>
    <col min="4" max="4" width="21.77734375" customWidth="1"/>
    <col min="5" max="5" width="12.33203125" customWidth="1"/>
    <col min="8" max="8" width="12.77734375" customWidth="1"/>
    <col min="10" max="10" width="14.88671875" customWidth="1"/>
    <col min="11" max="11" width="17.5546875" customWidth="1"/>
  </cols>
  <sheetData>
    <row r="1" spans="1:12" ht="28.8" x14ac:dyDescent="0.55000000000000004">
      <c r="A1" s="27" t="s">
        <v>51</v>
      </c>
    </row>
    <row r="2" spans="1:12" ht="15" thickBot="1" x14ac:dyDescent="0.35"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" thickBot="1" x14ac:dyDescent="0.35">
      <c r="B3" s="7" t="s">
        <v>21</v>
      </c>
      <c r="C3" s="8" t="s">
        <v>0</v>
      </c>
      <c r="D3" s="9" t="s">
        <v>1</v>
      </c>
      <c r="E3" s="9" t="s">
        <v>22</v>
      </c>
      <c r="F3" s="12" t="s">
        <v>2</v>
      </c>
      <c r="G3" s="13" t="s">
        <v>3</v>
      </c>
      <c r="H3" s="2"/>
      <c r="I3" s="2"/>
      <c r="J3" s="2"/>
      <c r="K3" s="2"/>
      <c r="L3" s="2"/>
    </row>
    <row r="4" spans="1:12" x14ac:dyDescent="0.3">
      <c r="B4" s="5">
        <v>1</v>
      </c>
      <c r="C4" s="3" t="s">
        <v>7</v>
      </c>
      <c r="D4" s="4">
        <v>150</v>
      </c>
      <c r="E4" s="11">
        <v>0.75</v>
      </c>
      <c r="F4" s="14">
        <f>E4*30</f>
        <v>22.5</v>
      </c>
      <c r="G4" s="14">
        <f>F4*8</f>
        <v>180</v>
      </c>
      <c r="H4" s="2"/>
      <c r="I4" s="2"/>
      <c r="J4" s="2"/>
      <c r="K4" s="2"/>
      <c r="L4" s="2"/>
    </row>
    <row r="5" spans="1:12" x14ac:dyDescent="0.3">
      <c r="B5" s="5">
        <v>2</v>
      </c>
      <c r="C5" s="3" t="s">
        <v>8</v>
      </c>
      <c r="D5" s="4">
        <v>480</v>
      </c>
      <c r="E5" s="11">
        <v>2.88</v>
      </c>
      <c r="F5" s="14">
        <f t="shared" ref="F5:F19" si="0">E5*30</f>
        <v>86.399999999999991</v>
      </c>
      <c r="G5" s="14">
        <f t="shared" ref="G5:G19" si="1">F5*8</f>
        <v>691.19999999999993</v>
      </c>
      <c r="H5" s="2"/>
      <c r="I5" s="2"/>
      <c r="J5" s="2"/>
      <c r="K5" s="2"/>
      <c r="L5" s="2"/>
    </row>
    <row r="6" spans="1:12" x14ac:dyDescent="0.3">
      <c r="B6" s="5">
        <v>3</v>
      </c>
      <c r="C6" s="3" t="s">
        <v>9</v>
      </c>
      <c r="D6" s="4">
        <v>400</v>
      </c>
      <c r="E6" s="11">
        <v>0.4</v>
      </c>
      <c r="F6" s="14">
        <f t="shared" si="0"/>
        <v>12</v>
      </c>
      <c r="G6" s="14">
        <f t="shared" si="1"/>
        <v>96</v>
      </c>
      <c r="H6" s="2"/>
      <c r="I6" s="2"/>
      <c r="J6" s="2"/>
      <c r="K6" s="2"/>
      <c r="L6" s="2"/>
    </row>
    <row r="7" spans="1:12" x14ac:dyDescent="0.3">
      <c r="B7" s="5">
        <v>4</v>
      </c>
      <c r="C7" s="3" t="s">
        <v>10</v>
      </c>
      <c r="D7" s="4">
        <v>10</v>
      </c>
      <c r="E7" s="11">
        <v>0.24</v>
      </c>
      <c r="F7" s="14">
        <f t="shared" si="0"/>
        <v>7.1999999999999993</v>
      </c>
      <c r="G7" s="14">
        <f t="shared" si="1"/>
        <v>57.599999999999994</v>
      </c>
      <c r="H7" s="2"/>
      <c r="I7" s="2"/>
      <c r="J7" s="2"/>
      <c r="K7" s="2"/>
      <c r="L7" s="2"/>
    </row>
    <row r="8" spans="1:12" x14ac:dyDescent="0.3">
      <c r="B8" s="5">
        <v>5</v>
      </c>
      <c r="C8" s="3" t="s">
        <v>11</v>
      </c>
      <c r="D8" s="4">
        <v>25</v>
      </c>
      <c r="E8" s="11">
        <v>0.6</v>
      </c>
      <c r="F8" s="14">
        <f t="shared" si="0"/>
        <v>18</v>
      </c>
      <c r="G8" s="14">
        <f t="shared" si="1"/>
        <v>144</v>
      </c>
      <c r="H8" s="2"/>
      <c r="I8" s="2"/>
      <c r="J8" s="2"/>
      <c r="K8" s="2"/>
      <c r="L8" s="2"/>
    </row>
    <row r="9" spans="1:12" x14ac:dyDescent="0.3">
      <c r="B9" s="5">
        <v>6</v>
      </c>
      <c r="C9" s="3" t="s">
        <v>12</v>
      </c>
      <c r="D9" s="4">
        <v>10</v>
      </c>
      <c r="E9" s="11">
        <v>0.24</v>
      </c>
      <c r="F9" s="14">
        <f t="shared" si="0"/>
        <v>7.1999999999999993</v>
      </c>
      <c r="G9" s="14">
        <f t="shared" si="1"/>
        <v>57.599999999999994</v>
      </c>
      <c r="H9" s="2"/>
      <c r="I9" s="2"/>
      <c r="J9" s="2"/>
      <c r="K9" s="2"/>
      <c r="L9" s="2"/>
    </row>
    <row r="10" spans="1:12" x14ac:dyDescent="0.3">
      <c r="B10" s="5">
        <v>7</v>
      </c>
      <c r="C10" s="3" t="s">
        <v>13</v>
      </c>
      <c r="D10" s="4">
        <v>3</v>
      </c>
      <c r="E10" s="11">
        <v>8.9999999999999993E-3</v>
      </c>
      <c r="F10" s="14">
        <f t="shared" si="0"/>
        <v>0.26999999999999996</v>
      </c>
      <c r="G10" s="14">
        <f t="shared" si="1"/>
        <v>2.1599999999999997</v>
      </c>
      <c r="H10" s="2"/>
      <c r="I10" s="2"/>
      <c r="J10" s="2"/>
      <c r="K10" s="2"/>
      <c r="L10" s="2"/>
    </row>
    <row r="11" spans="1:12" x14ac:dyDescent="0.3">
      <c r="B11" s="5">
        <v>8</v>
      </c>
      <c r="C11" s="3" t="s">
        <v>14</v>
      </c>
      <c r="D11" s="4">
        <v>600</v>
      </c>
      <c r="E11" s="11">
        <v>0.3</v>
      </c>
      <c r="F11" s="14">
        <f t="shared" si="0"/>
        <v>9</v>
      </c>
      <c r="G11" s="14">
        <f t="shared" si="1"/>
        <v>72</v>
      </c>
      <c r="H11" s="2"/>
      <c r="I11" s="2"/>
      <c r="J11" s="2"/>
      <c r="K11" s="2"/>
      <c r="L11" s="2"/>
    </row>
    <row r="12" spans="1:12" x14ac:dyDescent="0.3">
      <c r="B12" s="5">
        <v>9</v>
      </c>
      <c r="C12" s="3" t="s">
        <v>5</v>
      </c>
      <c r="D12" s="4">
        <v>105</v>
      </c>
      <c r="E12" s="11">
        <v>2.52</v>
      </c>
      <c r="F12" s="14">
        <f t="shared" si="0"/>
        <v>75.599999999999994</v>
      </c>
      <c r="G12" s="14">
        <f t="shared" si="1"/>
        <v>604.79999999999995</v>
      </c>
      <c r="H12" s="2"/>
      <c r="I12" s="2"/>
      <c r="J12" s="2"/>
      <c r="K12" s="2"/>
      <c r="L12" s="2"/>
    </row>
    <row r="13" spans="1:12" x14ac:dyDescent="0.3">
      <c r="B13" s="5">
        <v>10</v>
      </c>
      <c r="C13" s="3" t="s">
        <v>15</v>
      </c>
      <c r="D13" s="4">
        <v>600</v>
      </c>
      <c r="E13" s="11">
        <v>0.6</v>
      </c>
      <c r="F13" s="14">
        <f t="shared" si="0"/>
        <v>18</v>
      </c>
      <c r="G13" s="14">
        <f t="shared" si="1"/>
        <v>144</v>
      </c>
      <c r="H13" s="2"/>
      <c r="I13" s="2"/>
      <c r="J13" s="2"/>
      <c r="K13" s="2"/>
      <c r="L13" s="2"/>
    </row>
    <row r="14" spans="1:12" x14ac:dyDescent="0.3">
      <c r="B14" s="5">
        <v>11</v>
      </c>
      <c r="C14" s="3" t="s">
        <v>16</v>
      </c>
      <c r="D14" s="4">
        <v>600</v>
      </c>
      <c r="E14" s="11">
        <v>0.3</v>
      </c>
      <c r="F14" s="14">
        <f t="shared" si="0"/>
        <v>9</v>
      </c>
      <c r="G14" s="14">
        <f t="shared" si="1"/>
        <v>72</v>
      </c>
      <c r="H14" s="2"/>
      <c r="I14" s="2"/>
      <c r="J14" s="2"/>
      <c r="K14" s="2"/>
      <c r="L14" s="2"/>
    </row>
    <row r="15" spans="1:12" x14ac:dyDescent="0.3">
      <c r="B15" s="5">
        <v>12</v>
      </c>
      <c r="C15" s="3" t="s">
        <v>17</v>
      </c>
      <c r="D15" s="4">
        <v>50</v>
      </c>
      <c r="E15" s="11">
        <v>0.15</v>
      </c>
      <c r="F15" s="14">
        <f t="shared" si="0"/>
        <v>4.5</v>
      </c>
      <c r="G15" s="14">
        <f t="shared" si="1"/>
        <v>36</v>
      </c>
      <c r="H15" s="2"/>
      <c r="I15" s="2"/>
      <c r="J15" s="2"/>
      <c r="K15" s="2"/>
      <c r="L15" s="2"/>
    </row>
    <row r="16" spans="1:12" x14ac:dyDescent="0.3">
      <c r="B16" s="5">
        <v>13</v>
      </c>
      <c r="C16" s="3" t="s">
        <v>6</v>
      </c>
      <c r="D16" s="4">
        <v>400</v>
      </c>
      <c r="E16" s="11">
        <v>1.2</v>
      </c>
      <c r="F16" s="14">
        <f t="shared" si="0"/>
        <v>36</v>
      </c>
      <c r="G16" s="14">
        <f t="shared" si="1"/>
        <v>288</v>
      </c>
      <c r="H16" s="2"/>
      <c r="I16" s="2"/>
      <c r="J16" s="2"/>
      <c r="K16" s="2"/>
      <c r="L16" s="2"/>
    </row>
    <row r="17" spans="2:12" x14ac:dyDescent="0.3">
      <c r="B17" s="5">
        <v>14</v>
      </c>
      <c r="C17" s="3" t="s">
        <v>4</v>
      </c>
      <c r="D17" s="4">
        <v>500</v>
      </c>
      <c r="E17" s="11">
        <v>0.5</v>
      </c>
      <c r="F17" s="14">
        <f t="shared" si="0"/>
        <v>15</v>
      </c>
      <c r="G17" s="14">
        <f t="shared" si="1"/>
        <v>120</v>
      </c>
      <c r="H17" s="2"/>
      <c r="I17" s="2"/>
      <c r="J17" s="2"/>
      <c r="K17" s="2"/>
      <c r="L17" s="2"/>
    </row>
    <row r="18" spans="2:12" x14ac:dyDescent="0.3">
      <c r="B18" s="5">
        <v>15</v>
      </c>
      <c r="C18" s="3" t="s">
        <v>18</v>
      </c>
      <c r="D18" s="4">
        <v>7</v>
      </c>
      <c r="E18" s="11">
        <v>0.28000000000000003</v>
      </c>
      <c r="F18" s="14">
        <f t="shared" si="0"/>
        <v>8.4</v>
      </c>
      <c r="G18" s="14">
        <f t="shared" si="1"/>
        <v>67.2</v>
      </c>
      <c r="H18" s="2"/>
      <c r="I18" s="2"/>
      <c r="J18" s="2"/>
      <c r="K18" s="2"/>
      <c r="L18" s="2"/>
    </row>
    <row r="19" spans="2:12" x14ac:dyDescent="0.3">
      <c r="B19" s="5">
        <v>16</v>
      </c>
      <c r="C19" s="3" t="s">
        <v>19</v>
      </c>
      <c r="D19" s="4">
        <v>9</v>
      </c>
      <c r="E19" s="11">
        <v>0.36</v>
      </c>
      <c r="F19" s="14">
        <f t="shared" si="0"/>
        <v>10.799999999999999</v>
      </c>
      <c r="G19" s="14">
        <f t="shared" si="1"/>
        <v>86.399999999999991</v>
      </c>
      <c r="H19" s="1"/>
      <c r="I19" s="1"/>
      <c r="J19" s="1"/>
      <c r="K19" s="1"/>
      <c r="L19" s="10"/>
    </row>
    <row r="20" spans="2:12" x14ac:dyDescent="0.3">
      <c r="F20" s="14">
        <f>SUM(F4:F19)</f>
        <v>339.86999999999995</v>
      </c>
      <c r="G20" s="14">
        <f>SUM(G4:G19)</f>
        <v>2718.9599999999996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41498-CAA0-47A9-A97E-9C980289D412}">
  <sheetPr>
    <tabColor theme="7" tint="0.39997558519241921"/>
  </sheetPr>
  <dimension ref="A1:J23"/>
  <sheetViews>
    <sheetView showGridLines="0" tabSelected="1" topLeftCell="B1" workbookViewId="0">
      <selection activeCell="C23" sqref="C23"/>
    </sheetView>
  </sheetViews>
  <sheetFormatPr defaultRowHeight="14.4" x14ac:dyDescent="0.3"/>
  <cols>
    <col min="2" max="2" width="73.6640625" customWidth="1"/>
    <col min="3" max="3" width="16.33203125" customWidth="1"/>
    <col min="5" max="5" width="18" customWidth="1"/>
    <col min="6" max="6" width="22" customWidth="1"/>
    <col min="7" max="7" width="13.6640625" customWidth="1"/>
    <col min="8" max="8" width="22.77734375" customWidth="1"/>
    <col min="9" max="9" width="14.21875" customWidth="1"/>
    <col min="10" max="10" width="19.21875" customWidth="1"/>
  </cols>
  <sheetData>
    <row r="1" spans="1:10" x14ac:dyDescent="0.3">
      <c r="F1" s="2" t="s">
        <v>24</v>
      </c>
      <c r="G1" s="2" t="s">
        <v>23</v>
      </c>
      <c r="H1" t="s">
        <v>41</v>
      </c>
      <c r="I1" t="s">
        <v>35</v>
      </c>
      <c r="J1" t="s">
        <v>34</v>
      </c>
    </row>
    <row r="2" spans="1:10" ht="22.8" x14ac:dyDescent="0.4">
      <c r="A2" s="6"/>
      <c r="B2" s="6" t="s">
        <v>20</v>
      </c>
      <c r="C2" s="23"/>
      <c r="F2" s="16">
        <v>1</v>
      </c>
      <c r="G2" s="16">
        <v>4</v>
      </c>
      <c r="H2" s="16">
        <v>150</v>
      </c>
      <c r="I2" s="16">
        <v>2</v>
      </c>
      <c r="J2" s="16" t="s">
        <v>39</v>
      </c>
    </row>
    <row r="3" spans="1:10" ht="22.8" x14ac:dyDescent="0.4">
      <c r="A3" s="6"/>
      <c r="B3" s="6"/>
      <c r="F3" s="16">
        <v>2</v>
      </c>
      <c r="G3" s="16">
        <v>8</v>
      </c>
      <c r="H3" s="16">
        <v>300</v>
      </c>
      <c r="I3" s="16">
        <v>4</v>
      </c>
      <c r="J3" s="16" t="s">
        <v>38</v>
      </c>
    </row>
    <row r="4" spans="1:10" ht="15.6" x14ac:dyDescent="0.3">
      <c r="F4" s="16">
        <v>5</v>
      </c>
      <c r="G4" s="16">
        <v>20</v>
      </c>
      <c r="H4" s="16">
        <v>800</v>
      </c>
      <c r="I4" s="16">
        <v>7</v>
      </c>
      <c r="J4" s="16" t="s">
        <v>36</v>
      </c>
    </row>
    <row r="5" spans="1:10" ht="15.6" x14ac:dyDescent="0.3">
      <c r="F5" s="16">
        <v>10</v>
      </c>
      <c r="G5" s="16">
        <v>40</v>
      </c>
      <c r="H5" s="16">
        <v>3800</v>
      </c>
      <c r="I5" s="16">
        <v>15</v>
      </c>
      <c r="J5" s="18" t="s">
        <v>37</v>
      </c>
    </row>
    <row r="11" spans="1:10" ht="15.6" x14ac:dyDescent="0.3">
      <c r="B11" s="20" t="s">
        <v>42</v>
      </c>
      <c r="C11" s="20" t="s">
        <v>43</v>
      </c>
      <c r="F11" s="15" t="s">
        <v>25</v>
      </c>
      <c r="G11" s="15" t="s">
        <v>26</v>
      </c>
    </row>
    <row r="12" spans="1:10" x14ac:dyDescent="0.3">
      <c r="B12" s="21" t="s">
        <v>46</v>
      </c>
      <c r="C12" s="21">
        <v>1</v>
      </c>
      <c r="F12" s="17" t="s">
        <v>27</v>
      </c>
      <c r="G12" s="17" t="s">
        <v>28</v>
      </c>
    </row>
    <row r="13" spans="1:10" ht="28.8" x14ac:dyDescent="0.3">
      <c r="B13" s="19" t="s">
        <v>45</v>
      </c>
      <c r="C13" s="19">
        <v>2</v>
      </c>
      <c r="F13" s="17" t="s">
        <v>29</v>
      </c>
      <c r="G13" s="17" t="s">
        <v>30</v>
      </c>
    </row>
    <row r="14" spans="1:10" ht="28.8" x14ac:dyDescent="0.3">
      <c r="B14" s="19" t="s">
        <v>44</v>
      </c>
      <c r="C14" s="19">
        <v>8</v>
      </c>
      <c r="F14" s="17" t="s">
        <v>31</v>
      </c>
      <c r="G14" s="17" t="s">
        <v>32</v>
      </c>
    </row>
    <row r="15" spans="1:10" x14ac:dyDescent="0.3">
      <c r="B15" s="19" t="s">
        <v>40</v>
      </c>
      <c r="C15" s="19">
        <v>1450</v>
      </c>
      <c r="F15" s="17" t="s">
        <v>33</v>
      </c>
      <c r="G15" s="17">
        <v>15</v>
      </c>
    </row>
    <row r="16" spans="1:10" x14ac:dyDescent="0.3">
      <c r="B16" s="21" t="s">
        <v>47</v>
      </c>
      <c r="C16" s="21">
        <v>100000</v>
      </c>
    </row>
    <row r="17" spans="2:3" x14ac:dyDescent="0.3">
      <c r="B17" s="22"/>
      <c r="C17" s="22"/>
    </row>
    <row r="18" spans="2:3" x14ac:dyDescent="0.3">
      <c r="B18" s="1"/>
      <c r="C18" s="1"/>
    </row>
    <row r="20" spans="2:3" ht="24.6" x14ac:dyDescent="0.4">
      <c r="B20" s="24" t="s">
        <v>48</v>
      </c>
      <c r="C20" s="24">
        <v>2500</v>
      </c>
    </row>
    <row r="21" spans="2:3" ht="24.6" x14ac:dyDescent="0.4">
      <c r="B21" s="24"/>
      <c r="C21" s="24"/>
    </row>
    <row r="22" spans="2:3" ht="24.6" x14ac:dyDescent="0.4">
      <c r="B22" s="25" t="s">
        <v>50</v>
      </c>
      <c r="C22" s="25">
        <f>C20*1/1450</f>
        <v>1.7241379310344827</v>
      </c>
    </row>
    <row r="23" spans="2:3" ht="24.6" x14ac:dyDescent="0.4">
      <c r="B23" s="26" t="s">
        <v>49</v>
      </c>
      <c r="C23" s="26">
        <f>C22*75000</f>
        <v>129310.3448275862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calculation </vt:lpstr>
      <vt:lpstr>solar plant size calculator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2023-03-10T17:02:40Z</dcterms:modified>
</cp:coreProperties>
</file>