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<sst xmlns="http://schemas.openxmlformats.org/spreadsheetml/2006/main" count="23" uniqueCount="14">
  <si>
    <t xml:space="preserve"> </t>
  </si>
  <si>
    <t>Capital Budgeting Analysis</t>
  </si>
  <si>
    <t>NPV, IRR, and Payback Period</t>
  </si>
  <si>
    <t>Project 1</t>
  </si>
  <si>
    <t>Period</t>
  </si>
  <si>
    <t>Cash Inflow</t>
  </si>
  <si>
    <t>Cash Outflow</t>
  </si>
  <si>
    <t>Net Cash Flow</t>
  </si>
  <si>
    <t>Cumulative Cash Flow</t>
  </si>
  <si>
    <t>Discount Rate -&gt;</t>
  </si>
  <si>
    <t>NPV -&gt;</t>
  </si>
  <si>
    <t>IRR -&gt;</t>
  </si>
  <si>
    <t>Payback Period -&gt;</t>
  </si>
  <si>
    <t>Project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</si>
</sst>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_);_(* \(#,##0\);_(* &quot;-&quot;??_);_(@_)"/>
    <numFmt numFmtId="165" formatCode="_-* #,##0\ _€_-;\-* #,##0\ _€_-;_-* &quot;-&quot;??\ _€_-;_-@"/>
    <numFmt numFmtId="166" formatCode="0.000%"/>
    <numFmt numFmtId="167" formatCode="#.## &quot;years&quot;"/>
  </numFmts>
  <fonts count="9">
    <font>
      <sz val="12.0"/>
      <color theme="1"/>
      <name val="Calibri"/>
      <scheme val="minor"/>
    </font>
    <font>
      <sz val="12.0"/>
      <color theme="1"/>
      <name val="Calibri"/>
    </font>
    <font>
      <b/>
      <sz val="24.0"/>
      <color theme="1"/>
      <name val="Calibri"/>
    </font>
    <font>
      <b/>
      <sz val="12.0"/>
      <color theme="1"/>
      <name val="Calibri"/>
    </font>
    <font>
      <i/>
      <sz val="14.0"/>
      <color theme="1"/>
      <name val="Calibri"/>
    </font>
    <font>
      <b/>
      <sz val="12.0"/>
      <color theme="0"/>
      <name val="Calibri"/>
    </font>
    <font/>
    <font>
      <sz val="12.0"/>
      <color rgb="FF0432FF"/>
      <name val="Calibri"/>
    </font>
    <font>
      <b/>
      <sz val="12.0"/>
      <color rgb="FF0432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93D68"/>
        <bgColor rgb="FF293D68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</fills>
  <borders count="9">
    <border/>
    <border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top/>
      <bottom/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0" fillId="0" fontId="4" numFmtId="0" xfId="0" applyFont="1"/>
    <xf borderId="2" fillId="2" fontId="5" numFmtId="0" xfId="0" applyAlignment="1" applyBorder="1" applyFill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5" fillId="3" fontId="3" numFmtId="0" xfId="0" applyAlignment="1" applyBorder="1" applyFill="1" applyFont="1">
      <alignment horizontal="center"/>
    </xf>
    <xf borderId="6" fillId="4" fontId="7" numFmtId="164" xfId="0" applyBorder="1" applyFill="1" applyFont="1" applyNumberFormat="1"/>
    <xf borderId="0" fillId="0" fontId="1" numFmtId="165" xfId="0" applyFont="1" applyNumberFormat="1"/>
    <xf borderId="0" fillId="0" fontId="1" numFmtId="166" xfId="0" applyFont="1" applyNumberFormat="1"/>
    <xf borderId="7" fillId="0" fontId="3" numFmtId="0" xfId="0" applyBorder="1" applyFont="1"/>
    <xf borderId="7" fillId="0" fontId="3" numFmtId="164" xfId="0" applyBorder="1" applyFont="1" applyNumberFormat="1"/>
    <xf borderId="0" fillId="0" fontId="1" numFmtId="9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0" xfId="0" applyAlignment="1" applyFont="1">
      <alignment horizontal="right"/>
    </xf>
    <xf borderId="8" fillId="0" fontId="8" numFmtId="9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8" fillId="5" fontId="3" numFmtId="165" xfId="0" applyBorder="1" applyFill="1" applyFont="1" applyNumberFormat="1"/>
    <xf borderId="0" fillId="0" fontId="3" numFmtId="0" xfId="0" applyAlignment="1" applyFont="1">
      <alignment horizontal="center"/>
    </xf>
    <xf borderId="8" fillId="5" fontId="3" numFmtId="10" xfId="0" applyAlignment="1" applyBorder="1" applyFont="1" applyNumberFormat="1">
      <alignment horizontal="center"/>
    </xf>
    <xf borderId="8" fillId="5" fontId="3" numFmtId="167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67"/>
    <col customWidth="1" min="2" max="2" width="23.0"/>
    <col customWidth="1" min="3" max="3" width="12.0"/>
    <col customWidth="1" min="4" max="4" width="11.11"/>
    <col customWidth="1" min="5" max="8" width="10.67"/>
    <col customWidth="1" min="9" max="9" width="10.78"/>
    <col customWidth="1" min="10" max="15" width="10.67"/>
    <col customWidth="1" min="16" max="16" width="12.44"/>
    <col customWidth="1" min="17" max="26" width="10.67"/>
  </cols>
  <sheetData>
    <row r="1">
      <c r="C1" s="1" t="s">
        <v>0</v>
      </c>
    </row>
    <row r="2">
      <c r="B2" s="2" t="s">
        <v>1</v>
      </c>
      <c r="C2" s="3"/>
      <c r="D2" s="3"/>
      <c r="E2" s="3"/>
      <c r="F2" s="3"/>
      <c r="G2" s="3"/>
      <c r="H2" s="3"/>
    </row>
    <row r="3">
      <c r="B3" s="4" t="s">
        <v>2</v>
      </c>
    </row>
    <row r="5">
      <c r="B5" s="5" t="s">
        <v>3</v>
      </c>
      <c r="C5" s="6"/>
      <c r="D5" s="6"/>
      <c r="E5" s="6"/>
      <c r="F5" s="6"/>
      <c r="G5" s="6"/>
      <c r="H5" s="7"/>
    </row>
    <row r="6">
      <c r="A6" s="1"/>
      <c r="B6" s="8" t="s">
        <v>4</v>
      </c>
      <c r="C6" s="8">
        <v>0.0</v>
      </c>
      <c r="D6" s="8">
        <v>1.0</v>
      </c>
      <c r="E6" s="8">
        <v>2.0</v>
      </c>
      <c r="F6" s="8">
        <v>3.0</v>
      </c>
      <c r="G6" s="8">
        <v>4.0</v>
      </c>
      <c r="H6" s="8">
        <v>5.0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1" t="s">
        <v>5</v>
      </c>
      <c r="C7" s="9"/>
      <c r="D7" s="9">
        <v>325000.0</v>
      </c>
      <c r="E7" s="9">
        <v>475000.0</v>
      </c>
      <c r="F7" s="9">
        <v>550000.0</v>
      </c>
      <c r="G7" s="9">
        <v>595000.0</v>
      </c>
      <c r="H7" s="9">
        <v>625000.0</v>
      </c>
      <c r="J7" s="10"/>
      <c r="Q7" s="10"/>
    </row>
    <row r="8">
      <c r="B8" s="1" t="s">
        <v>6</v>
      </c>
      <c r="C8" s="9">
        <v>-1500000.0</v>
      </c>
      <c r="D8" s="9">
        <v>-100000.0</v>
      </c>
      <c r="E8" s="9">
        <v>-100000.0</v>
      </c>
      <c r="F8" s="9">
        <v>-100000.0</v>
      </c>
      <c r="G8" s="9">
        <v>-100000.0</v>
      </c>
      <c r="H8" s="9">
        <v>-100000.0</v>
      </c>
      <c r="P8" s="11"/>
      <c r="Q8" s="10"/>
    </row>
    <row r="9">
      <c r="B9" s="12" t="s">
        <v>7</v>
      </c>
      <c r="C9" s="9">
        <f t="shared" ref="C9:H9" si="1">C7+C8</f>
        <v>-1500000</v>
      </c>
      <c r="D9" s="9">
        <f t="shared" si="1"/>
        <v>225000</v>
      </c>
      <c r="E9" s="9">
        <f t="shared" si="1"/>
        <v>375000</v>
      </c>
      <c r="F9" s="9">
        <f t="shared" si="1"/>
        <v>450000</v>
      </c>
      <c r="G9" s="9">
        <f t="shared" si="1"/>
        <v>495000</v>
      </c>
      <c r="H9" s="9">
        <f t="shared" si="1"/>
        <v>525000</v>
      </c>
      <c r="P9" s="11"/>
      <c r="Q9" s="10"/>
    </row>
    <row r="10">
      <c r="B10" s="12" t="s">
        <v>8</v>
      </c>
      <c r="C10" s="13">
        <f>C9</f>
        <v>-1500000</v>
      </c>
      <c r="D10" s="13">
        <f t="shared" ref="D10:H10" si="2">D9+C10</f>
        <v>-1275000</v>
      </c>
      <c r="E10" s="13">
        <f t="shared" si="2"/>
        <v>-900000</v>
      </c>
      <c r="F10" s="13">
        <f t="shared" si="2"/>
        <v>-450000</v>
      </c>
      <c r="G10" s="13">
        <f t="shared" si="2"/>
        <v>45000</v>
      </c>
      <c r="H10" s="13">
        <f t="shared" si="2"/>
        <v>570000</v>
      </c>
      <c r="P10" s="14"/>
      <c r="Q10" s="10"/>
    </row>
    <row r="11">
      <c r="B11" s="15"/>
      <c r="C11" s="16"/>
      <c r="D11" s="16"/>
      <c r="E11" s="16"/>
      <c r="F11" s="16"/>
      <c r="G11" s="16"/>
      <c r="H11" s="16"/>
      <c r="P11" s="11"/>
      <c r="Q11" s="10"/>
    </row>
    <row r="12">
      <c r="B12" s="17" t="s">
        <v>9</v>
      </c>
      <c r="C12" s="18">
        <v>0.08</v>
      </c>
      <c r="D12" s="16"/>
      <c r="E12" s="16"/>
      <c r="F12" s="16"/>
      <c r="G12" s="16"/>
      <c r="H12" s="16"/>
      <c r="P12" s="11"/>
      <c r="Q12" s="10"/>
    </row>
    <row r="13">
      <c r="C13" s="19"/>
      <c r="Q13" s="10"/>
    </row>
    <row r="14">
      <c r="B14" s="17" t="s">
        <v>10</v>
      </c>
      <c r="C14" s="20">
        <f t="array" ref="C14">NPV(C12,D9:H9)+C9</f>
        <v>108205.855</v>
      </c>
    </row>
    <row r="15" ht="9.0" customHeight="1">
      <c r="B15" s="17"/>
      <c r="C15" s="21"/>
    </row>
    <row r="16">
      <c r="B16" s="17" t="s">
        <v>11</v>
      </c>
      <c r="C16" s="22">
        <f>IRR(C9:H9)</f>
        <v>0.1038257859</v>
      </c>
    </row>
    <row r="17" ht="9.0" customHeight="1">
      <c r="B17" s="17"/>
      <c r="C17" s="21"/>
    </row>
    <row r="18">
      <c r="B18" s="17" t="s">
        <v>12</v>
      </c>
      <c r="C18" s="23">
        <f>3+ABS(F10/G9)</f>
        <v>3.909090909</v>
      </c>
    </row>
    <row r="21" ht="15.75" customHeight="1">
      <c r="B21" s="5" t="s">
        <v>13</v>
      </c>
      <c r="C21" s="6"/>
      <c r="D21" s="6"/>
      <c r="E21" s="6"/>
      <c r="F21" s="6"/>
      <c r="G21" s="6"/>
      <c r="H21" s="7"/>
    </row>
    <row r="22" ht="15.75" customHeight="1">
      <c r="B22" s="8" t="s">
        <v>4</v>
      </c>
      <c r="C22" s="8">
        <v>0.0</v>
      </c>
      <c r="D22" s="8">
        <v>1.0</v>
      </c>
      <c r="E22" s="8">
        <v>2.0</v>
      </c>
      <c r="F22" s="8">
        <v>3.0</v>
      </c>
      <c r="G22" s="8">
        <v>4.0</v>
      </c>
      <c r="H22" s="8">
        <v>5.0</v>
      </c>
    </row>
    <row r="23" ht="15.75" customHeight="1">
      <c r="B23" s="1" t="s">
        <v>5</v>
      </c>
      <c r="C23" s="9"/>
      <c r="D23" s="9">
        <v>65000.0</v>
      </c>
      <c r="E23" s="9">
        <v>75000.0</v>
      </c>
      <c r="F23" s="9">
        <v>82500.0</v>
      </c>
      <c r="G23" s="9">
        <v>86000.0</v>
      </c>
      <c r="H23" s="9">
        <v>89000.0</v>
      </c>
    </row>
    <row r="24" ht="15.75" customHeight="1">
      <c r="B24" s="1" t="s">
        <v>6</v>
      </c>
      <c r="C24" s="9">
        <v>-250000.0</v>
      </c>
      <c r="D24" s="9">
        <v>-10000.0</v>
      </c>
      <c r="E24" s="9">
        <v>-10000.0</v>
      </c>
      <c r="F24" s="9">
        <v>-10000.0</v>
      </c>
      <c r="G24" s="9">
        <v>-10000.0</v>
      </c>
      <c r="H24" s="9">
        <v>-10000.0</v>
      </c>
    </row>
    <row r="25" ht="15.75" customHeight="1">
      <c r="B25" s="12" t="s">
        <v>7</v>
      </c>
      <c r="C25" s="9">
        <f t="shared" ref="C25:H25" si="3">C23+C24</f>
        <v>-250000</v>
      </c>
      <c r="D25" s="9">
        <f t="shared" si="3"/>
        <v>55000</v>
      </c>
      <c r="E25" s="9">
        <f t="shared" si="3"/>
        <v>65000</v>
      </c>
      <c r="F25" s="9">
        <f t="shared" si="3"/>
        <v>72500</v>
      </c>
      <c r="G25" s="9">
        <f t="shared" si="3"/>
        <v>76000</v>
      </c>
      <c r="H25" s="9">
        <f t="shared" si="3"/>
        <v>79000</v>
      </c>
    </row>
    <row r="26" ht="15.75" customHeight="1">
      <c r="B26" s="12" t="s">
        <v>8</v>
      </c>
      <c r="C26" s="13">
        <f>C25</f>
        <v>-250000</v>
      </c>
      <c r="D26" s="13">
        <f t="shared" ref="D26:H26" si="4">D25+C26</f>
        <v>-195000</v>
      </c>
      <c r="E26" s="13">
        <f t="shared" si="4"/>
        <v>-130000</v>
      </c>
      <c r="F26" s="13">
        <f t="shared" si="4"/>
        <v>-57500</v>
      </c>
      <c r="G26" s="13">
        <f t="shared" si="4"/>
        <v>18500</v>
      </c>
      <c r="H26" s="13">
        <f t="shared" si="4"/>
        <v>97500</v>
      </c>
    </row>
    <row r="27" ht="15.75" customHeight="1"/>
    <row r="28" ht="15.75" customHeight="1">
      <c r="B28" s="17" t="s">
        <v>9</v>
      </c>
      <c r="C28" s="18">
        <v>0.08</v>
      </c>
    </row>
    <row r="29" ht="15.75" customHeight="1">
      <c r="C29" s="19"/>
    </row>
    <row r="30" ht="15.75" customHeight="1">
      <c r="B30" s="17" t="s">
        <v>10</v>
      </c>
      <c r="C30" s="20">
        <f t="array" ref="C30">NPV(C28,D25:H25)+C25</f>
        <v>23834.1281</v>
      </c>
    </row>
    <row r="31" ht="9.0" customHeight="1">
      <c r="B31" s="17"/>
      <c r="C31" s="21"/>
    </row>
    <row r="32" ht="15.75" customHeight="1">
      <c r="B32" s="17" t="s">
        <v>11</v>
      </c>
      <c r="C32" s="22">
        <f>IRR(C25:H25)</f>
        <v>0.1133777749</v>
      </c>
    </row>
    <row r="33" ht="9.0" customHeight="1">
      <c r="B33" s="17"/>
      <c r="C33" s="21"/>
    </row>
    <row r="34" ht="15.75" customHeight="1">
      <c r="B34" s="17" t="s">
        <v>12</v>
      </c>
      <c r="C34" s="23">
        <f>3+ABS(F26/G25)</f>
        <v>3.756578947</v>
      </c>
    </row>
    <row r="35" ht="15.75" customHeight="1">
      <c r="C35" s="1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5:H5"/>
    <mergeCell ref="B21:H21"/>
  </mergeCells>
  <printOptions/>
  <pageMargins bottom="0.75" footer="0.0" header="0.0" left="0.7" right="0.7" top="0.75"/>
  <pageSetup orientation="landscape"/>
  <drawing r:id="rId1"/>
</worksheet>
</file>