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Analysis\PT\DashboardMercadoLivre\"/>
    </mc:Choice>
  </mc:AlternateContent>
  <xr:revisionPtr revIDLastSave="0" documentId="8_{A38E786A-6ACA-4C4A-8900-3FAADF3BEB73}" xr6:coauthVersionLast="47" xr6:coauthVersionMax="47" xr10:uidLastSave="{00000000-0000-0000-0000-000000000000}"/>
  <bookViews>
    <workbookView xWindow="20370" yWindow="-120" windowWidth="24240" windowHeight="13740" activeTab="4" xr2:uid="{BDDE9027-F2D6-4CE6-8698-07C85224ED0A}"/>
  </bookViews>
  <sheets>
    <sheet name="Produtos" sheetId="4" r:id="rId1"/>
    <sheet name="Vendedores" sheetId="3" r:id="rId2"/>
    <sheet name="Clientes" sheetId="5" r:id="rId3"/>
    <sheet name="Vendas" sheetId="2" r:id="rId4"/>
    <sheet name="Tabela Dinamica" sheetId="7" r:id="rId5"/>
  </sheets>
  <definedNames>
    <definedName name="_xlnm._FilterDatabase" localSheetId="2" hidden="1">Clientes!$A$1:$B$10</definedName>
    <definedName name="_xlnm._FilterDatabase" localSheetId="0" hidden="1">Produtos!$A$1:$E$31</definedName>
    <definedName name="_xlnm._FilterDatabase" localSheetId="3" hidden="1">Vendas!$A$1:$H$99</definedName>
    <definedName name="_xlnm._FilterDatabase" localSheetId="1" hidden="1">Vendedores!$A$1:$B$10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2" i="2"/>
</calcChain>
</file>

<file path=xl/sharedStrings.xml><?xml version="1.0" encoding="utf-8"?>
<sst xmlns="http://schemas.openxmlformats.org/spreadsheetml/2006/main" count="358" uniqueCount="117">
  <si>
    <t>Descrição</t>
  </si>
  <si>
    <t>Preço</t>
  </si>
  <si>
    <t>Moto E20 Dual SIM 32 GB cinza 2 GB RAM</t>
  </si>
  <si>
    <t>Moto E6i Dual SIM 32 GB pink 2 GB RAM</t>
  </si>
  <si>
    <t>Categoria</t>
  </si>
  <si>
    <t>Cafeteira</t>
  </si>
  <si>
    <t>Ventilador</t>
  </si>
  <si>
    <t>Celular</t>
  </si>
  <si>
    <t>Terno</t>
  </si>
  <si>
    <t>Piscina</t>
  </si>
  <si>
    <t>Carrinho</t>
  </si>
  <si>
    <t>https://http2.mlstatic.com/D_NQ_NP_2X_835878-MLA41877283485_052020-F.webp</t>
  </si>
  <si>
    <t>https://http2.mlstatic.com/D_NQ_NP_2X_697582-MLA43154549796_082020-F.webp</t>
  </si>
  <si>
    <t>https://http2.mlstatic.com/D_NQ_NP_2X_822991-MLA42002268386_052020-F.webp</t>
  </si>
  <si>
    <t>https://http2.mlstatic.com/D_NQ_NP_2X_616906-MLA41377557957_042020-F.webp</t>
  </si>
  <si>
    <t>https://http2.mlstatic.com/D_NQ_NP_2X_653913-MLA47659023428_092021-F.webp</t>
  </si>
  <si>
    <t>https://http2.mlstatic.com/D_NQ_NP_2X_857937-MLA43331825779_092020-F.webp</t>
  </si>
  <si>
    <t>https://http2.mlstatic.com/D_NQ_NP_2X_890405-MLA48945113181_012022-F.webp</t>
  </si>
  <si>
    <t>https://http2.mlstatic.com/D_NQ_NP_2X_729412-MLA40314488707_012020-F.webp</t>
  </si>
  <si>
    <t>https://http2.mlstatic.com/D_NQ_NP_2X_972361-MLA40388393749_012020-F.webp</t>
  </si>
  <si>
    <t>https://http2.mlstatic.com/D_NQ_NP_2X_803859-MLA43528384569_092020-F.webp</t>
  </si>
  <si>
    <t>https://http2.mlstatic.com/D_NQ_NP_2X_668976-MLA45686583998_042021-F.webp</t>
  </si>
  <si>
    <t>https://http2.mlstatic.com/D_NQ_NP_2X_654094-MLA45017083672_022021-F.webp</t>
  </si>
  <si>
    <t>https://http2.mlstatic.com/D_NQ_NP_2X_944247-MLA48254501665_112021-F.webp</t>
  </si>
  <si>
    <t>https://http2.mlstatic.com/D_NQ_NP_2X_895696-MLA47679174872_092021-F.webp</t>
  </si>
  <si>
    <t>https://http2.mlstatic.com/D_NQ_NP_2X_929054-MLA45794772707_052021-F.webp</t>
  </si>
  <si>
    <t>https://http2.mlstatic.com/D_NQ_NP_2X_652632-MLB48562529962_122021-F.webp</t>
  </si>
  <si>
    <t>https://http2.mlstatic.com/D_NQ_NP_2X_980503-MLB48320346548_112021-F.webp</t>
  </si>
  <si>
    <t>https://http2.mlstatic.com/D_NQ_NP_2X_620378-MLB48318192397_112021-F.webp</t>
  </si>
  <si>
    <t>https://http2.mlstatic.com/D_NQ_NP_2X_811991-MLB49129647514_022022-F.webp</t>
  </si>
  <si>
    <t>https://http2.mlstatic.com/D_NQ_NP_2X_957707-MLA48944374939_012022-F.webp</t>
  </si>
  <si>
    <t>https://http2.mlstatic.com/D_NQ_NP_2X_707028-MLA41255164097_032020-F.webp</t>
  </si>
  <si>
    <t>https://http2.mlstatic.com/D_NQ_NP_2X_848765-MLA42247605259_062020-F.webp</t>
  </si>
  <si>
    <t>https://http2.mlstatic.com/D_NQ_NP_2X_910731-MLA42260952815_062020-F.webp</t>
  </si>
  <si>
    <t>https://http2.mlstatic.com/D_NQ_NP_2X_962510-MLA41255164839_032020-F.webp</t>
  </si>
  <si>
    <t>https://http2.mlstatic.com/D_NQ_NP_2X_983062-MLA41179103731_032020-F.webp</t>
  </si>
  <si>
    <t>https://http2.mlstatic.com/D_NQ_NP_2X_879020-CBT47657571914_092021-F.webp</t>
  </si>
  <si>
    <t>https://http2.mlstatic.com/D_NQ_NP_2X_670408-MLB47758081772_102021-F.webp</t>
  </si>
  <si>
    <t>https://http2.mlstatic.com/D_NQ_NP_2X_863707-MLB47666657032_092021-F.webp</t>
  </si>
  <si>
    <t>https://http2.mlstatic.com/D_NQ_NP_2X_777831-MLB47932154529_102021-F.webp</t>
  </si>
  <si>
    <t>Nome</t>
  </si>
  <si>
    <t>Naruto</t>
  </si>
  <si>
    <t>Meta</t>
  </si>
  <si>
    <t>Endereco Imagem</t>
  </si>
  <si>
    <t>https://i.pinimg.com/736x/c0/ff/5b/c0ff5be1deb59a06e0d4a4c303e986cf.jpg</t>
  </si>
  <si>
    <t>Sasuke</t>
  </si>
  <si>
    <t>https://encrypted-tbn0.gstatic.com/images?q=tbn:ANd9GcRq4iWcHUI0CYkOsoUr5m3V6p7fzsvy-4gYr6CxoQweZ-URmZibKXxI2P9gNVoo6kpZthg&amp;usqp=CAU</t>
  </si>
  <si>
    <t>Kakashi</t>
  </si>
  <si>
    <t>https://pm1.narvii.com/6335/fa7d1ca9617fa37ada417d4ae71777ba373b42b5_hq.jpg</t>
  </si>
  <si>
    <t>Sakura</t>
  </si>
  <si>
    <t>https://i.pinimg.com/736x/73/83/41/738341e4fe7280f80a6cca75e626797b.jpg</t>
  </si>
  <si>
    <t>https://i.pinimg.com/736x/9b/7e/49/9b7e494a31c4b8de18d70a62f9fd3e15.jpg</t>
  </si>
  <si>
    <t>Nagato</t>
  </si>
  <si>
    <t>Shicamaru</t>
  </si>
  <si>
    <t>https://i.pinimg.com/originals/06/b2/32/06b232665f2c2f8aaca7aad013b06fa1.jpg</t>
  </si>
  <si>
    <t>Ino</t>
  </si>
  <si>
    <t>https://pbs.twimg.com/media/DljwqJIW4AARJIq.jpg</t>
  </si>
  <si>
    <t>https://i1.sndcdn.com/artworks-000140473339-cs5egc-t500x500.jpg</t>
  </si>
  <si>
    <t>Rock Lee</t>
  </si>
  <si>
    <t>Tobirama</t>
  </si>
  <si>
    <t>https://i.pinimg.com/736x/0a/90/8d/0a908d7c8c1c5388e12246fa80b0cdd7.jpg</t>
  </si>
  <si>
    <t>ID Produto</t>
  </si>
  <si>
    <t>ID Vendedor</t>
  </si>
  <si>
    <t>ID Cliente</t>
  </si>
  <si>
    <t>Anko</t>
  </si>
  <si>
    <t>https://i.pinimg.com/736x/33/17/79/331779ab805c33e86c347262049b4e2d--naruto-couples-naruto-girls.jpg</t>
  </si>
  <si>
    <t>Kiba</t>
  </si>
  <si>
    <t>https://gartic.com.br/imgs/mural/le/lety342/kiba-da-inuzuka.png</t>
  </si>
  <si>
    <t>Choji</t>
  </si>
  <si>
    <t>http://1.bp.blogspot.com/-RkGnBqwXGf0/Tai8j1BDNjI/AAAAAAAAASI/9dItYQacYLg/s400/Chouji.png</t>
  </si>
  <si>
    <t>Konohamaru</t>
  </si>
  <si>
    <t>https://johto.legiaodosherois.com.br/wp-content/uploads/2022/01/legiao_LuBNH7SU1kFs.png</t>
  </si>
  <si>
    <t>Kabuto</t>
  </si>
  <si>
    <t>https://cdn.anime-planet.com/characters/primary/kabuto-yakushi-1.jpg?t=1625771642</t>
  </si>
  <si>
    <t>Karin</t>
  </si>
  <si>
    <t>http://pm1.narvii.com/6476/0731b3568c9d70d53bd12b544d1558ae5cc7ef76_00.jpg</t>
  </si>
  <si>
    <t>Konan</t>
  </si>
  <si>
    <t>https://pm1.narvii.com/6540/4ab5f38c252d249d88b2f917f1fe613f524bb025_hq.jpg</t>
  </si>
  <si>
    <t>Orochimaru</t>
  </si>
  <si>
    <t>https://pm1.narvii.com/6335/928a40520c1bdb65e740d480fb569d4912f0d87f_hq.jpg</t>
  </si>
  <si>
    <t>Hinata</t>
  </si>
  <si>
    <t>http://pm1.narvii.com/6294/2f155e1362a7f18fbb6c7ab95f61c6f915dc3442_00.jpg</t>
  </si>
  <si>
    <t>Qtd Produtos Vendidos</t>
  </si>
  <si>
    <t>ID Venda</t>
  </si>
  <si>
    <t>Cafeteira Philco PH17</t>
  </si>
  <si>
    <t>Cafeteira Philco PH30 Plus</t>
  </si>
  <si>
    <t>Cafeteira Bialetti Moka</t>
  </si>
  <si>
    <t>Cafeteira Mondial Dolce Arome</t>
  </si>
  <si>
    <t>Cafeteira Haüskraft 6 Xícaras</t>
  </si>
  <si>
    <t>Ventilador de teto Ventisol Fênix</t>
  </si>
  <si>
    <t>Ventilador de mesa Ventisol Turbo 6P</t>
  </si>
  <si>
    <t>Ventilador de teto Ventisol Wind branco</t>
  </si>
  <si>
    <t>Ventilador de parede Arge Twister preto</t>
  </si>
  <si>
    <t>Terno Slim Masculino Executivo</t>
  </si>
  <si>
    <t>Terno Executivo Slim Corte Italiano</t>
  </si>
  <si>
    <t>Kit Terno Slim Completo</t>
  </si>
  <si>
    <t>Terno Italiano Diversas Cores Slim</t>
  </si>
  <si>
    <t>Piscina 1000 litros</t>
  </si>
  <si>
    <t>Piscina 2400L azul</t>
  </si>
  <si>
    <t>Piscina 400 litros</t>
  </si>
  <si>
    <t>Piscina 5200 litros</t>
  </si>
  <si>
    <t>Piscina 101L</t>
  </si>
  <si>
    <t>Carro de corrida de controle remoto</t>
  </si>
  <si>
    <t>Carrinho Com Controle Remoto</t>
  </si>
  <si>
    <t>Carrinho Controle Remoto Recarregável</t>
  </si>
  <si>
    <t>Carrinho 4x4 Controle Remoto</t>
  </si>
  <si>
    <t>Carrinho De Controle Remoto</t>
  </si>
  <si>
    <t>Moto E7 Dual SIM 32 GB 2 GB RAM</t>
  </si>
  <si>
    <t>LG K52 (13 Mpx) Dual SIM 64 GB 3 GB RAM</t>
  </si>
  <si>
    <t>LG K62+ Dual SIM 128 GB sky 4 GB RAM</t>
  </si>
  <si>
    <t>Ventilador de mesa Turbo Eco preto</t>
  </si>
  <si>
    <t>Nome Vendedor</t>
  </si>
  <si>
    <t>Nome Cliente</t>
  </si>
  <si>
    <t>Total Geral</t>
  </si>
  <si>
    <t>Rótulos de Linha</t>
  </si>
  <si>
    <t>Soma de Total Geral</t>
  </si>
  <si>
    <t>Soma de Qtd Produtos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</si>
</sst>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1" fillId="0" borderId="0" xfId="1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2">
    <cellStyle name="Hiperlink" xfId="1" builtinId="8"/>
    <cellStyle name="Normal" xfId="0" builtinId="0"/>
  </cellStyles>
  <dxfs count="44">
    <dxf>
      <numFmt numFmtId="166" formatCode="0.0"/>
    </dxf>
    <dxf>
      <numFmt numFmtId="1" formatCode="0"/>
    </dxf>
    <dxf>
      <numFmt numFmtId="166" formatCode="0.0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2" formatCode="0.00"/>
    </dxf>
    <dxf>
      <numFmt numFmtId="2" formatCode="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120650</xdr:rowOff>
    </xdr:to>
    <xdr:sp macro="" textlink="">
      <xdr:nvSpPr>
        <xdr:cNvPr id="2" name="AutoShape 1" descr="Imagem 1 de 5 de LG K62+ Dual SIM 128 GB sky blue 4 GB RAM">
          <a:extLst>
            <a:ext uri="{FF2B5EF4-FFF2-40B4-BE49-F238E27FC236}">
              <a16:creationId xmlns:a16="http://schemas.microsoft.com/office/drawing/2014/main" id="{463104BB-AC5B-40C3-82B4-E13004C971CF}"/>
            </a:ext>
          </a:extLst>
        </xdr:cNvPr>
        <xdr:cNvSpPr>
          <a:spLocks noChangeAspect="1" noChangeArrowheads="1"/>
        </xdr:cNvSpPr>
      </xdr:nvSpPr>
      <xdr:spPr bwMode="auto">
        <a:xfrm>
          <a:off x="587375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120650</xdr:rowOff>
    </xdr:to>
    <xdr:sp macro="" textlink="">
      <xdr:nvSpPr>
        <xdr:cNvPr id="3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68B4D9D1-98F9-43F3-8B91-916173D804FA}"/>
            </a:ext>
          </a:extLst>
        </xdr:cNvPr>
        <xdr:cNvSpPr>
          <a:spLocks noChangeAspect="1" noChangeArrowheads="1"/>
        </xdr:cNvSpPr>
      </xdr:nvSpPr>
      <xdr:spPr bwMode="auto">
        <a:xfrm>
          <a:off x="587375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120650</xdr:rowOff>
    </xdr:to>
    <xdr:sp macro="" textlink="">
      <xdr:nvSpPr>
        <xdr:cNvPr id="1025" name="AutoShape 1" descr="Imagem 1 de 5 de LG K62+ Dual SIM 128 GB sky blue 4 GB RAM">
          <a:extLst>
            <a:ext uri="{FF2B5EF4-FFF2-40B4-BE49-F238E27FC236}">
              <a16:creationId xmlns:a16="http://schemas.microsoft.com/office/drawing/2014/main" id="{0D97397D-71C1-41DE-9CF1-EB1162F23F49}"/>
            </a:ext>
          </a:extLst>
        </xdr:cNvPr>
        <xdr:cNvSpPr>
          <a:spLocks noChangeAspect="1" noChangeArrowheads="1"/>
        </xdr:cNvSpPr>
      </xdr:nvSpPr>
      <xdr:spPr bwMode="auto">
        <a:xfrm>
          <a:off x="587375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19</xdr:row>
      <xdr:rowOff>120650</xdr:rowOff>
    </xdr:to>
    <xdr:sp macro="" textlink="">
      <xdr:nvSpPr>
        <xdr:cNvPr id="2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490FC30F-92D8-4377-8C13-803A90317FCD}"/>
            </a:ext>
          </a:extLst>
        </xdr:cNvPr>
        <xdr:cNvSpPr>
          <a:spLocks noChangeAspect="1" noChangeArrowheads="1"/>
        </xdr:cNvSpPr>
      </xdr:nvSpPr>
      <xdr:spPr bwMode="auto">
        <a:xfrm>
          <a:off x="587375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4" name="AutoShape 1" descr="Imagem 1 de 5 de LG K62+ Dual SIM 128 GB sky blue 4 GB RAM">
          <a:extLst>
            <a:ext uri="{FF2B5EF4-FFF2-40B4-BE49-F238E27FC236}">
              <a16:creationId xmlns:a16="http://schemas.microsoft.com/office/drawing/2014/main" id="{9000940B-8D7B-4D55-AD56-53D06A91B226}"/>
            </a:ext>
          </a:extLst>
        </xdr:cNvPr>
        <xdr:cNvSpPr>
          <a:spLocks noChangeAspect="1" noChangeArrowheads="1"/>
        </xdr:cNvSpPr>
      </xdr:nvSpPr>
      <xdr:spPr bwMode="auto">
        <a:xfrm>
          <a:off x="80264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5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46CBEF9D-9C00-46B9-A298-89E6C8930C6B}"/>
            </a:ext>
          </a:extLst>
        </xdr:cNvPr>
        <xdr:cNvSpPr>
          <a:spLocks noChangeAspect="1" noChangeArrowheads="1"/>
        </xdr:cNvSpPr>
      </xdr:nvSpPr>
      <xdr:spPr bwMode="auto">
        <a:xfrm>
          <a:off x="802640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6" name="AutoShape 1" descr="Imagem 1 de 5 de LG K62+ Dual SIM 128 GB sky blue 4 GB RAM">
          <a:extLst>
            <a:ext uri="{FF2B5EF4-FFF2-40B4-BE49-F238E27FC236}">
              <a16:creationId xmlns:a16="http://schemas.microsoft.com/office/drawing/2014/main" id="{9D8E7DCE-4101-47F2-9A95-79B5AF6F8F3F}"/>
            </a:ext>
          </a:extLst>
        </xdr:cNvPr>
        <xdr:cNvSpPr>
          <a:spLocks noChangeAspect="1" noChangeArrowheads="1"/>
        </xdr:cNvSpPr>
      </xdr:nvSpPr>
      <xdr:spPr bwMode="auto">
        <a:xfrm>
          <a:off x="80264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7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44077E50-9E89-4C56-8F41-CE687F7029D4}"/>
            </a:ext>
          </a:extLst>
        </xdr:cNvPr>
        <xdr:cNvSpPr>
          <a:spLocks noChangeAspect="1" noChangeArrowheads="1"/>
        </xdr:cNvSpPr>
      </xdr:nvSpPr>
      <xdr:spPr bwMode="auto">
        <a:xfrm>
          <a:off x="802640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4800"/>
    <xdr:sp macro="" textlink="">
      <xdr:nvSpPr>
        <xdr:cNvPr id="8" name="AutoShape 1" descr="Imagem 1 de 5 de LG K62+ Dual SIM 128 GB sky blue 4 GB RAM">
          <a:extLst>
            <a:ext uri="{FF2B5EF4-FFF2-40B4-BE49-F238E27FC236}">
              <a16:creationId xmlns:a16="http://schemas.microsoft.com/office/drawing/2014/main" id="{29167587-79F0-4FB3-A60B-8AFBF2B0D2A5}"/>
            </a:ext>
          </a:extLst>
        </xdr:cNvPr>
        <xdr:cNvSpPr>
          <a:spLocks noChangeAspect="1" noChangeArrowheads="1"/>
        </xdr:cNvSpPr>
      </xdr:nvSpPr>
      <xdr:spPr bwMode="auto">
        <a:xfrm>
          <a:off x="80264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63</xdr:row>
      <xdr:rowOff>0</xdr:rowOff>
    </xdr:from>
    <xdr:ext cx="304800" cy="304800"/>
    <xdr:sp macro="" textlink="">
      <xdr:nvSpPr>
        <xdr:cNvPr id="9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00DC5455-FA7E-4141-971A-63BEFB1D9602}"/>
            </a:ext>
          </a:extLst>
        </xdr:cNvPr>
        <xdr:cNvSpPr>
          <a:spLocks noChangeAspect="1" noChangeArrowheads="1"/>
        </xdr:cNvSpPr>
      </xdr:nvSpPr>
      <xdr:spPr bwMode="auto">
        <a:xfrm>
          <a:off x="802640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79</xdr:row>
      <xdr:rowOff>0</xdr:rowOff>
    </xdr:from>
    <xdr:ext cx="304800" cy="304800"/>
    <xdr:sp macro="" textlink="">
      <xdr:nvSpPr>
        <xdr:cNvPr id="10" name="AutoShape 1" descr="Imagem 1 de 5 de LG K62+ Dual SIM 128 GB sky blue 4 GB RAM">
          <a:extLst>
            <a:ext uri="{FF2B5EF4-FFF2-40B4-BE49-F238E27FC236}">
              <a16:creationId xmlns:a16="http://schemas.microsoft.com/office/drawing/2014/main" id="{647F427F-CBB9-46C6-A45F-85AB6EE9A144}"/>
            </a:ext>
          </a:extLst>
        </xdr:cNvPr>
        <xdr:cNvSpPr>
          <a:spLocks noChangeAspect="1" noChangeArrowheads="1"/>
        </xdr:cNvSpPr>
      </xdr:nvSpPr>
      <xdr:spPr bwMode="auto">
        <a:xfrm>
          <a:off x="80264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4800"/>
    <xdr:sp macro="" textlink="">
      <xdr:nvSpPr>
        <xdr:cNvPr id="11" name="AutoShape 1" descr="Imagem 1 de 6 de Terno Slim Masculino Executivo - Kit 3 Em 1  *super Oferta*">
          <a:extLst>
            <a:ext uri="{FF2B5EF4-FFF2-40B4-BE49-F238E27FC236}">
              <a16:creationId xmlns:a16="http://schemas.microsoft.com/office/drawing/2014/main" id="{94CBD4DA-34F3-4BEA-B378-CF3FE37C89FC}"/>
            </a:ext>
          </a:extLst>
        </xdr:cNvPr>
        <xdr:cNvSpPr>
          <a:spLocks noChangeAspect="1" noChangeArrowheads="1"/>
        </xdr:cNvSpPr>
      </xdr:nvSpPr>
      <xdr:spPr bwMode="auto">
        <a:xfrm>
          <a:off x="802640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ko Sousa do Nascimento" refreshedDate="45076.864632523146" createdVersion="8" refreshedVersion="8" minRefreshableVersion="3" recordCount="98" xr:uid="{C30095E9-4C4B-491E-AB09-1A4B8A9CCA02}">
  <cacheSource type="worksheet">
    <worksheetSource ref="A1:K99" sheet="Vendas"/>
  </cacheSource>
  <cacheFields count="11">
    <cacheField name="ID Vendedor" numFmtId="0">
      <sharedItems containsSemiMixedTypes="0" containsString="0" containsNumber="1" containsInteger="1" minValue="1101" maxValue="1181"/>
    </cacheField>
    <cacheField name="ID Cliente" numFmtId="0">
      <sharedItems containsSemiMixedTypes="0" containsString="0" containsNumber="1" containsInteger="1" minValue="2112" maxValue="2182"/>
    </cacheField>
    <cacheField name="ID Produto" numFmtId="0">
      <sharedItems containsSemiMixedTypes="0" containsString="0" containsNumber="1" containsInteger="1" minValue="5092" maxValue="8995"/>
    </cacheField>
    <cacheField name="ID Venda" numFmtId="0">
      <sharedItems containsSemiMixedTypes="0" containsString="0" containsNumber="1" containsInteger="1" minValue="10148" maxValue="19964"/>
    </cacheField>
    <cacheField name="Categoria" numFmtId="0">
      <sharedItems/>
    </cacheField>
    <cacheField name="Descrição" numFmtId="0">
      <sharedItems/>
    </cacheField>
    <cacheField name="Qtd Produtos Vendidos" numFmtId="0">
      <sharedItems containsSemiMixedTypes="0" containsString="0" containsNumber="1" containsInteger="1" minValue="1" maxValue="3"/>
    </cacheField>
    <cacheField name="Preço" numFmtId="0">
      <sharedItems containsSemiMixedTypes="0" containsString="0" containsNumber="1" minValue="56.92" maxValue="2099.9"/>
    </cacheField>
    <cacheField name="Nome Vendedor" numFmtId="0">
      <sharedItems count="9">
        <s v="Naruto"/>
        <s v="Sasuke"/>
        <s v="Kakashi"/>
        <s v="Sakura"/>
        <s v="Nagato"/>
        <s v="Shicamaru"/>
        <s v="Ino"/>
        <s v="Tobirama"/>
        <s v="Rock Lee"/>
      </sharedItems>
    </cacheField>
    <cacheField name="Nome Cliente" numFmtId="0">
      <sharedItems/>
    </cacheField>
    <cacheField name="Total Geral" numFmtId="0">
      <sharedItems containsSemiMixedTypes="0" containsString="0" containsNumber="1" minValue="64.39" maxValue="6299.7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1101"/>
    <n v="2172"/>
    <n v="6651"/>
    <n v="10148"/>
    <s v="Cafeteira"/>
    <s v="Cafeteira Philco PH17"/>
    <n v="1"/>
    <n v="149.9"/>
    <x v="0"/>
    <s v="Anko"/>
    <n v="149.9"/>
  </r>
  <r>
    <n v="1111"/>
    <n v="2182"/>
    <n v="6508"/>
    <n v="12795"/>
    <s v="Cafeteira"/>
    <s v="Cafeteira Philco PH30 Plus"/>
    <n v="2"/>
    <n v="274.89999999999998"/>
    <x v="1"/>
    <s v="Kiba"/>
    <n v="549.79999999999995"/>
  </r>
  <r>
    <n v="1113"/>
    <n v="2155"/>
    <n v="8014"/>
    <n v="16450"/>
    <s v="Cafeteira"/>
    <s v="Cafeteira Bialetti Moka"/>
    <n v="2"/>
    <n v="241.13"/>
    <x v="2"/>
    <s v="Choji"/>
    <n v="482.26"/>
  </r>
  <r>
    <n v="1139"/>
    <n v="2153"/>
    <n v="6068"/>
    <n v="15400"/>
    <s v="Cafeteira"/>
    <s v="Cafeteira Mondial Dolce Arome"/>
    <n v="1"/>
    <n v="219.9"/>
    <x v="3"/>
    <s v="Konohamaru"/>
    <n v="219.9"/>
  </r>
  <r>
    <n v="1150"/>
    <n v="2116"/>
    <n v="8371"/>
    <n v="14607"/>
    <s v="Cafeteira"/>
    <s v="Cafeteira Haüskraft 6 Xícaras"/>
    <n v="1"/>
    <n v="64.39"/>
    <x v="4"/>
    <s v="Kabuto"/>
    <n v="64.39"/>
  </r>
  <r>
    <n v="1101"/>
    <n v="2153"/>
    <n v="8299"/>
    <n v="17301"/>
    <s v="Ventilador"/>
    <s v="Ventilador de teto Ventisol Fênix"/>
    <n v="3"/>
    <n v="354.45"/>
    <x v="0"/>
    <s v="Konohamaru"/>
    <n v="1063.3499999999999"/>
  </r>
  <r>
    <n v="1101"/>
    <n v="2116"/>
    <n v="5836"/>
    <n v="17181"/>
    <s v="Ventilador"/>
    <s v="Ventilador de mesa Ventisol Turbo 6P"/>
    <n v="1"/>
    <n v="246.04"/>
    <x v="0"/>
    <s v="Kabuto"/>
    <n v="246.04"/>
  </r>
  <r>
    <n v="1101"/>
    <n v="2112"/>
    <n v="8423"/>
    <n v="16803"/>
    <s v="Ventilador"/>
    <s v="Ventilador de teto Ventisol Wind branco"/>
    <n v="1"/>
    <n v="194.36"/>
    <x v="0"/>
    <s v="Karin"/>
    <n v="194.36"/>
  </r>
  <r>
    <n v="1101"/>
    <n v="2136"/>
    <n v="8917"/>
    <n v="18337"/>
    <s v="Ventilador"/>
    <s v="Ventilador de parede Arge Twister preto"/>
    <n v="1"/>
    <n v="259.89999999999998"/>
    <x v="0"/>
    <s v="Konan"/>
    <n v="259.89999999999998"/>
  </r>
  <r>
    <n v="1113"/>
    <n v="2149"/>
    <n v="8158"/>
    <n v="18417"/>
    <s v="Ventilador"/>
    <s v="Ventilador de mesa Turbo Eco preto"/>
    <n v="2"/>
    <n v="139.05000000000001"/>
    <x v="2"/>
    <s v="Orochimaru"/>
    <n v="278.10000000000002"/>
  </r>
  <r>
    <n v="1151"/>
    <n v="2152"/>
    <n v="8208"/>
    <n v="11043"/>
    <s v="Celular"/>
    <s v="LG K62+ Dual SIM 128 GB sky 4 GB RAM"/>
    <n v="3"/>
    <n v="2099.9"/>
    <x v="5"/>
    <s v="Hinata"/>
    <n v="6299.7000000000007"/>
  </r>
  <r>
    <n v="1153"/>
    <n v="2153"/>
    <n v="5624"/>
    <n v="13306"/>
    <s v="Celular"/>
    <s v="LG K52 (13 Mpx) Dual SIM 64 GB 3 GB RAM"/>
    <n v="1"/>
    <n v="1499.9"/>
    <x v="6"/>
    <s v="Konohamaru"/>
    <n v="1499.9"/>
  </r>
  <r>
    <n v="1153"/>
    <n v="2116"/>
    <n v="5092"/>
    <n v="11646"/>
    <s v="Celular"/>
    <s v="Moto E20 Dual SIM 32 GB cinza 2 GB RAM"/>
    <n v="2"/>
    <n v="788.8"/>
    <x v="6"/>
    <s v="Kabuto"/>
    <n v="1577.6"/>
  </r>
  <r>
    <n v="1113"/>
    <n v="2112"/>
    <n v="6778"/>
    <n v="13161"/>
    <s v="Celular"/>
    <s v="Moto E7 Dual SIM 32 GB 2 GB RAM"/>
    <n v="3"/>
    <n v="1839.9"/>
    <x v="2"/>
    <s v="Karin"/>
    <n v="5519.7000000000007"/>
  </r>
  <r>
    <n v="1113"/>
    <n v="2136"/>
    <n v="7014"/>
    <n v="11548"/>
    <s v="Celular"/>
    <s v="Moto E6i Dual SIM 32 GB pink 2 GB RAM"/>
    <n v="2"/>
    <n v="789.9"/>
    <x v="2"/>
    <s v="Konan"/>
    <n v="1579.8"/>
  </r>
  <r>
    <n v="1181"/>
    <n v="2149"/>
    <n v="6035"/>
    <n v="17206"/>
    <s v="Terno"/>
    <s v="Terno Slim Masculino Executivo"/>
    <n v="3"/>
    <n v="179.9"/>
    <x v="7"/>
    <s v="Orochimaru"/>
    <n v="539.70000000000005"/>
  </r>
  <r>
    <n v="1113"/>
    <n v="2172"/>
    <n v="8166"/>
    <n v="15764"/>
    <s v="Terno"/>
    <s v="Terno Executivo Slim Corte Italiano"/>
    <n v="3"/>
    <n v="159.9"/>
    <x v="2"/>
    <s v="Anko"/>
    <n v="479.70000000000005"/>
  </r>
  <r>
    <n v="1101"/>
    <n v="2182"/>
    <n v="6035"/>
    <n v="10473"/>
    <s v="Terno"/>
    <s v="Terno Slim Masculino Executivo"/>
    <n v="2"/>
    <n v="179.9"/>
    <x v="0"/>
    <s v="Kiba"/>
    <n v="359.8"/>
  </r>
  <r>
    <n v="1150"/>
    <n v="2155"/>
    <n v="6024"/>
    <n v="13711"/>
    <s v="Terno"/>
    <s v="Kit Terno Slim Completo"/>
    <n v="2"/>
    <n v="209.9"/>
    <x v="4"/>
    <s v="Choji"/>
    <n v="419.8"/>
  </r>
  <r>
    <n v="1153"/>
    <n v="2153"/>
    <n v="8836"/>
    <n v="11392"/>
    <s v="Terno"/>
    <s v="Terno Italiano Diversas Cores Slim"/>
    <n v="3"/>
    <n v="219.9"/>
    <x v="6"/>
    <s v="Konohamaru"/>
    <n v="659.7"/>
  </r>
  <r>
    <n v="1113"/>
    <n v="2152"/>
    <n v="8700"/>
    <n v="16210"/>
    <s v="Piscina"/>
    <s v="Piscina 1000 litros"/>
    <n v="2"/>
    <n v="269.89999999999998"/>
    <x v="2"/>
    <s v="Hinata"/>
    <n v="539.79999999999995"/>
  </r>
  <r>
    <n v="1153"/>
    <n v="2172"/>
    <n v="8995"/>
    <n v="11360"/>
    <s v="Piscina"/>
    <s v="Piscina 2400L azul"/>
    <n v="1"/>
    <n v="359.2"/>
    <x v="6"/>
    <s v="Anko"/>
    <n v="359.2"/>
  </r>
  <r>
    <n v="1150"/>
    <n v="2182"/>
    <n v="7270"/>
    <n v="16596"/>
    <s v="Piscina"/>
    <s v="Piscina 400 litros"/>
    <n v="1"/>
    <n v="138"/>
    <x v="4"/>
    <s v="Kiba"/>
    <n v="138"/>
  </r>
  <r>
    <n v="1151"/>
    <n v="2155"/>
    <n v="7178"/>
    <n v="17193"/>
    <s v="Piscina"/>
    <s v="Piscina 5200 litros"/>
    <n v="3"/>
    <n v="895.99"/>
    <x v="5"/>
    <s v="Choji"/>
    <n v="2687.9700000000003"/>
  </r>
  <r>
    <n v="1153"/>
    <n v="2172"/>
    <n v="6587"/>
    <n v="17648"/>
    <s v="Piscina"/>
    <s v="Piscina 101L"/>
    <n v="2"/>
    <n v="79.2"/>
    <x v="6"/>
    <s v="Anko"/>
    <n v="158.4"/>
  </r>
  <r>
    <n v="1101"/>
    <n v="2182"/>
    <n v="8821"/>
    <n v="11308"/>
    <s v="Carrinho"/>
    <s v="Carro de corrida de controle remoto"/>
    <n v="2"/>
    <n v="56.92"/>
    <x v="0"/>
    <s v="Kiba"/>
    <n v="113.84"/>
  </r>
  <r>
    <n v="1181"/>
    <n v="2172"/>
    <n v="5978"/>
    <n v="13810"/>
    <s v="Carrinho"/>
    <s v="Carrinho Com Controle Remoto"/>
    <n v="3"/>
    <n v="198.14"/>
    <x v="7"/>
    <s v="Anko"/>
    <n v="594.41999999999996"/>
  </r>
  <r>
    <n v="1156"/>
    <n v="2182"/>
    <n v="8988"/>
    <n v="18168"/>
    <s v="Carrinho"/>
    <s v="Carrinho Controle Remoto Recarregável"/>
    <n v="3"/>
    <n v="142.99"/>
    <x v="8"/>
    <s v="Kiba"/>
    <n v="428.97"/>
  </r>
  <r>
    <n v="1153"/>
    <n v="2155"/>
    <n v="8169"/>
    <n v="14740"/>
    <s v="Carrinho"/>
    <s v="Carrinho 4x4 Controle Remoto"/>
    <n v="2"/>
    <n v="409.9"/>
    <x v="6"/>
    <s v="Choji"/>
    <n v="819.8"/>
  </r>
  <r>
    <n v="1113"/>
    <n v="2153"/>
    <n v="5429"/>
    <n v="18303"/>
    <s v="Carrinho"/>
    <s v="Carrinho De Controle Remoto"/>
    <n v="3"/>
    <n v="134.99"/>
    <x v="2"/>
    <s v="Konohamaru"/>
    <n v="404.97"/>
  </r>
  <r>
    <n v="1101"/>
    <n v="2116"/>
    <n v="6651"/>
    <n v="17210"/>
    <s v="Cafeteira"/>
    <s v="Cafeteira Philco PH17"/>
    <n v="1"/>
    <n v="149.9"/>
    <x v="0"/>
    <s v="Kabuto"/>
    <n v="149.9"/>
  </r>
  <r>
    <n v="1111"/>
    <n v="2112"/>
    <n v="6508"/>
    <n v="16838"/>
    <s v="Cafeteira"/>
    <s v="Cafeteira Philco PH30 Plus"/>
    <n v="3"/>
    <n v="274.89999999999998"/>
    <x v="1"/>
    <s v="Karin"/>
    <n v="824.69999999999993"/>
  </r>
  <r>
    <n v="1156"/>
    <n v="2136"/>
    <n v="8014"/>
    <n v="15735"/>
    <s v="Cafeteira"/>
    <s v="Cafeteira Bialetti Moka"/>
    <n v="3"/>
    <n v="241.13"/>
    <x v="8"/>
    <s v="Konan"/>
    <n v="723.39"/>
  </r>
  <r>
    <n v="1139"/>
    <n v="2149"/>
    <n v="6068"/>
    <n v="17153"/>
    <s v="Cafeteira"/>
    <s v="Cafeteira Mondial Dolce Arome"/>
    <n v="1"/>
    <n v="219.9"/>
    <x v="3"/>
    <s v="Orochimaru"/>
    <n v="219.9"/>
  </r>
  <r>
    <n v="1150"/>
    <n v="2152"/>
    <n v="8371"/>
    <n v="16758"/>
    <s v="Cafeteira"/>
    <s v="Cafeteira Haüskraft 6 Xícaras"/>
    <n v="1"/>
    <n v="64.39"/>
    <x v="4"/>
    <s v="Hinata"/>
    <n v="64.39"/>
  </r>
  <r>
    <n v="1101"/>
    <n v="2116"/>
    <n v="8299"/>
    <n v="10684"/>
    <s v="Ventilador"/>
    <s v="Ventilador de teto Ventisol Fênix"/>
    <n v="1"/>
    <n v="354.45"/>
    <x v="0"/>
    <s v="Kabuto"/>
    <n v="354.45"/>
  </r>
  <r>
    <n v="1101"/>
    <n v="2112"/>
    <n v="5836"/>
    <n v="10884"/>
    <s v="Ventilador"/>
    <s v="Ventilador de mesa Ventisol Turbo 6P"/>
    <n v="3"/>
    <n v="246.04"/>
    <x v="0"/>
    <s v="Karin"/>
    <n v="738.12"/>
  </r>
  <r>
    <n v="1101"/>
    <n v="2172"/>
    <n v="8423"/>
    <n v="14365"/>
    <s v="Ventilador"/>
    <s v="Ventilador de teto Ventisol Wind branco"/>
    <n v="1"/>
    <n v="194.36"/>
    <x v="0"/>
    <s v="Anko"/>
    <n v="194.36"/>
  </r>
  <r>
    <n v="1101"/>
    <n v="2182"/>
    <n v="8917"/>
    <n v="11434"/>
    <s v="Ventilador"/>
    <s v="Ventilador de parede Arge Twister preto"/>
    <n v="3"/>
    <n v="259.89999999999998"/>
    <x v="0"/>
    <s v="Kiba"/>
    <n v="779.69999999999993"/>
  </r>
  <r>
    <n v="1113"/>
    <n v="2155"/>
    <n v="8158"/>
    <n v="19867"/>
    <s v="Ventilador"/>
    <s v="Ventilador de mesa Turbo Eco preto"/>
    <n v="2"/>
    <n v="139.05000000000001"/>
    <x v="2"/>
    <s v="Choji"/>
    <n v="278.10000000000002"/>
  </r>
  <r>
    <n v="1101"/>
    <n v="2153"/>
    <n v="6651"/>
    <n v="11328"/>
    <s v="Cafeteira"/>
    <s v="Cafeteira Philco PH17"/>
    <n v="3"/>
    <n v="149.9"/>
    <x v="0"/>
    <s v="Konohamaru"/>
    <n v="449.70000000000005"/>
  </r>
  <r>
    <n v="1111"/>
    <n v="2116"/>
    <n v="6508"/>
    <n v="18242"/>
    <s v="Cafeteira"/>
    <s v="Cafeteira Philco PH30 Plus"/>
    <n v="2"/>
    <n v="274.89999999999998"/>
    <x v="1"/>
    <s v="Kabuto"/>
    <n v="549.79999999999995"/>
  </r>
  <r>
    <n v="1113"/>
    <n v="2112"/>
    <n v="8014"/>
    <n v="18672"/>
    <s v="Cafeteira"/>
    <s v="Cafeteira Bialetti Moka"/>
    <n v="3"/>
    <n v="241.13"/>
    <x v="2"/>
    <s v="Karin"/>
    <n v="723.39"/>
  </r>
  <r>
    <n v="1139"/>
    <n v="2172"/>
    <n v="6068"/>
    <n v="10419"/>
    <s v="Cafeteira"/>
    <s v="Cafeteira Mondial Dolce Arome"/>
    <n v="3"/>
    <n v="219.9"/>
    <x v="3"/>
    <s v="Anko"/>
    <n v="659.7"/>
  </r>
  <r>
    <n v="1150"/>
    <n v="2182"/>
    <n v="8371"/>
    <n v="13699"/>
    <s v="Cafeteira"/>
    <s v="Cafeteira Haüskraft 6 Xícaras"/>
    <n v="2"/>
    <n v="64.39"/>
    <x v="4"/>
    <s v="Kiba"/>
    <n v="128.78"/>
  </r>
  <r>
    <n v="1101"/>
    <n v="2116"/>
    <n v="6651"/>
    <n v="16783"/>
    <s v="Cafeteira"/>
    <s v="Cafeteira Philco PH17"/>
    <n v="2"/>
    <n v="149.9"/>
    <x v="0"/>
    <s v="Kabuto"/>
    <n v="299.8"/>
  </r>
  <r>
    <n v="1111"/>
    <n v="2112"/>
    <n v="6508"/>
    <n v="16920"/>
    <s v="Cafeteira"/>
    <s v="Cafeteira Philco PH30 Plus"/>
    <n v="3"/>
    <n v="274.89999999999998"/>
    <x v="1"/>
    <s v="Karin"/>
    <n v="824.69999999999993"/>
  </r>
  <r>
    <n v="1113"/>
    <n v="2136"/>
    <n v="8014"/>
    <n v="18435"/>
    <s v="Cafeteira"/>
    <s v="Cafeteira Bialetti Moka"/>
    <n v="2"/>
    <n v="241.13"/>
    <x v="2"/>
    <s v="Konan"/>
    <n v="482.26"/>
  </r>
  <r>
    <n v="1139"/>
    <n v="2149"/>
    <n v="6068"/>
    <n v="19773"/>
    <s v="Cafeteira"/>
    <s v="Cafeteira Mondial Dolce Arome"/>
    <n v="1"/>
    <n v="219.9"/>
    <x v="3"/>
    <s v="Orochimaru"/>
    <n v="219.9"/>
  </r>
  <r>
    <n v="1150"/>
    <n v="2152"/>
    <n v="8371"/>
    <n v="14691"/>
    <s v="Cafeteira"/>
    <s v="Cafeteira Haüskraft 6 Xícaras"/>
    <n v="3"/>
    <n v="64.39"/>
    <x v="4"/>
    <s v="Hinata"/>
    <n v="193.17000000000002"/>
  </r>
  <r>
    <n v="1101"/>
    <n v="2112"/>
    <n v="8299"/>
    <n v="12695"/>
    <s v="Ventilador"/>
    <s v="Ventilador de teto Ventisol Fênix"/>
    <n v="1"/>
    <n v="354.45"/>
    <x v="0"/>
    <s v="Karin"/>
    <n v="354.45"/>
  </r>
  <r>
    <n v="1101"/>
    <n v="2136"/>
    <n v="5836"/>
    <n v="12765"/>
    <s v="Ventilador"/>
    <s v="Ventilador de mesa Ventisol Turbo 6P"/>
    <n v="1"/>
    <n v="246.04"/>
    <x v="0"/>
    <s v="Konan"/>
    <n v="246.04"/>
  </r>
  <r>
    <n v="1101"/>
    <n v="2149"/>
    <n v="8423"/>
    <n v="10935"/>
    <s v="Ventilador"/>
    <s v="Ventilador de teto Ventisol Wind branco"/>
    <n v="3"/>
    <n v="194.36"/>
    <x v="0"/>
    <s v="Orochimaru"/>
    <n v="583.08000000000004"/>
  </r>
  <r>
    <n v="1101"/>
    <n v="2152"/>
    <n v="8917"/>
    <n v="15662"/>
    <s v="Ventilador"/>
    <s v="Ventilador de parede Arge Twister preto"/>
    <n v="1"/>
    <n v="259.89999999999998"/>
    <x v="0"/>
    <s v="Hinata"/>
    <n v="259.89999999999998"/>
  </r>
  <r>
    <n v="1113"/>
    <n v="2172"/>
    <n v="8158"/>
    <n v="12321"/>
    <s v="Ventilador"/>
    <s v="Ventilador de mesa Turbo Eco preto"/>
    <n v="3"/>
    <n v="139.05000000000001"/>
    <x v="2"/>
    <s v="Anko"/>
    <n v="417.15000000000003"/>
  </r>
  <r>
    <n v="1151"/>
    <n v="2182"/>
    <n v="8208"/>
    <n v="16690"/>
    <s v="Celular"/>
    <s v="LG K62+ Dual SIM 128 GB sky 4 GB RAM"/>
    <n v="1"/>
    <n v="2099.9"/>
    <x v="5"/>
    <s v="Kiba"/>
    <n v="2099.9"/>
  </r>
  <r>
    <n v="1153"/>
    <n v="2155"/>
    <n v="5624"/>
    <n v="15724"/>
    <s v="Celular"/>
    <s v="LG K52 (13 Mpx) Dual SIM 64 GB 3 GB RAM"/>
    <n v="3"/>
    <n v="1499.9"/>
    <x v="6"/>
    <s v="Choji"/>
    <n v="4499.7000000000007"/>
  </r>
  <r>
    <n v="1156"/>
    <n v="2172"/>
    <n v="5092"/>
    <n v="15935"/>
    <s v="Celular"/>
    <s v="Moto E20 Dual SIM 32 GB cinza 2 GB RAM"/>
    <n v="3"/>
    <n v="788.8"/>
    <x v="8"/>
    <s v="Anko"/>
    <n v="2366.3999999999996"/>
  </r>
  <r>
    <n v="1113"/>
    <n v="2182"/>
    <n v="6778"/>
    <n v="11413"/>
    <s v="Celular"/>
    <s v="Moto E7 Dual SIM 32 GB 2 GB RAM"/>
    <n v="2"/>
    <n v="1839.9"/>
    <x v="2"/>
    <s v="Kiba"/>
    <n v="3679.8"/>
  </r>
  <r>
    <n v="1113"/>
    <n v="2155"/>
    <n v="7014"/>
    <n v="16264"/>
    <s v="Celular"/>
    <s v="Moto E6i Dual SIM 32 GB pink 2 GB RAM"/>
    <n v="1"/>
    <n v="789.9"/>
    <x v="2"/>
    <s v="Choji"/>
    <n v="789.9"/>
  </r>
  <r>
    <n v="1181"/>
    <n v="2153"/>
    <n v="6035"/>
    <n v="10387"/>
    <s v="Terno"/>
    <s v="Terno Slim Masculino Executivo"/>
    <n v="2"/>
    <n v="179.9"/>
    <x v="7"/>
    <s v="Konohamaru"/>
    <n v="359.8"/>
  </r>
  <r>
    <n v="1113"/>
    <n v="2116"/>
    <n v="8166"/>
    <n v="18223"/>
    <s v="Terno"/>
    <s v="Terno Executivo Slim Corte Italiano"/>
    <n v="1"/>
    <n v="159.9"/>
    <x v="2"/>
    <s v="Kabuto"/>
    <n v="159.9"/>
  </r>
  <r>
    <n v="1101"/>
    <n v="2112"/>
    <n v="6035"/>
    <n v="10742"/>
    <s v="Terno"/>
    <s v="Terno Slim Masculino Executivo"/>
    <n v="2"/>
    <n v="179.9"/>
    <x v="0"/>
    <s v="Karin"/>
    <n v="359.8"/>
  </r>
  <r>
    <n v="1150"/>
    <n v="2136"/>
    <n v="6024"/>
    <n v="17155"/>
    <s v="Terno"/>
    <s v="Kit Terno Slim Completo"/>
    <n v="1"/>
    <n v="209.9"/>
    <x v="4"/>
    <s v="Konan"/>
    <n v="209.9"/>
  </r>
  <r>
    <n v="1153"/>
    <n v="2149"/>
    <n v="8836"/>
    <n v="18036"/>
    <s v="Terno"/>
    <s v="Terno Italiano Diversas Cores Slim"/>
    <n v="2"/>
    <n v="219.9"/>
    <x v="6"/>
    <s v="Orochimaru"/>
    <n v="439.8"/>
  </r>
  <r>
    <n v="1113"/>
    <n v="2182"/>
    <n v="8700"/>
    <n v="18951"/>
    <s v="Piscina"/>
    <s v="Piscina 1000 litros"/>
    <n v="1"/>
    <n v="269.89999999999998"/>
    <x v="2"/>
    <s v="Kiba"/>
    <n v="269.89999999999998"/>
  </r>
  <r>
    <n v="1153"/>
    <n v="2155"/>
    <n v="8995"/>
    <n v="14154"/>
    <s v="Piscina"/>
    <s v="Piscina 2400L azul"/>
    <n v="3"/>
    <n v="359.2"/>
    <x v="6"/>
    <s v="Choji"/>
    <n v="1077.5999999999999"/>
  </r>
  <r>
    <n v="1150"/>
    <n v="2153"/>
    <n v="7270"/>
    <n v="11573"/>
    <s v="Piscina"/>
    <s v="Piscina 400 litros"/>
    <n v="1"/>
    <n v="138"/>
    <x v="4"/>
    <s v="Konohamaru"/>
    <n v="138"/>
  </r>
  <r>
    <n v="1101"/>
    <n v="2172"/>
    <n v="6651"/>
    <n v="16143"/>
    <s v="Cafeteira"/>
    <s v="Cafeteira Philco PH17"/>
    <n v="3"/>
    <n v="149.9"/>
    <x v="0"/>
    <s v="Anko"/>
    <n v="449.70000000000005"/>
  </r>
  <r>
    <n v="1111"/>
    <n v="2182"/>
    <n v="6508"/>
    <n v="12761"/>
    <s v="Cafeteira"/>
    <s v="Cafeteira Philco PH30 Plus"/>
    <n v="1"/>
    <n v="274.89999999999998"/>
    <x v="1"/>
    <s v="Kiba"/>
    <n v="274.89999999999998"/>
  </r>
  <r>
    <n v="1113"/>
    <n v="2155"/>
    <n v="8014"/>
    <n v="19726"/>
    <s v="Cafeteira"/>
    <s v="Cafeteira Bialetti Moka"/>
    <n v="3"/>
    <n v="241.13"/>
    <x v="2"/>
    <s v="Choji"/>
    <n v="723.39"/>
  </r>
  <r>
    <n v="1139"/>
    <n v="2153"/>
    <n v="6068"/>
    <n v="13347"/>
    <s v="Cafeteira"/>
    <s v="Cafeteira Mondial Dolce Arome"/>
    <n v="2"/>
    <n v="219.9"/>
    <x v="3"/>
    <s v="Konohamaru"/>
    <n v="439.8"/>
  </r>
  <r>
    <n v="1150"/>
    <n v="2116"/>
    <n v="8371"/>
    <n v="13408"/>
    <s v="Cafeteira"/>
    <s v="Cafeteira Haüskraft 6 Xícaras"/>
    <n v="2"/>
    <n v="64.39"/>
    <x v="4"/>
    <s v="Kabuto"/>
    <n v="128.78"/>
  </r>
  <r>
    <n v="1101"/>
    <n v="2155"/>
    <n v="8299"/>
    <n v="19399"/>
    <s v="Ventilador"/>
    <s v="Ventilador de teto Ventisol Fênix"/>
    <n v="1"/>
    <n v="354.45"/>
    <x v="0"/>
    <s v="Choji"/>
    <n v="354.45"/>
  </r>
  <r>
    <n v="1101"/>
    <n v="2153"/>
    <n v="5836"/>
    <n v="17986"/>
    <s v="Ventilador"/>
    <s v="Ventilador de mesa Ventisol Turbo 6P"/>
    <n v="1"/>
    <n v="246.04"/>
    <x v="0"/>
    <s v="Konohamaru"/>
    <n v="246.04"/>
  </r>
  <r>
    <n v="1101"/>
    <n v="2116"/>
    <n v="8423"/>
    <n v="13349"/>
    <s v="Ventilador"/>
    <s v="Ventilador de teto Ventisol Wind branco"/>
    <n v="2"/>
    <n v="194.36"/>
    <x v="0"/>
    <s v="Kabuto"/>
    <n v="388.72"/>
  </r>
  <r>
    <n v="1101"/>
    <n v="2112"/>
    <n v="8917"/>
    <n v="19964"/>
    <s v="Ventilador"/>
    <s v="Ventilador de parede Arge Twister preto"/>
    <n v="3"/>
    <n v="259.89999999999998"/>
    <x v="0"/>
    <s v="Karin"/>
    <n v="779.69999999999993"/>
  </r>
  <r>
    <n v="1113"/>
    <n v="2136"/>
    <n v="8158"/>
    <n v="11841"/>
    <s v="Ventilador"/>
    <s v="Ventilador de mesa Turbo Eco preto"/>
    <n v="1"/>
    <n v="139.05000000000001"/>
    <x v="2"/>
    <s v="Konan"/>
    <n v="139.05000000000001"/>
  </r>
  <r>
    <n v="1151"/>
    <n v="2172"/>
    <n v="8208"/>
    <n v="12766"/>
    <s v="Celular"/>
    <s v="LG K62+ Dual SIM 128 GB sky 4 GB RAM"/>
    <n v="2"/>
    <n v="2099.9"/>
    <x v="5"/>
    <s v="Anko"/>
    <n v="4199.8"/>
  </r>
  <r>
    <n v="1153"/>
    <n v="2182"/>
    <n v="5624"/>
    <n v="11472"/>
    <s v="Celular"/>
    <s v="LG K52 (13 Mpx) Dual SIM 64 GB 3 GB RAM"/>
    <n v="3"/>
    <n v="1499.9"/>
    <x v="6"/>
    <s v="Kiba"/>
    <n v="4499.7000000000007"/>
  </r>
  <r>
    <n v="1153"/>
    <n v="2155"/>
    <n v="5092"/>
    <n v="10454"/>
    <s v="Celular"/>
    <s v="Moto E20 Dual SIM 32 GB cinza 2 GB RAM"/>
    <n v="3"/>
    <n v="788.8"/>
    <x v="6"/>
    <s v="Choji"/>
    <n v="2366.3999999999996"/>
  </r>
  <r>
    <n v="1113"/>
    <n v="2153"/>
    <n v="6778"/>
    <n v="11635"/>
    <s v="Celular"/>
    <s v="Moto E7 Dual SIM 32 GB 2 GB RAM"/>
    <n v="1"/>
    <n v="1839.9"/>
    <x v="2"/>
    <s v="Konohamaru"/>
    <n v="1839.9"/>
  </r>
  <r>
    <n v="1113"/>
    <n v="2116"/>
    <n v="7014"/>
    <n v="14165"/>
    <s v="Celular"/>
    <s v="Moto E6i Dual SIM 32 GB pink 2 GB RAM"/>
    <n v="2"/>
    <n v="789.9"/>
    <x v="2"/>
    <s v="Kabuto"/>
    <n v="1579.8"/>
  </r>
  <r>
    <n v="1181"/>
    <n v="2112"/>
    <n v="6035"/>
    <n v="13547"/>
    <s v="Terno"/>
    <s v="Terno Slim Masculino Executivo"/>
    <n v="2"/>
    <n v="179.9"/>
    <x v="7"/>
    <s v="Karin"/>
    <n v="359.8"/>
  </r>
  <r>
    <n v="1113"/>
    <n v="2136"/>
    <n v="8166"/>
    <n v="10187"/>
    <s v="Terno"/>
    <s v="Terno Executivo Slim Corte Italiano"/>
    <n v="3"/>
    <n v="159.9"/>
    <x v="2"/>
    <s v="Konan"/>
    <n v="479.70000000000005"/>
  </r>
  <r>
    <n v="1101"/>
    <n v="2172"/>
    <n v="6035"/>
    <n v="14992"/>
    <s v="Terno"/>
    <s v="Terno Slim Masculino Executivo"/>
    <n v="1"/>
    <n v="179.9"/>
    <x v="0"/>
    <s v="Anko"/>
    <n v="179.9"/>
  </r>
  <r>
    <n v="1150"/>
    <n v="2182"/>
    <n v="6024"/>
    <n v="17482"/>
    <s v="Terno"/>
    <s v="Kit Terno Slim Completo"/>
    <n v="3"/>
    <n v="209.9"/>
    <x v="4"/>
    <s v="Kiba"/>
    <n v="629.70000000000005"/>
  </r>
  <r>
    <n v="1153"/>
    <n v="2155"/>
    <n v="8836"/>
    <n v="13328"/>
    <s v="Terno"/>
    <s v="Terno Italiano Diversas Cores Slim"/>
    <n v="3"/>
    <n v="219.9"/>
    <x v="6"/>
    <s v="Choji"/>
    <n v="659.7"/>
  </r>
  <r>
    <n v="1113"/>
    <n v="2152"/>
    <n v="8700"/>
    <n v="11919"/>
    <s v="Piscina"/>
    <s v="Piscina 1000 litros"/>
    <n v="3"/>
    <n v="269.89999999999998"/>
    <x v="2"/>
    <s v="Hinata"/>
    <n v="809.69999999999993"/>
  </r>
  <r>
    <n v="1153"/>
    <n v="2172"/>
    <n v="8995"/>
    <n v="13980"/>
    <s v="Piscina"/>
    <s v="Piscina 2400L azul"/>
    <n v="1"/>
    <n v="359.2"/>
    <x v="6"/>
    <s v="Anko"/>
    <n v="359.2"/>
  </r>
  <r>
    <n v="1150"/>
    <n v="2182"/>
    <n v="7270"/>
    <n v="19866"/>
    <s v="Piscina"/>
    <s v="Piscina 400 litros"/>
    <n v="1"/>
    <n v="138"/>
    <x v="4"/>
    <s v="Kiba"/>
    <n v="138"/>
  </r>
  <r>
    <n v="1151"/>
    <n v="2155"/>
    <n v="7178"/>
    <n v="14015"/>
    <s v="Piscina"/>
    <s v="Piscina 5200 litros"/>
    <n v="2"/>
    <n v="895.99"/>
    <x v="5"/>
    <s v="Choji"/>
    <n v="1791.98"/>
  </r>
  <r>
    <n v="1156"/>
    <n v="2153"/>
    <n v="6587"/>
    <n v="11340"/>
    <s v="Piscina"/>
    <s v="Piscina 101L"/>
    <n v="2"/>
    <n v="79.2"/>
    <x v="8"/>
    <s v="Konohamaru"/>
    <n v="158.4"/>
  </r>
  <r>
    <n v="1101"/>
    <n v="2116"/>
    <n v="8821"/>
    <n v="17830"/>
    <s v="Carrinho"/>
    <s v="Carro de corrida de controle remoto"/>
    <n v="3"/>
    <n v="56.92"/>
    <x v="0"/>
    <s v="Kabuto"/>
    <n v="170.76"/>
  </r>
  <r>
    <n v="1181"/>
    <n v="2112"/>
    <n v="5978"/>
    <n v="17719"/>
    <s v="Carrinho"/>
    <s v="Carrinho Com Controle Remoto"/>
    <n v="2"/>
    <n v="198.14"/>
    <x v="7"/>
    <s v="Karin"/>
    <n v="396.28"/>
  </r>
  <r>
    <n v="1101"/>
    <n v="2136"/>
    <n v="8988"/>
    <n v="15698"/>
    <s v="Carrinho"/>
    <s v="Carrinho Controle Remoto Recarregável"/>
    <n v="3"/>
    <n v="142.99"/>
    <x v="0"/>
    <s v="Konan"/>
    <n v="428.97"/>
  </r>
  <r>
    <n v="1153"/>
    <n v="2149"/>
    <n v="8169"/>
    <n v="13334"/>
    <s v="Carrinho"/>
    <s v="Carrinho 4x4 Controle Remoto"/>
    <n v="2"/>
    <n v="409.9"/>
    <x v="6"/>
    <s v="Orochimaru"/>
    <n v="819.8"/>
  </r>
  <r>
    <n v="1113"/>
    <n v="2152"/>
    <n v="5429"/>
    <n v="16975"/>
    <s v="Carrinho"/>
    <s v="Carrinho De Controle Remoto"/>
    <n v="1"/>
    <n v="134.99"/>
    <x v="2"/>
    <s v="Hinata"/>
    <n v="13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3FE61-C7F6-47D6-8406-D2A19379F6DB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6"/>
        <item x="2"/>
        <item x="4"/>
        <item x="0"/>
        <item x="8"/>
        <item x="3"/>
        <item x="1"/>
        <item x="5"/>
        <item x="7"/>
        <item t="default"/>
      </items>
    </pivotField>
    <pivotField showAll="0"/>
    <pivotField dataField="1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Geral" fld="10" baseField="0" baseItem="0" numFmtId="164"/>
    <dataField name="Soma de Qtd Produtos Vendidos" fld="6" baseField="0" baseItem="0" numFmtId="1"/>
  </dataFields>
  <formats count="4">
    <format dxfId="43">
      <pivotArea outline="0" collapsedLevelsAreSubtotals="1" fieldPosition="0"/>
    </format>
    <format dxfId="42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236E-8B69-47DD-B4F3-6DC8AD13EE63}">
  <dimension ref="A1:E31"/>
  <sheetViews>
    <sheetView zoomScaleNormal="100" workbookViewId="0"/>
  </sheetViews>
  <sheetFormatPr defaultRowHeight="15" x14ac:dyDescent="0.25"/>
  <cols>
    <col min="1" max="1" width="12.42578125" customWidth="1"/>
    <col min="2" max="2" width="11.42578125" customWidth="1"/>
    <col min="3" max="3" width="89.42578125" customWidth="1"/>
    <col min="5" max="5" width="96.140625" customWidth="1"/>
  </cols>
  <sheetData>
    <row r="1" spans="1:5" x14ac:dyDescent="0.25">
      <c r="A1" t="s">
        <v>61</v>
      </c>
      <c r="B1" t="s">
        <v>4</v>
      </c>
      <c r="C1" t="s">
        <v>0</v>
      </c>
      <c r="D1" t="s">
        <v>1</v>
      </c>
      <c r="E1" t="s">
        <v>43</v>
      </c>
    </row>
    <row r="2" spans="1:5" x14ac:dyDescent="0.25">
      <c r="A2">
        <v>6651</v>
      </c>
      <c r="B2" t="s">
        <v>5</v>
      </c>
      <c r="C2" t="s">
        <v>84</v>
      </c>
      <c r="D2">
        <v>149.9</v>
      </c>
      <c r="E2" s="2" t="s">
        <v>11</v>
      </c>
    </row>
    <row r="3" spans="1:5" x14ac:dyDescent="0.25">
      <c r="A3">
        <v>6508</v>
      </c>
      <c r="B3" t="s">
        <v>5</v>
      </c>
      <c r="C3" t="s">
        <v>85</v>
      </c>
      <c r="D3">
        <v>274.89999999999998</v>
      </c>
      <c r="E3" s="2" t="s">
        <v>12</v>
      </c>
    </row>
    <row r="4" spans="1:5" x14ac:dyDescent="0.25">
      <c r="A4">
        <v>8014</v>
      </c>
      <c r="B4" t="s">
        <v>5</v>
      </c>
      <c r="C4" t="s">
        <v>86</v>
      </c>
      <c r="D4">
        <v>241.13</v>
      </c>
      <c r="E4" s="2" t="s">
        <v>13</v>
      </c>
    </row>
    <row r="5" spans="1:5" x14ac:dyDescent="0.25">
      <c r="A5">
        <v>6068</v>
      </c>
      <c r="B5" t="s">
        <v>5</v>
      </c>
      <c r="C5" t="s">
        <v>87</v>
      </c>
      <c r="D5">
        <v>219.9</v>
      </c>
      <c r="E5" s="3" t="s">
        <v>14</v>
      </c>
    </row>
    <row r="6" spans="1:5" x14ac:dyDescent="0.25">
      <c r="A6">
        <v>8371</v>
      </c>
      <c r="B6" t="s">
        <v>5</v>
      </c>
      <c r="C6" t="s">
        <v>88</v>
      </c>
      <c r="D6">
        <v>64.39</v>
      </c>
      <c r="E6" s="2" t="s">
        <v>15</v>
      </c>
    </row>
    <row r="7" spans="1:5" x14ac:dyDescent="0.25">
      <c r="A7">
        <v>8299</v>
      </c>
      <c r="B7" t="s">
        <v>6</v>
      </c>
      <c r="C7" t="s">
        <v>89</v>
      </c>
      <c r="D7">
        <v>354.45</v>
      </c>
      <c r="E7" s="2" t="s">
        <v>16</v>
      </c>
    </row>
    <row r="8" spans="1:5" x14ac:dyDescent="0.25">
      <c r="A8">
        <v>5836</v>
      </c>
      <c r="B8" t="s">
        <v>6</v>
      </c>
      <c r="C8" t="s">
        <v>90</v>
      </c>
      <c r="D8">
        <v>246.04</v>
      </c>
      <c r="E8" s="2" t="s">
        <v>17</v>
      </c>
    </row>
    <row r="9" spans="1:5" x14ac:dyDescent="0.25">
      <c r="A9">
        <v>8423</v>
      </c>
      <c r="B9" t="s">
        <v>6</v>
      </c>
      <c r="C9" t="s">
        <v>91</v>
      </c>
      <c r="D9">
        <v>194.36</v>
      </c>
      <c r="E9" s="2" t="s">
        <v>18</v>
      </c>
    </row>
    <row r="10" spans="1:5" x14ac:dyDescent="0.25">
      <c r="A10">
        <v>8917</v>
      </c>
      <c r="B10" t="s">
        <v>6</v>
      </c>
      <c r="C10" t="s">
        <v>92</v>
      </c>
      <c r="D10">
        <v>259.89999999999998</v>
      </c>
      <c r="E10" s="3" t="s">
        <v>19</v>
      </c>
    </row>
    <row r="11" spans="1:5" x14ac:dyDescent="0.25">
      <c r="A11">
        <v>8158</v>
      </c>
      <c r="B11" t="s">
        <v>6</v>
      </c>
      <c r="C11" t="s">
        <v>110</v>
      </c>
      <c r="D11">
        <v>139.05000000000001</v>
      </c>
      <c r="E11" s="2" t="s">
        <v>20</v>
      </c>
    </row>
    <row r="12" spans="1:5" x14ac:dyDescent="0.25">
      <c r="A12">
        <v>8208</v>
      </c>
      <c r="B12" t="s">
        <v>7</v>
      </c>
      <c r="C12" t="s">
        <v>109</v>
      </c>
      <c r="D12">
        <v>2099.9</v>
      </c>
      <c r="E12" t="s">
        <v>21</v>
      </c>
    </row>
    <row r="13" spans="1:5" x14ac:dyDescent="0.25">
      <c r="A13">
        <v>5624</v>
      </c>
      <c r="B13" t="s">
        <v>7</v>
      </c>
      <c r="C13" t="s">
        <v>108</v>
      </c>
      <c r="D13">
        <v>1499.9</v>
      </c>
      <c r="E13" s="1" t="s">
        <v>22</v>
      </c>
    </row>
    <row r="14" spans="1:5" x14ac:dyDescent="0.25">
      <c r="A14">
        <v>5092</v>
      </c>
      <c r="B14" t="s">
        <v>7</v>
      </c>
      <c r="C14" t="s">
        <v>2</v>
      </c>
      <c r="D14">
        <v>788.8</v>
      </c>
      <c r="E14" s="2" t="s">
        <v>23</v>
      </c>
    </row>
    <row r="15" spans="1:5" x14ac:dyDescent="0.25">
      <c r="A15">
        <v>6778</v>
      </c>
      <c r="B15" t="s">
        <v>7</v>
      </c>
      <c r="C15" t="s">
        <v>107</v>
      </c>
      <c r="D15">
        <v>1839.9</v>
      </c>
      <c r="E15" s="3" t="s">
        <v>24</v>
      </c>
    </row>
    <row r="16" spans="1:5" x14ac:dyDescent="0.25">
      <c r="A16">
        <v>7014</v>
      </c>
      <c r="B16" t="s">
        <v>7</v>
      </c>
      <c r="C16" t="s">
        <v>3</v>
      </c>
      <c r="D16">
        <v>789.9</v>
      </c>
      <c r="E16" s="2" t="s">
        <v>25</v>
      </c>
    </row>
    <row r="17" spans="1:5" x14ac:dyDescent="0.25">
      <c r="A17">
        <v>6035</v>
      </c>
      <c r="B17" t="s">
        <v>8</v>
      </c>
      <c r="C17" t="s">
        <v>93</v>
      </c>
      <c r="D17">
        <v>179.9</v>
      </c>
      <c r="E17" s="1" t="s">
        <v>26</v>
      </c>
    </row>
    <row r="18" spans="1:5" x14ac:dyDescent="0.25">
      <c r="A18">
        <v>8166</v>
      </c>
      <c r="B18" t="s">
        <v>8</v>
      </c>
      <c r="C18" t="s">
        <v>94</v>
      </c>
      <c r="D18">
        <v>159.9</v>
      </c>
      <c r="E18" s="2" t="s">
        <v>27</v>
      </c>
    </row>
    <row r="19" spans="1:5" x14ac:dyDescent="0.25">
      <c r="A19">
        <v>5697</v>
      </c>
      <c r="B19" t="s">
        <v>8</v>
      </c>
      <c r="C19" t="s">
        <v>93</v>
      </c>
      <c r="D19">
        <v>179.9</v>
      </c>
      <c r="E19" t="s">
        <v>26</v>
      </c>
    </row>
    <row r="20" spans="1:5" x14ac:dyDescent="0.25">
      <c r="A20">
        <v>6024</v>
      </c>
      <c r="B20" t="s">
        <v>8</v>
      </c>
      <c r="C20" t="s">
        <v>95</v>
      </c>
      <c r="D20">
        <v>209.9</v>
      </c>
      <c r="E20" s="3" t="s">
        <v>28</v>
      </c>
    </row>
    <row r="21" spans="1:5" x14ac:dyDescent="0.25">
      <c r="A21">
        <v>8836</v>
      </c>
      <c r="B21" t="s">
        <v>8</v>
      </c>
      <c r="C21" t="s">
        <v>96</v>
      </c>
      <c r="D21">
        <v>219.9</v>
      </c>
      <c r="E21" s="2" t="s">
        <v>29</v>
      </c>
    </row>
    <row r="22" spans="1:5" x14ac:dyDescent="0.25">
      <c r="A22">
        <v>8700</v>
      </c>
      <c r="B22" t="s">
        <v>9</v>
      </c>
      <c r="C22" t="s">
        <v>97</v>
      </c>
      <c r="D22">
        <v>269.89999999999998</v>
      </c>
      <c r="E22" s="2" t="s">
        <v>30</v>
      </c>
    </row>
    <row r="23" spans="1:5" x14ac:dyDescent="0.25">
      <c r="A23">
        <v>8995</v>
      </c>
      <c r="B23" t="s">
        <v>9</v>
      </c>
      <c r="C23" t="s">
        <v>98</v>
      </c>
      <c r="D23">
        <v>359.2</v>
      </c>
      <c r="E23" s="2" t="s">
        <v>31</v>
      </c>
    </row>
    <row r="24" spans="1:5" x14ac:dyDescent="0.25">
      <c r="A24">
        <v>7270</v>
      </c>
      <c r="B24" t="s">
        <v>9</v>
      </c>
      <c r="C24" t="s">
        <v>99</v>
      </c>
      <c r="D24">
        <v>138</v>
      </c>
      <c r="E24" s="2" t="s">
        <v>32</v>
      </c>
    </row>
    <row r="25" spans="1:5" x14ac:dyDescent="0.25">
      <c r="A25">
        <v>7178</v>
      </c>
      <c r="B25" t="s">
        <v>9</v>
      </c>
      <c r="C25" t="s">
        <v>100</v>
      </c>
      <c r="D25">
        <v>895.99</v>
      </c>
      <c r="E25" t="s">
        <v>33</v>
      </c>
    </row>
    <row r="26" spans="1:5" x14ac:dyDescent="0.25">
      <c r="A26">
        <v>6587</v>
      </c>
      <c r="B26" t="s">
        <v>9</v>
      </c>
      <c r="C26" t="s">
        <v>101</v>
      </c>
      <c r="D26">
        <v>79.2</v>
      </c>
      <c r="E26" s="1" t="s">
        <v>34</v>
      </c>
    </row>
    <row r="27" spans="1:5" x14ac:dyDescent="0.25">
      <c r="A27">
        <v>8821</v>
      </c>
      <c r="B27" t="s">
        <v>10</v>
      </c>
      <c r="C27" t="s">
        <v>102</v>
      </c>
      <c r="D27">
        <v>56.92</v>
      </c>
      <c r="E27" s="2" t="s">
        <v>35</v>
      </c>
    </row>
    <row r="28" spans="1:5" x14ac:dyDescent="0.25">
      <c r="A28">
        <v>5978</v>
      </c>
      <c r="B28" t="s">
        <v>10</v>
      </c>
      <c r="C28" t="s">
        <v>103</v>
      </c>
      <c r="D28">
        <v>198.14</v>
      </c>
      <c r="E28" s="2" t="s">
        <v>36</v>
      </c>
    </row>
    <row r="29" spans="1:5" x14ac:dyDescent="0.25">
      <c r="A29">
        <v>8988</v>
      </c>
      <c r="B29" t="s">
        <v>10</v>
      </c>
      <c r="C29" t="s">
        <v>104</v>
      </c>
      <c r="D29">
        <v>142.99</v>
      </c>
      <c r="E29" s="2" t="s">
        <v>37</v>
      </c>
    </row>
    <row r="30" spans="1:5" x14ac:dyDescent="0.25">
      <c r="A30">
        <v>8169</v>
      </c>
      <c r="B30" t="s">
        <v>10</v>
      </c>
      <c r="C30" t="s">
        <v>105</v>
      </c>
      <c r="D30">
        <v>409.9</v>
      </c>
      <c r="E30" s="3" t="s">
        <v>38</v>
      </c>
    </row>
    <row r="31" spans="1:5" x14ac:dyDescent="0.25">
      <c r="A31">
        <v>5429</v>
      </c>
      <c r="B31" t="s">
        <v>10</v>
      </c>
      <c r="C31" t="s">
        <v>106</v>
      </c>
      <c r="D31">
        <v>134.99</v>
      </c>
      <c r="E31" s="2" t="s">
        <v>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9A6A-FA9A-4865-A5A6-0BBA34CCA22B}">
  <dimension ref="A1:D10"/>
  <sheetViews>
    <sheetView workbookViewId="0"/>
  </sheetViews>
  <sheetFormatPr defaultRowHeight="15" x14ac:dyDescent="0.25"/>
  <cols>
    <col min="1" max="1" width="11.42578125" bestFit="1" customWidth="1"/>
    <col min="2" max="3" width="20" customWidth="1"/>
    <col min="4" max="4" width="11.7109375" bestFit="1" customWidth="1"/>
  </cols>
  <sheetData>
    <row r="1" spans="1:4" x14ac:dyDescent="0.25">
      <c r="A1" t="s">
        <v>62</v>
      </c>
      <c r="B1" t="s">
        <v>40</v>
      </c>
      <c r="C1" t="s">
        <v>42</v>
      </c>
      <c r="D1" t="s">
        <v>43</v>
      </c>
    </row>
    <row r="2" spans="1:4" x14ac:dyDescent="0.25">
      <c r="A2">
        <v>1101</v>
      </c>
      <c r="B2" t="s">
        <v>41</v>
      </c>
      <c r="C2">
        <v>25282</v>
      </c>
      <c r="D2" t="s">
        <v>44</v>
      </c>
    </row>
    <row r="3" spans="1:4" x14ac:dyDescent="0.25">
      <c r="A3">
        <v>1111</v>
      </c>
      <c r="B3" t="s">
        <v>45</v>
      </c>
      <c r="C3">
        <v>12955</v>
      </c>
      <c r="D3" t="s">
        <v>46</v>
      </c>
    </row>
    <row r="4" spans="1:4" x14ac:dyDescent="0.25">
      <c r="A4">
        <v>1113</v>
      </c>
      <c r="B4" t="s">
        <v>47</v>
      </c>
      <c r="C4">
        <v>5408</v>
      </c>
      <c r="D4" t="s">
        <v>48</v>
      </c>
    </row>
    <row r="5" spans="1:4" x14ac:dyDescent="0.25">
      <c r="A5">
        <v>1139</v>
      </c>
      <c r="B5" t="s">
        <v>49</v>
      </c>
      <c r="C5">
        <v>27331</v>
      </c>
      <c r="D5" t="s">
        <v>50</v>
      </c>
    </row>
    <row r="6" spans="1:4" x14ac:dyDescent="0.25">
      <c r="A6">
        <v>1150</v>
      </c>
      <c r="B6" t="s">
        <v>52</v>
      </c>
      <c r="C6">
        <v>6798</v>
      </c>
      <c r="D6" t="s">
        <v>51</v>
      </c>
    </row>
    <row r="7" spans="1:4" x14ac:dyDescent="0.25">
      <c r="A7">
        <v>1151</v>
      </c>
      <c r="B7" t="s">
        <v>53</v>
      </c>
      <c r="C7">
        <v>28382</v>
      </c>
      <c r="D7" t="s">
        <v>54</v>
      </c>
    </row>
    <row r="8" spans="1:4" x14ac:dyDescent="0.25">
      <c r="A8">
        <v>1153</v>
      </c>
      <c r="B8" t="s">
        <v>55</v>
      </c>
      <c r="C8">
        <v>18466</v>
      </c>
      <c r="D8" t="s">
        <v>56</v>
      </c>
    </row>
    <row r="9" spans="1:4" x14ac:dyDescent="0.25">
      <c r="A9">
        <v>1156</v>
      </c>
      <c r="B9" t="s">
        <v>58</v>
      </c>
      <c r="C9">
        <v>23105</v>
      </c>
      <c r="D9" t="s">
        <v>57</v>
      </c>
    </row>
    <row r="10" spans="1:4" x14ac:dyDescent="0.25">
      <c r="A10">
        <v>1181</v>
      </c>
      <c r="B10" t="s">
        <v>59</v>
      </c>
      <c r="C10">
        <v>18520</v>
      </c>
      <c r="D10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C970-2052-4353-BA04-6783788B0768}">
  <dimension ref="A1:C10"/>
  <sheetViews>
    <sheetView workbookViewId="0"/>
  </sheetViews>
  <sheetFormatPr defaultRowHeight="15" x14ac:dyDescent="0.25"/>
  <cols>
    <col min="1" max="1" width="11.42578125" bestFit="1" customWidth="1"/>
    <col min="2" max="2" width="20" customWidth="1"/>
    <col min="3" max="3" width="11.7109375" bestFit="1" customWidth="1"/>
  </cols>
  <sheetData>
    <row r="1" spans="1:3" x14ac:dyDescent="0.25">
      <c r="A1" t="s">
        <v>63</v>
      </c>
      <c r="B1" t="s">
        <v>40</v>
      </c>
      <c r="C1" t="s">
        <v>43</v>
      </c>
    </row>
    <row r="2" spans="1:3" x14ac:dyDescent="0.25">
      <c r="A2">
        <v>2172</v>
      </c>
      <c r="B2" t="s">
        <v>64</v>
      </c>
      <c r="C2" t="s">
        <v>65</v>
      </c>
    </row>
    <row r="3" spans="1:3" x14ac:dyDescent="0.25">
      <c r="A3">
        <v>2182</v>
      </c>
      <c r="B3" t="s">
        <v>66</v>
      </c>
      <c r="C3" t="s">
        <v>67</v>
      </c>
    </row>
    <row r="4" spans="1:3" x14ac:dyDescent="0.25">
      <c r="A4">
        <v>2155</v>
      </c>
      <c r="B4" t="s">
        <v>68</v>
      </c>
      <c r="C4" t="s">
        <v>69</v>
      </c>
    </row>
    <row r="5" spans="1:3" x14ac:dyDescent="0.25">
      <c r="A5">
        <v>2153</v>
      </c>
      <c r="B5" t="s">
        <v>70</v>
      </c>
      <c r="C5" t="s">
        <v>71</v>
      </c>
    </row>
    <row r="6" spans="1:3" x14ac:dyDescent="0.25">
      <c r="A6">
        <v>2116</v>
      </c>
      <c r="B6" t="s">
        <v>72</v>
      </c>
      <c r="C6" t="s">
        <v>73</v>
      </c>
    </row>
    <row r="7" spans="1:3" x14ac:dyDescent="0.25">
      <c r="A7">
        <v>2112</v>
      </c>
      <c r="B7" t="s">
        <v>74</v>
      </c>
      <c r="C7" t="s">
        <v>75</v>
      </c>
    </row>
    <row r="8" spans="1:3" x14ac:dyDescent="0.25">
      <c r="A8">
        <v>2136</v>
      </c>
      <c r="B8" t="s">
        <v>76</v>
      </c>
      <c r="C8" t="s">
        <v>77</v>
      </c>
    </row>
    <row r="9" spans="1:3" x14ac:dyDescent="0.25">
      <c r="A9">
        <v>2149</v>
      </c>
      <c r="B9" t="s">
        <v>78</v>
      </c>
      <c r="C9" t="s">
        <v>79</v>
      </c>
    </row>
    <row r="10" spans="1:3" x14ac:dyDescent="0.25">
      <c r="A10">
        <v>2152</v>
      </c>
      <c r="B10" t="s">
        <v>80</v>
      </c>
      <c r="C10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5A1E-C27C-4906-9997-083F6941B531}">
  <sheetPr codeName="Planilha2"/>
  <dimension ref="A1:K99"/>
  <sheetViews>
    <sheetView zoomScaleNormal="100" workbookViewId="0"/>
  </sheetViews>
  <sheetFormatPr defaultRowHeight="15" x14ac:dyDescent="0.25"/>
  <cols>
    <col min="1" max="1" width="14.42578125" customWidth="1"/>
    <col min="2" max="4" width="16.42578125" customWidth="1"/>
    <col min="6" max="6" width="66.5703125" bestFit="1" customWidth="1"/>
    <col min="7" max="7" width="20.28515625" bestFit="1" customWidth="1"/>
    <col min="9" max="9" width="18.42578125" customWidth="1"/>
  </cols>
  <sheetData>
    <row r="1" spans="1:11" x14ac:dyDescent="0.25">
      <c r="A1" t="s">
        <v>62</v>
      </c>
      <c r="B1" t="s">
        <v>63</v>
      </c>
      <c r="C1" t="s">
        <v>61</v>
      </c>
      <c r="D1" t="s">
        <v>83</v>
      </c>
      <c r="E1" t="s">
        <v>4</v>
      </c>
      <c r="F1" t="s">
        <v>0</v>
      </c>
      <c r="G1" t="s">
        <v>82</v>
      </c>
      <c r="H1" t="s">
        <v>1</v>
      </c>
      <c r="I1" t="s">
        <v>111</v>
      </c>
      <c r="J1" t="s">
        <v>112</v>
      </c>
      <c r="K1" t="s">
        <v>113</v>
      </c>
    </row>
    <row r="2" spans="1:11" x14ac:dyDescent="0.25">
      <c r="A2">
        <v>1101</v>
      </c>
      <c r="B2">
        <v>2172</v>
      </c>
      <c r="C2">
        <v>6651</v>
      </c>
      <c r="D2">
        <v>10148</v>
      </c>
      <c r="E2" t="s">
        <v>5</v>
      </c>
      <c r="F2" t="s">
        <v>84</v>
      </c>
      <c r="G2">
        <v>1</v>
      </c>
      <c r="H2">
        <v>149.9</v>
      </c>
      <c r="I2" t="str">
        <f>VLOOKUP(A2,Vendedores!A:B,2,FALSE)</f>
        <v>Naruto</v>
      </c>
      <c r="J2" t="str">
        <f>VLOOKUP(B2,Clientes!A:B,2,0)</f>
        <v>Anko</v>
      </c>
      <c r="K2">
        <f>G2*H2</f>
        <v>149.9</v>
      </c>
    </row>
    <row r="3" spans="1:11" x14ac:dyDescent="0.25">
      <c r="A3">
        <v>1111</v>
      </c>
      <c r="B3">
        <v>2182</v>
      </c>
      <c r="C3">
        <v>6508</v>
      </c>
      <c r="D3">
        <v>12795</v>
      </c>
      <c r="E3" t="s">
        <v>5</v>
      </c>
      <c r="F3" t="s">
        <v>85</v>
      </c>
      <c r="G3">
        <v>2</v>
      </c>
      <c r="H3">
        <v>274.89999999999998</v>
      </c>
      <c r="I3" t="str">
        <f>VLOOKUP(A3,Vendedores!A:B,2,FALSE)</f>
        <v>Sasuke</v>
      </c>
      <c r="J3" t="str">
        <f>VLOOKUP(B3,Clientes!A:B,2,0)</f>
        <v>Kiba</v>
      </c>
      <c r="K3">
        <f>G3*H3</f>
        <v>549.79999999999995</v>
      </c>
    </row>
    <row r="4" spans="1:11" x14ac:dyDescent="0.25">
      <c r="A4">
        <v>1113</v>
      </c>
      <c r="B4">
        <v>2155</v>
      </c>
      <c r="C4">
        <v>8014</v>
      </c>
      <c r="D4">
        <v>16450</v>
      </c>
      <c r="E4" t="s">
        <v>5</v>
      </c>
      <c r="F4" t="s">
        <v>86</v>
      </c>
      <c r="G4">
        <v>2</v>
      </c>
      <c r="H4">
        <v>241.13</v>
      </c>
      <c r="I4" t="str">
        <f>VLOOKUP(A4,Vendedores!A:B,2,FALSE)</f>
        <v>Kakashi</v>
      </c>
      <c r="J4" t="str">
        <f>VLOOKUP(B4,Clientes!A:B,2,0)</f>
        <v>Choji</v>
      </c>
      <c r="K4">
        <f>G4*H4</f>
        <v>482.26</v>
      </c>
    </row>
    <row r="5" spans="1:11" x14ac:dyDescent="0.25">
      <c r="A5">
        <v>1139</v>
      </c>
      <c r="B5">
        <v>2153</v>
      </c>
      <c r="C5">
        <v>6068</v>
      </c>
      <c r="D5">
        <v>15400</v>
      </c>
      <c r="E5" t="s">
        <v>5</v>
      </c>
      <c r="F5" t="s">
        <v>87</v>
      </c>
      <c r="G5">
        <v>1</v>
      </c>
      <c r="H5">
        <v>219.9</v>
      </c>
      <c r="I5" t="str">
        <f>VLOOKUP(A5,Vendedores!A:B,2,FALSE)</f>
        <v>Sakura</v>
      </c>
      <c r="J5" t="str">
        <f>VLOOKUP(B5,Clientes!A:B,2,0)</f>
        <v>Konohamaru</v>
      </c>
      <c r="K5">
        <f>G5*H5</f>
        <v>219.9</v>
      </c>
    </row>
    <row r="6" spans="1:11" x14ac:dyDescent="0.25">
      <c r="A6">
        <v>1150</v>
      </c>
      <c r="B6">
        <v>2116</v>
      </c>
      <c r="C6">
        <v>8371</v>
      </c>
      <c r="D6">
        <v>14607</v>
      </c>
      <c r="E6" t="s">
        <v>5</v>
      </c>
      <c r="F6" t="s">
        <v>88</v>
      </c>
      <c r="G6">
        <v>1</v>
      </c>
      <c r="H6">
        <v>64.39</v>
      </c>
      <c r="I6" t="str">
        <f>VLOOKUP(A6,Vendedores!A:B,2,FALSE)</f>
        <v>Nagato</v>
      </c>
      <c r="J6" t="str">
        <f>VLOOKUP(B6,Clientes!A:B,2,0)</f>
        <v>Kabuto</v>
      </c>
      <c r="K6">
        <f>G6*H6</f>
        <v>64.39</v>
      </c>
    </row>
    <row r="7" spans="1:11" x14ac:dyDescent="0.25">
      <c r="A7">
        <v>1101</v>
      </c>
      <c r="B7">
        <v>2153</v>
      </c>
      <c r="C7">
        <v>8299</v>
      </c>
      <c r="D7">
        <v>17301</v>
      </c>
      <c r="E7" t="s">
        <v>6</v>
      </c>
      <c r="F7" t="s">
        <v>89</v>
      </c>
      <c r="G7">
        <v>3</v>
      </c>
      <c r="H7">
        <v>354.45</v>
      </c>
      <c r="I7" t="str">
        <f>VLOOKUP(A7,Vendedores!A:B,2,FALSE)</f>
        <v>Naruto</v>
      </c>
      <c r="J7" t="str">
        <f>VLOOKUP(B7,Clientes!A:B,2,0)</f>
        <v>Konohamaru</v>
      </c>
      <c r="K7">
        <f>G7*H7</f>
        <v>1063.3499999999999</v>
      </c>
    </row>
    <row r="8" spans="1:11" x14ac:dyDescent="0.25">
      <c r="A8">
        <v>1101</v>
      </c>
      <c r="B8">
        <v>2116</v>
      </c>
      <c r="C8">
        <v>5836</v>
      </c>
      <c r="D8">
        <v>17181</v>
      </c>
      <c r="E8" t="s">
        <v>6</v>
      </c>
      <c r="F8" t="s">
        <v>90</v>
      </c>
      <c r="G8">
        <v>1</v>
      </c>
      <c r="H8">
        <v>246.04</v>
      </c>
      <c r="I8" t="str">
        <f>VLOOKUP(A8,Vendedores!A:B,2,FALSE)</f>
        <v>Naruto</v>
      </c>
      <c r="J8" t="str">
        <f>VLOOKUP(B8,Clientes!A:B,2,0)</f>
        <v>Kabuto</v>
      </c>
      <c r="K8">
        <f>G8*H8</f>
        <v>246.04</v>
      </c>
    </row>
    <row r="9" spans="1:11" x14ac:dyDescent="0.25">
      <c r="A9">
        <v>1101</v>
      </c>
      <c r="B9">
        <v>2112</v>
      </c>
      <c r="C9">
        <v>8423</v>
      </c>
      <c r="D9">
        <v>16803</v>
      </c>
      <c r="E9" t="s">
        <v>6</v>
      </c>
      <c r="F9" t="s">
        <v>91</v>
      </c>
      <c r="G9">
        <v>1</v>
      </c>
      <c r="H9">
        <v>194.36</v>
      </c>
      <c r="I9" t="str">
        <f>VLOOKUP(A9,Vendedores!A:B,2,FALSE)</f>
        <v>Naruto</v>
      </c>
      <c r="J9" t="str">
        <f>VLOOKUP(B9,Clientes!A:B,2,0)</f>
        <v>Karin</v>
      </c>
      <c r="K9">
        <f>G9*H9</f>
        <v>194.36</v>
      </c>
    </row>
    <row r="10" spans="1:11" x14ac:dyDescent="0.25">
      <c r="A10">
        <v>1101</v>
      </c>
      <c r="B10">
        <v>2136</v>
      </c>
      <c r="C10">
        <v>8917</v>
      </c>
      <c r="D10">
        <v>18337</v>
      </c>
      <c r="E10" t="s">
        <v>6</v>
      </c>
      <c r="F10" t="s">
        <v>92</v>
      </c>
      <c r="G10">
        <v>1</v>
      </c>
      <c r="H10">
        <v>259.89999999999998</v>
      </c>
      <c r="I10" t="str">
        <f>VLOOKUP(A10,Vendedores!A:B,2,FALSE)</f>
        <v>Naruto</v>
      </c>
      <c r="J10" t="str">
        <f>VLOOKUP(B10,Clientes!A:B,2,0)</f>
        <v>Konan</v>
      </c>
      <c r="K10">
        <f>G10*H10</f>
        <v>259.89999999999998</v>
      </c>
    </row>
    <row r="11" spans="1:11" x14ac:dyDescent="0.25">
      <c r="A11">
        <v>1113</v>
      </c>
      <c r="B11">
        <v>2149</v>
      </c>
      <c r="C11">
        <v>8158</v>
      </c>
      <c r="D11">
        <v>18417</v>
      </c>
      <c r="E11" t="s">
        <v>6</v>
      </c>
      <c r="F11" t="s">
        <v>110</v>
      </c>
      <c r="G11">
        <v>2</v>
      </c>
      <c r="H11">
        <v>139.05000000000001</v>
      </c>
      <c r="I11" t="str">
        <f>VLOOKUP(A11,Vendedores!A:B,2,FALSE)</f>
        <v>Kakashi</v>
      </c>
      <c r="J11" t="str">
        <f>VLOOKUP(B11,Clientes!A:B,2,0)</f>
        <v>Orochimaru</v>
      </c>
      <c r="K11">
        <f>G11*H11</f>
        <v>278.10000000000002</v>
      </c>
    </row>
    <row r="12" spans="1:11" x14ac:dyDescent="0.25">
      <c r="A12">
        <v>1151</v>
      </c>
      <c r="B12">
        <v>2152</v>
      </c>
      <c r="C12">
        <v>8208</v>
      </c>
      <c r="D12">
        <v>11043</v>
      </c>
      <c r="E12" t="s">
        <v>7</v>
      </c>
      <c r="F12" t="s">
        <v>109</v>
      </c>
      <c r="G12">
        <v>3</v>
      </c>
      <c r="H12">
        <v>2099.9</v>
      </c>
      <c r="I12" t="str">
        <f>VLOOKUP(A12,Vendedores!A:B,2,FALSE)</f>
        <v>Shicamaru</v>
      </c>
      <c r="J12" t="str">
        <f>VLOOKUP(B12,Clientes!A:B,2,0)</f>
        <v>Hinata</v>
      </c>
      <c r="K12">
        <f>G12*H12</f>
        <v>6299.7000000000007</v>
      </c>
    </row>
    <row r="13" spans="1:11" x14ac:dyDescent="0.25">
      <c r="A13">
        <v>1153</v>
      </c>
      <c r="B13">
        <v>2153</v>
      </c>
      <c r="C13">
        <v>5624</v>
      </c>
      <c r="D13">
        <v>13306</v>
      </c>
      <c r="E13" t="s">
        <v>7</v>
      </c>
      <c r="F13" t="s">
        <v>108</v>
      </c>
      <c r="G13">
        <v>1</v>
      </c>
      <c r="H13">
        <v>1499.9</v>
      </c>
      <c r="I13" t="str">
        <f>VLOOKUP(A13,Vendedores!A:B,2,FALSE)</f>
        <v>Ino</v>
      </c>
      <c r="J13" t="str">
        <f>VLOOKUP(B13,Clientes!A:B,2,0)</f>
        <v>Konohamaru</v>
      </c>
      <c r="K13">
        <f>G13*H13</f>
        <v>1499.9</v>
      </c>
    </row>
    <row r="14" spans="1:11" x14ac:dyDescent="0.25">
      <c r="A14">
        <v>1153</v>
      </c>
      <c r="B14">
        <v>2116</v>
      </c>
      <c r="C14">
        <v>5092</v>
      </c>
      <c r="D14">
        <v>11646</v>
      </c>
      <c r="E14" t="s">
        <v>7</v>
      </c>
      <c r="F14" t="s">
        <v>2</v>
      </c>
      <c r="G14">
        <v>2</v>
      </c>
      <c r="H14">
        <v>788.8</v>
      </c>
      <c r="I14" t="str">
        <f>VLOOKUP(A14,Vendedores!A:B,2,FALSE)</f>
        <v>Ino</v>
      </c>
      <c r="J14" t="str">
        <f>VLOOKUP(B14,Clientes!A:B,2,0)</f>
        <v>Kabuto</v>
      </c>
      <c r="K14">
        <f>G14*H14</f>
        <v>1577.6</v>
      </c>
    </row>
    <row r="15" spans="1:11" x14ac:dyDescent="0.25">
      <c r="A15">
        <v>1113</v>
      </c>
      <c r="B15">
        <v>2112</v>
      </c>
      <c r="C15">
        <v>6778</v>
      </c>
      <c r="D15">
        <v>13161</v>
      </c>
      <c r="E15" t="s">
        <v>7</v>
      </c>
      <c r="F15" t="s">
        <v>107</v>
      </c>
      <c r="G15">
        <v>3</v>
      </c>
      <c r="H15">
        <v>1839.9</v>
      </c>
      <c r="I15" t="str">
        <f>VLOOKUP(A15,Vendedores!A:B,2,FALSE)</f>
        <v>Kakashi</v>
      </c>
      <c r="J15" t="str">
        <f>VLOOKUP(B15,Clientes!A:B,2,0)</f>
        <v>Karin</v>
      </c>
      <c r="K15">
        <f>G15*H15</f>
        <v>5519.7000000000007</v>
      </c>
    </row>
    <row r="16" spans="1:11" x14ac:dyDescent="0.25">
      <c r="A16">
        <v>1113</v>
      </c>
      <c r="B16">
        <v>2136</v>
      </c>
      <c r="C16">
        <v>7014</v>
      </c>
      <c r="D16">
        <v>11548</v>
      </c>
      <c r="E16" t="s">
        <v>7</v>
      </c>
      <c r="F16" t="s">
        <v>3</v>
      </c>
      <c r="G16">
        <v>2</v>
      </c>
      <c r="H16">
        <v>789.9</v>
      </c>
      <c r="I16" t="str">
        <f>VLOOKUP(A16,Vendedores!A:B,2,FALSE)</f>
        <v>Kakashi</v>
      </c>
      <c r="J16" t="str">
        <f>VLOOKUP(B16,Clientes!A:B,2,0)</f>
        <v>Konan</v>
      </c>
      <c r="K16">
        <f>G16*H16</f>
        <v>1579.8</v>
      </c>
    </row>
    <row r="17" spans="1:11" x14ac:dyDescent="0.25">
      <c r="A17">
        <v>1181</v>
      </c>
      <c r="B17">
        <v>2149</v>
      </c>
      <c r="C17">
        <v>6035</v>
      </c>
      <c r="D17">
        <v>17206</v>
      </c>
      <c r="E17" t="s">
        <v>8</v>
      </c>
      <c r="F17" t="s">
        <v>93</v>
      </c>
      <c r="G17">
        <v>3</v>
      </c>
      <c r="H17">
        <v>179.9</v>
      </c>
      <c r="I17" t="str">
        <f>VLOOKUP(A17,Vendedores!A:B,2,FALSE)</f>
        <v>Tobirama</v>
      </c>
      <c r="J17" t="str">
        <f>VLOOKUP(B17,Clientes!A:B,2,0)</f>
        <v>Orochimaru</v>
      </c>
      <c r="K17">
        <f>G17*H17</f>
        <v>539.70000000000005</v>
      </c>
    </row>
    <row r="18" spans="1:11" x14ac:dyDescent="0.25">
      <c r="A18">
        <v>1113</v>
      </c>
      <c r="B18">
        <v>2172</v>
      </c>
      <c r="C18">
        <v>8166</v>
      </c>
      <c r="D18">
        <v>15764</v>
      </c>
      <c r="E18" t="s">
        <v>8</v>
      </c>
      <c r="F18" t="s">
        <v>94</v>
      </c>
      <c r="G18">
        <v>3</v>
      </c>
      <c r="H18">
        <v>159.9</v>
      </c>
      <c r="I18" t="str">
        <f>VLOOKUP(A18,Vendedores!A:B,2,FALSE)</f>
        <v>Kakashi</v>
      </c>
      <c r="J18" t="str">
        <f>VLOOKUP(B18,Clientes!A:B,2,0)</f>
        <v>Anko</v>
      </c>
      <c r="K18">
        <f>G18*H18</f>
        <v>479.70000000000005</v>
      </c>
    </row>
    <row r="19" spans="1:11" x14ac:dyDescent="0.25">
      <c r="A19">
        <v>1101</v>
      </c>
      <c r="B19">
        <v>2182</v>
      </c>
      <c r="C19">
        <v>6035</v>
      </c>
      <c r="D19">
        <v>10473</v>
      </c>
      <c r="E19" t="s">
        <v>8</v>
      </c>
      <c r="F19" t="s">
        <v>93</v>
      </c>
      <c r="G19">
        <v>2</v>
      </c>
      <c r="H19">
        <v>179.9</v>
      </c>
      <c r="I19" t="str">
        <f>VLOOKUP(A19,Vendedores!A:B,2,FALSE)</f>
        <v>Naruto</v>
      </c>
      <c r="J19" t="str">
        <f>VLOOKUP(B19,Clientes!A:B,2,0)</f>
        <v>Kiba</v>
      </c>
      <c r="K19">
        <f>G19*H19</f>
        <v>359.8</v>
      </c>
    </row>
    <row r="20" spans="1:11" x14ac:dyDescent="0.25">
      <c r="A20">
        <v>1150</v>
      </c>
      <c r="B20">
        <v>2155</v>
      </c>
      <c r="C20">
        <v>6024</v>
      </c>
      <c r="D20">
        <v>13711</v>
      </c>
      <c r="E20" t="s">
        <v>8</v>
      </c>
      <c r="F20" t="s">
        <v>95</v>
      </c>
      <c r="G20">
        <v>2</v>
      </c>
      <c r="H20">
        <v>209.9</v>
      </c>
      <c r="I20" t="str">
        <f>VLOOKUP(A20,Vendedores!A:B,2,FALSE)</f>
        <v>Nagato</v>
      </c>
      <c r="J20" t="str">
        <f>VLOOKUP(B20,Clientes!A:B,2,0)</f>
        <v>Choji</v>
      </c>
      <c r="K20">
        <f>G20*H20</f>
        <v>419.8</v>
      </c>
    </row>
    <row r="21" spans="1:11" x14ac:dyDescent="0.25">
      <c r="A21">
        <v>1153</v>
      </c>
      <c r="B21">
        <v>2153</v>
      </c>
      <c r="C21">
        <v>8836</v>
      </c>
      <c r="D21">
        <v>11392</v>
      </c>
      <c r="E21" t="s">
        <v>8</v>
      </c>
      <c r="F21" t="s">
        <v>96</v>
      </c>
      <c r="G21">
        <v>3</v>
      </c>
      <c r="H21">
        <v>219.9</v>
      </c>
      <c r="I21" t="str">
        <f>VLOOKUP(A21,Vendedores!A:B,2,FALSE)</f>
        <v>Ino</v>
      </c>
      <c r="J21" t="str">
        <f>VLOOKUP(B21,Clientes!A:B,2,0)</f>
        <v>Konohamaru</v>
      </c>
      <c r="K21">
        <f>G21*H21</f>
        <v>659.7</v>
      </c>
    </row>
    <row r="22" spans="1:11" x14ac:dyDescent="0.25">
      <c r="A22">
        <v>1113</v>
      </c>
      <c r="B22">
        <v>2152</v>
      </c>
      <c r="C22">
        <v>8700</v>
      </c>
      <c r="D22">
        <v>16210</v>
      </c>
      <c r="E22" t="s">
        <v>9</v>
      </c>
      <c r="F22" t="s">
        <v>97</v>
      </c>
      <c r="G22">
        <v>2</v>
      </c>
      <c r="H22">
        <v>269.89999999999998</v>
      </c>
      <c r="I22" t="str">
        <f>VLOOKUP(A22,Vendedores!A:B,2,FALSE)</f>
        <v>Kakashi</v>
      </c>
      <c r="J22" t="str">
        <f>VLOOKUP(B22,Clientes!A:B,2,0)</f>
        <v>Hinata</v>
      </c>
      <c r="K22">
        <f>G22*H22</f>
        <v>539.79999999999995</v>
      </c>
    </row>
    <row r="23" spans="1:11" x14ac:dyDescent="0.25">
      <c r="A23">
        <v>1153</v>
      </c>
      <c r="B23">
        <v>2172</v>
      </c>
      <c r="C23">
        <v>8995</v>
      </c>
      <c r="D23">
        <v>11360</v>
      </c>
      <c r="E23" t="s">
        <v>9</v>
      </c>
      <c r="F23" t="s">
        <v>98</v>
      </c>
      <c r="G23">
        <v>1</v>
      </c>
      <c r="H23">
        <v>359.2</v>
      </c>
      <c r="I23" t="str">
        <f>VLOOKUP(A23,Vendedores!A:B,2,FALSE)</f>
        <v>Ino</v>
      </c>
      <c r="J23" t="str">
        <f>VLOOKUP(B23,Clientes!A:B,2,0)</f>
        <v>Anko</v>
      </c>
      <c r="K23">
        <f>G23*H23</f>
        <v>359.2</v>
      </c>
    </row>
    <row r="24" spans="1:11" x14ac:dyDescent="0.25">
      <c r="A24">
        <v>1150</v>
      </c>
      <c r="B24">
        <v>2182</v>
      </c>
      <c r="C24">
        <v>7270</v>
      </c>
      <c r="D24">
        <v>16596</v>
      </c>
      <c r="E24" t="s">
        <v>9</v>
      </c>
      <c r="F24" t="s">
        <v>99</v>
      </c>
      <c r="G24">
        <v>1</v>
      </c>
      <c r="H24">
        <v>138</v>
      </c>
      <c r="I24" t="str">
        <f>VLOOKUP(A24,Vendedores!A:B,2,FALSE)</f>
        <v>Nagato</v>
      </c>
      <c r="J24" t="str">
        <f>VLOOKUP(B24,Clientes!A:B,2,0)</f>
        <v>Kiba</v>
      </c>
      <c r="K24">
        <f>G24*H24</f>
        <v>138</v>
      </c>
    </row>
    <row r="25" spans="1:11" x14ac:dyDescent="0.25">
      <c r="A25">
        <v>1151</v>
      </c>
      <c r="B25">
        <v>2155</v>
      </c>
      <c r="C25">
        <v>7178</v>
      </c>
      <c r="D25">
        <v>17193</v>
      </c>
      <c r="E25" t="s">
        <v>9</v>
      </c>
      <c r="F25" t="s">
        <v>100</v>
      </c>
      <c r="G25">
        <v>3</v>
      </c>
      <c r="H25">
        <v>895.99</v>
      </c>
      <c r="I25" t="str">
        <f>VLOOKUP(A25,Vendedores!A:B,2,FALSE)</f>
        <v>Shicamaru</v>
      </c>
      <c r="J25" t="str">
        <f>VLOOKUP(B25,Clientes!A:B,2,0)</f>
        <v>Choji</v>
      </c>
      <c r="K25">
        <f>G25*H25</f>
        <v>2687.9700000000003</v>
      </c>
    </row>
    <row r="26" spans="1:11" x14ac:dyDescent="0.25">
      <c r="A26">
        <v>1153</v>
      </c>
      <c r="B26">
        <v>2172</v>
      </c>
      <c r="C26">
        <v>6587</v>
      </c>
      <c r="D26">
        <v>17648</v>
      </c>
      <c r="E26" t="s">
        <v>9</v>
      </c>
      <c r="F26" t="s">
        <v>101</v>
      </c>
      <c r="G26">
        <v>2</v>
      </c>
      <c r="H26">
        <v>79.2</v>
      </c>
      <c r="I26" t="str">
        <f>VLOOKUP(A26,Vendedores!A:B,2,FALSE)</f>
        <v>Ino</v>
      </c>
      <c r="J26" t="str">
        <f>VLOOKUP(B26,Clientes!A:B,2,0)</f>
        <v>Anko</v>
      </c>
      <c r="K26">
        <f>G26*H26</f>
        <v>158.4</v>
      </c>
    </row>
    <row r="27" spans="1:11" x14ac:dyDescent="0.25">
      <c r="A27">
        <v>1101</v>
      </c>
      <c r="B27">
        <v>2182</v>
      </c>
      <c r="C27">
        <v>8821</v>
      </c>
      <c r="D27">
        <v>11308</v>
      </c>
      <c r="E27" t="s">
        <v>10</v>
      </c>
      <c r="F27" t="s">
        <v>102</v>
      </c>
      <c r="G27">
        <v>2</v>
      </c>
      <c r="H27">
        <v>56.92</v>
      </c>
      <c r="I27" t="str">
        <f>VLOOKUP(A27,Vendedores!A:B,2,FALSE)</f>
        <v>Naruto</v>
      </c>
      <c r="J27" t="str">
        <f>VLOOKUP(B27,Clientes!A:B,2,0)</f>
        <v>Kiba</v>
      </c>
      <c r="K27">
        <f>G27*H27</f>
        <v>113.84</v>
      </c>
    </row>
    <row r="28" spans="1:11" x14ac:dyDescent="0.25">
      <c r="A28">
        <v>1181</v>
      </c>
      <c r="B28">
        <v>2172</v>
      </c>
      <c r="C28">
        <v>5978</v>
      </c>
      <c r="D28">
        <v>13810</v>
      </c>
      <c r="E28" t="s">
        <v>10</v>
      </c>
      <c r="F28" t="s">
        <v>103</v>
      </c>
      <c r="G28">
        <v>3</v>
      </c>
      <c r="H28">
        <v>198.14</v>
      </c>
      <c r="I28" t="str">
        <f>VLOOKUP(A28,Vendedores!A:B,2,FALSE)</f>
        <v>Tobirama</v>
      </c>
      <c r="J28" t="str">
        <f>VLOOKUP(B28,Clientes!A:B,2,0)</f>
        <v>Anko</v>
      </c>
      <c r="K28">
        <f>G28*H28</f>
        <v>594.41999999999996</v>
      </c>
    </row>
    <row r="29" spans="1:11" x14ac:dyDescent="0.25">
      <c r="A29">
        <v>1156</v>
      </c>
      <c r="B29">
        <v>2182</v>
      </c>
      <c r="C29">
        <v>8988</v>
      </c>
      <c r="D29">
        <v>18168</v>
      </c>
      <c r="E29" t="s">
        <v>10</v>
      </c>
      <c r="F29" t="s">
        <v>104</v>
      </c>
      <c r="G29">
        <v>3</v>
      </c>
      <c r="H29">
        <v>142.99</v>
      </c>
      <c r="I29" t="str">
        <f>VLOOKUP(A29,Vendedores!A:B,2,FALSE)</f>
        <v>Rock Lee</v>
      </c>
      <c r="J29" t="str">
        <f>VLOOKUP(B29,Clientes!A:B,2,0)</f>
        <v>Kiba</v>
      </c>
      <c r="K29">
        <f>G29*H29</f>
        <v>428.97</v>
      </c>
    </row>
    <row r="30" spans="1:11" x14ac:dyDescent="0.25">
      <c r="A30">
        <v>1153</v>
      </c>
      <c r="B30">
        <v>2155</v>
      </c>
      <c r="C30">
        <v>8169</v>
      </c>
      <c r="D30">
        <v>14740</v>
      </c>
      <c r="E30" t="s">
        <v>10</v>
      </c>
      <c r="F30" t="s">
        <v>105</v>
      </c>
      <c r="G30">
        <v>2</v>
      </c>
      <c r="H30">
        <v>409.9</v>
      </c>
      <c r="I30" t="str">
        <f>VLOOKUP(A30,Vendedores!A:B,2,FALSE)</f>
        <v>Ino</v>
      </c>
      <c r="J30" t="str">
        <f>VLOOKUP(B30,Clientes!A:B,2,0)</f>
        <v>Choji</v>
      </c>
      <c r="K30">
        <f>G30*H30</f>
        <v>819.8</v>
      </c>
    </row>
    <row r="31" spans="1:11" x14ac:dyDescent="0.25">
      <c r="A31">
        <v>1113</v>
      </c>
      <c r="B31">
        <v>2153</v>
      </c>
      <c r="C31">
        <v>5429</v>
      </c>
      <c r="D31">
        <v>18303</v>
      </c>
      <c r="E31" t="s">
        <v>10</v>
      </c>
      <c r="F31" t="s">
        <v>106</v>
      </c>
      <c r="G31">
        <v>3</v>
      </c>
      <c r="H31">
        <v>134.99</v>
      </c>
      <c r="I31" t="str">
        <f>VLOOKUP(A31,Vendedores!A:B,2,FALSE)</f>
        <v>Kakashi</v>
      </c>
      <c r="J31" t="str">
        <f>VLOOKUP(B31,Clientes!A:B,2,0)</f>
        <v>Konohamaru</v>
      </c>
      <c r="K31">
        <f>G31*H31</f>
        <v>404.97</v>
      </c>
    </row>
    <row r="32" spans="1:11" x14ac:dyDescent="0.25">
      <c r="A32">
        <v>1101</v>
      </c>
      <c r="B32">
        <v>2116</v>
      </c>
      <c r="C32">
        <v>6651</v>
      </c>
      <c r="D32">
        <v>17210</v>
      </c>
      <c r="E32" t="s">
        <v>5</v>
      </c>
      <c r="F32" t="s">
        <v>84</v>
      </c>
      <c r="G32">
        <v>1</v>
      </c>
      <c r="H32">
        <v>149.9</v>
      </c>
      <c r="I32" t="str">
        <f>VLOOKUP(A32,Vendedores!A:B,2,FALSE)</f>
        <v>Naruto</v>
      </c>
      <c r="J32" t="str">
        <f>VLOOKUP(B32,Clientes!A:B,2,0)</f>
        <v>Kabuto</v>
      </c>
      <c r="K32">
        <f>G32*H32</f>
        <v>149.9</v>
      </c>
    </row>
    <row r="33" spans="1:11" x14ac:dyDescent="0.25">
      <c r="A33">
        <v>1111</v>
      </c>
      <c r="B33">
        <v>2112</v>
      </c>
      <c r="C33">
        <v>6508</v>
      </c>
      <c r="D33">
        <v>16838</v>
      </c>
      <c r="E33" t="s">
        <v>5</v>
      </c>
      <c r="F33" t="s">
        <v>85</v>
      </c>
      <c r="G33">
        <v>3</v>
      </c>
      <c r="H33">
        <v>274.89999999999998</v>
      </c>
      <c r="I33" t="str">
        <f>VLOOKUP(A33,Vendedores!A:B,2,FALSE)</f>
        <v>Sasuke</v>
      </c>
      <c r="J33" t="str">
        <f>VLOOKUP(B33,Clientes!A:B,2,0)</f>
        <v>Karin</v>
      </c>
      <c r="K33">
        <f>G33*H33</f>
        <v>824.69999999999993</v>
      </c>
    </row>
    <row r="34" spans="1:11" x14ac:dyDescent="0.25">
      <c r="A34">
        <v>1156</v>
      </c>
      <c r="B34">
        <v>2136</v>
      </c>
      <c r="C34">
        <v>8014</v>
      </c>
      <c r="D34">
        <v>15735</v>
      </c>
      <c r="E34" t="s">
        <v>5</v>
      </c>
      <c r="F34" t="s">
        <v>86</v>
      </c>
      <c r="G34">
        <v>3</v>
      </c>
      <c r="H34">
        <v>241.13</v>
      </c>
      <c r="I34" t="str">
        <f>VLOOKUP(A34,Vendedores!A:B,2,FALSE)</f>
        <v>Rock Lee</v>
      </c>
      <c r="J34" t="str">
        <f>VLOOKUP(B34,Clientes!A:B,2,0)</f>
        <v>Konan</v>
      </c>
      <c r="K34">
        <f>G34*H34</f>
        <v>723.39</v>
      </c>
    </row>
    <row r="35" spans="1:11" x14ac:dyDescent="0.25">
      <c r="A35">
        <v>1139</v>
      </c>
      <c r="B35">
        <v>2149</v>
      </c>
      <c r="C35">
        <v>6068</v>
      </c>
      <c r="D35">
        <v>17153</v>
      </c>
      <c r="E35" t="s">
        <v>5</v>
      </c>
      <c r="F35" t="s">
        <v>87</v>
      </c>
      <c r="G35">
        <v>1</v>
      </c>
      <c r="H35">
        <v>219.9</v>
      </c>
      <c r="I35" t="str">
        <f>VLOOKUP(A35,Vendedores!A:B,2,FALSE)</f>
        <v>Sakura</v>
      </c>
      <c r="J35" t="str">
        <f>VLOOKUP(B35,Clientes!A:B,2,0)</f>
        <v>Orochimaru</v>
      </c>
      <c r="K35">
        <f>G35*H35</f>
        <v>219.9</v>
      </c>
    </row>
    <row r="36" spans="1:11" x14ac:dyDescent="0.25">
      <c r="A36">
        <v>1150</v>
      </c>
      <c r="B36">
        <v>2152</v>
      </c>
      <c r="C36">
        <v>8371</v>
      </c>
      <c r="D36">
        <v>16758</v>
      </c>
      <c r="E36" t="s">
        <v>5</v>
      </c>
      <c r="F36" t="s">
        <v>88</v>
      </c>
      <c r="G36">
        <v>1</v>
      </c>
      <c r="H36">
        <v>64.39</v>
      </c>
      <c r="I36" t="str">
        <f>VLOOKUP(A36,Vendedores!A:B,2,FALSE)</f>
        <v>Nagato</v>
      </c>
      <c r="J36" t="str">
        <f>VLOOKUP(B36,Clientes!A:B,2,0)</f>
        <v>Hinata</v>
      </c>
      <c r="K36">
        <f>G36*H36</f>
        <v>64.39</v>
      </c>
    </row>
    <row r="37" spans="1:11" x14ac:dyDescent="0.25">
      <c r="A37">
        <v>1101</v>
      </c>
      <c r="B37">
        <v>2116</v>
      </c>
      <c r="C37">
        <v>8299</v>
      </c>
      <c r="D37">
        <v>10684</v>
      </c>
      <c r="E37" t="s">
        <v>6</v>
      </c>
      <c r="F37" t="s">
        <v>89</v>
      </c>
      <c r="G37">
        <v>1</v>
      </c>
      <c r="H37">
        <v>354.45</v>
      </c>
      <c r="I37" t="str">
        <f>VLOOKUP(A37,Vendedores!A:B,2,FALSE)</f>
        <v>Naruto</v>
      </c>
      <c r="J37" t="str">
        <f>VLOOKUP(B37,Clientes!A:B,2,0)</f>
        <v>Kabuto</v>
      </c>
      <c r="K37">
        <f>G37*H37</f>
        <v>354.45</v>
      </c>
    </row>
    <row r="38" spans="1:11" x14ac:dyDescent="0.25">
      <c r="A38">
        <v>1101</v>
      </c>
      <c r="B38">
        <v>2112</v>
      </c>
      <c r="C38">
        <v>5836</v>
      </c>
      <c r="D38">
        <v>10884</v>
      </c>
      <c r="E38" t="s">
        <v>6</v>
      </c>
      <c r="F38" t="s">
        <v>90</v>
      </c>
      <c r="G38">
        <v>3</v>
      </c>
      <c r="H38">
        <v>246.04</v>
      </c>
      <c r="I38" t="str">
        <f>VLOOKUP(A38,Vendedores!A:B,2,FALSE)</f>
        <v>Naruto</v>
      </c>
      <c r="J38" t="str">
        <f>VLOOKUP(B38,Clientes!A:B,2,0)</f>
        <v>Karin</v>
      </c>
      <c r="K38">
        <f>G38*H38</f>
        <v>738.12</v>
      </c>
    </row>
    <row r="39" spans="1:11" x14ac:dyDescent="0.25">
      <c r="A39">
        <v>1101</v>
      </c>
      <c r="B39">
        <v>2172</v>
      </c>
      <c r="C39">
        <v>8423</v>
      </c>
      <c r="D39">
        <v>14365</v>
      </c>
      <c r="E39" t="s">
        <v>6</v>
      </c>
      <c r="F39" t="s">
        <v>91</v>
      </c>
      <c r="G39">
        <v>1</v>
      </c>
      <c r="H39">
        <v>194.36</v>
      </c>
      <c r="I39" t="str">
        <f>VLOOKUP(A39,Vendedores!A:B,2,FALSE)</f>
        <v>Naruto</v>
      </c>
      <c r="J39" t="str">
        <f>VLOOKUP(B39,Clientes!A:B,2,0)</f>
        <v>Anko</v>
      </c>
      <c r="K39">
        <f>G39*H39</f>
        <v>194.36</v>
      </c>
    </row>
    <row r="40" spans="1:11" x14ac:dyDescent="0.25">
      <c r="A40">
        <v>1101</v>
      </c>
      <c r="B40">
        <v>2182</v>
      </c>
      <c r="C40">
        <v>8917</v>
      </c>
      <c r="D40">
        <v>11434</v>
      </c>
      <c r="E40" t="s">
        <v>6</v>
      </c>
      <c r="F40" t="s">
        <v>92</v>
      </c>
      <c r="G40">
        <v>3</v>
      </c>
      <c r="H40">
        <v>259.89999999999998</v>
      </c>
      <c r="I40" t="str">
        <f>VLOOKUP(A40,Vendedores!A:B,2,FALSE)</f>
        <v>Naruto</v>
      </c>
      <c r="J40" t="str">
        <f>VLOOKUP(B40,Clientes!A:B,2,0)</f>
        <v>Kiba</v>
      </c>
      <c r="K40">
        <f>G40*H40</f>
        <v>779.69999999999993</v>
      </c>
    </row>
    <row r="41" spans="1:11" x14ac:dyDescent="0.25">
      <c r="A41">
        <v>1113</v>
      </c>
      <c r="B41">
        <v>2155</v>
      </c>
      <c r="C41">
        <v>8158</v>
      </c>
      <c r="D41">
        <v>19867</v>
      </c>
      <c r="E41" t="s">
        <v>6</v>
      </c>
      <c r="F41" t="s">
        <v>110</v>
      </c>
      <c r="G41">
        <v>2</v>
      </c>
      <c r="H41">
        <v>139.05000000000001</v>
      </c>
      <c r="I41" t="str">
        <f>VLOOKUP(A41,Vendedores!A:B,2,FALSE)</f>
        <v>Kakashi</v>
      </c>
      <c r="J41" t="str">
        <f>VLOOKUP(B41,Clientes!A:B,2,0)</f>
        <v>Choji</v>
      </c>
      <c r="K41">
        <f>G41*H41</f>
        <v>278.10000000000002</v>
      </c>
    </row>
    <row r="42" spans="1:11" x14ac:dyDescent="0.25">
      <c r="A42">
        <v>1101</v>
      </c>
      <c r="B42">
        <v>2153</v>
      </c>
      <c r="C42">
        <v>6651</v>
      </c>
      <c r="D42">
        <v>11328</v>
      </c>
      <c r="E42" t="s">
        <v>5</v>
      </c>
      <c r="F42" t="s">
        <v>84</v>
      </c>
      <c r="G42">
        <v>3</v>
      </c>
      <c r="H42">
        <v>149.9</v>
      </c>
      <c r="I42" t="str">
        <f>VLOOKUP(A42,Vendedores!A:B,2,FALSE)</f>
        <v>Naruto</v>
      </c>
      <c r="J42" t="str">
        <f>VLOOKUP(B42,Clientes!A:B,2,0)</f>
        <v>Konohamaru</v>
      </c>
      <c r="K42">
        <f>G42*H42</f>
        <v>449.70000000000005</v>
      </c>
    </row>
    <row r="43" spans="1:11" x14ac:dyDescent="0.25">
      <c r="A43">
        <v>1111</v>
      </c>
      <c r="B43">
        <v>2116</v>
      </c>
      <c r="C43">
        <v>6508</v>
      </c>
      <c r="D43">
        <v>18242</v>
      </c>
      <c r="E43" t="s">
        <v>5</v>
      </c>
      <c r="F43" t="s">
        <v>85</v>
      </c>
      <c r="G43">
        <v>2</v>
      </c>
      <c r="H43">
        <v>274.89999999999998</v>
      </c>
      <c r="I43" t="str">
        <f>VLOOKUP(A43,Vendedores!A:B,2,FALSE)</f>
        <v>Sasuke</v>
      </c>
      <c r="J43" t="str">
        <f>VLOOKUP(B43,Clientes!A:B,2,0)</f>
        <v>Kabuto</v>
      </c>
      <c r="K43">
        <f>G43*H43</f>
        <v>549.79999999999995</v>
      </c>
    </row>
    <row r="44" spans="1:11" x14ac:dyDescent="0.25">
      <c r="A44">
        <v>1113</v>
      </c>
      <c r="B44">
        <v>2112</v>
      </c>
      <c r="C44">
        <v>8014</v>
      </c>
      <c r="D44">
        <v>18672</v>
      </c>
      <c r="E44" t="s">
        <v>5</v>
      </c>
      <c r="F44" t="s">
        <v>86</v>
      </c>
      <c r="G44">
        <v>3</v>
      </c>
      <c r="H44">
        <v>241.13</v>
      </c>
      <c r="I44" t="str">
        <f>VLOOKUP(A44,Vendedores!A:B,2,FALSE)</f>
        <v>Kakashi</v>
      </c>
      <c r="J44" t="str">
        <f>VLOOKUP(B44,Clientes!A:B,2,0)</f>
        <v>Karin</v>
      </c>
      <c r="K44">
        <f>G44*H44</f>
        <v>723.39</v>
      </c>
    </row>
    <row r="45" spans="1:11" x14ac:dyDescent="0.25">
      <c r="A45">
        <v>1139</v>
      </c>
      <c r="B45">
        <v>2172</v>
      </c>
      <c r="C45">
        <v>6068</v>
      </c>
      <c r="D45">
        <v>10419</v>
      </c>
      <c r="E45" t="s">
        <v>5</v>
      </c>
      <c r="F45" t="s">
        <v>87</v>
      </c>
      <c r="G45">
        <v>3</v>
      </c>
      <c r="H45">
        <v>219.9</v>
      </c>
      <c r="I45" t="str">
        <f>VLOOKUP(A45,Vendedores!A:B,2,FALSE)</f>
        <v>Sakura</v>
      </c>
      <c r="J45" t="str">
        <f>VLOOKUP(B45,Clientes!A:B,2,0)</f>
        <v>Anko</v>
      </c>
      <c r="K45">
        <f>G45*H45</f>
        <v>659.7</v>
      </c>
    </row>
    <row r="46" spans="1:11" x14ac:dyDescent="0.25">
      <c r="A46">
        <v>1150</v>
      </c>
      <c r="B46">
        <v>2182</v>
      </c>
      <c r="C46">
        <v>8371</v>
      </c>
      <c r="D46">
        <v>13699</v>
      </c>
      <c r="E46" t="s">
        <v>5</v>
      </c>
      <c r="F46" t="s">
        <v>88</v>
      </c>
      <c r="G46">
        <v>2</v>
      </c>
      <c r="H46">
        <v>64.39</v>
      </c>
      <c r="I46" t="str">
        <f>VLOOKUP(A46,Vendedores!A:B,2,FALSE)</f>
        <v>Nagato</v>
      </c>
      <c r="J46" t="str">
        <f>VLOOKUP(B46,Clientes!A:B,2,0)</f>
        <v>Kiba</v>
      </c>
      <c r="K46">
        <f>G46*H46</f>
        <v>128.78</v>
      </c>
    </row>
    <row r="47" spans="1:11" x14ac:dyDescent="0.25">
      <c r="A47">
        <v>1101</v>
      </c>
      <c r="B47">
        <v>2116</v>
      </c>
      <c r="C47">
        <v>6651</v>
      </c>
      <c r="D47">
        <v>16783</v>
      </c>
      <c r="E47" t="s">
        <v>5</v>
      </c>
      <c r="F47" t="s">
        <v>84</v>
      </c>
      <c r="G47">
        <v>2</v>
      </c>
      <c r="H47">
        <v>149.9</v>
      </c>
      <c r="I47" t="str">
        <f>VLOOKUP(A47,Vendedores!A:B,2,FALSE)</f>
        <v>Naruto</v>
      </c>
      <c r="J47" t="str">
        <f>VLOOKUP(B47,Clientes!A:B,2,0)</f>
        <v>Kabuto</v>
      </c>
      <c r="K47">
        <f>G47*H47</f>
        <v>299.8</v>
      </c>
    </row>
    <row r="48" spans="1:11" x14ac:dyDescent="0.25">
      <c r="A48">
        <v>1111</v>
      </c>
      <c r="B48">
        <v>2112</v>
      </c>
      <c r="C48">
        <v>6508</v>
      </c>
      <c r="D48">
        <v>16920</v>
      </c>
      <c r="E48" t="s">
        <v>5</v>
      </c>
      <c r="F48" t="s">
        <v>85</v>
      </c>
      <c r="G48">
        <v>3</v>
      </c>
      <c r="H48">
        <v>274.89999999999998</v>
      </c>
      <c r="I48" t="str">
        <f>VLOOKUP(A48,Vendedores!A:B,2,FALSE)</f>
        <v>Sasuke</v>
      </c>
      <c r="J48" t="str">
        <f>VLOOKUP(B48,Clientes!A:B,2,0)</f>
        <v>Karin</v>
      </c>
      <c r="K48">
        <f>G48*H48</f>
        <v>824.69999999999993</v>
      </c>
    </row>
    <row r="49" spans="1:11" x14ac:dyDescent="0.25">
      <c r="A49">
        <v>1113</v>
      </c>
      <c r="B49">
        <v>2136</v>
      </c>
      <c r="C49">
        <v>8014</v>
      </c>
      <c r="D49">
        <v>18435</v>
      </c>
      <c r="E49" t="s">
        <v>5</v>
      </c>
      <c r="F49" t="s">
        <v>86</v>
      </c>
      <c r="G49">
        <v>2</v>
      </c>
      <c r="H49">
        <v>241.13</v>
      </c>
      <c r="I49" t="str">
        <f>VLOOKUP(A49,Vendedores!A:B,2,FALSE)</f>
        <v>Kakashi</v>
      </c>
      <c r="J49" t="str">
        <f>VLOOKUP(B49,Clientes!A:B,2,0)</f>
        <v>Konan</v>
      </c>
      <c r="K49">
        <f>G49*H49</f>
        <v>482.26</v>
      </c>
    </row>
    <row r="50" spans="1:11" x14ac:dyDescent="0.25">
      <c r="A50">
        <v>1139</v>
      </c>
      <c r="B50">
        <v>2149</v>
      </c>
      <c r="C50">
        <v>6068</v>
      </c>
      <c r="D50">
        <v>19773</v>
      </c>
      <c r="E50" t="s">
        <v>5</v>
      </c>
      <c r="F50" t="s">
        <v>87</v>
      </c>
      <c r="G50">
        <v>1</v>
      </c>
      <c r="H50">
        <v>219.9</v>
      </c>
      <c r="I50" t="str">
        <f>VLOOKUP(A50,Vendedores!A:B,2,FALSE)</f>
        <v>Sakura</v>
      </c>
      <c r="J50" t="str">
        <f>VLOOKUP(B50,Clientes!A:B,2,0)</f>
        <v>Orochimaru</v>
      </c>
      <c r="K50">
        <f>G50*H50</f>
        <v>219.9</v>
      </c>
    </row>
    <row r="51" spans="1:11" x14ac:dyDescent="0.25">
      <c r="A51">
        <v>1150</v>
      </c>
      <c r="B51">
        <v>2152</v>
      </c>
      <c r="C51">
        <v>8371</v>
      </c>
      <c r="D51">
        <v>14691</v>
      </c>
      <c r="E51" t="s">
        <v>5</v>
      </c>
      <c r="F51" t="s">
        <v>88</v>
      </c>
      <c r="G51">
        <v>3</v>
      </c>
      <c r="H51">
        <v>64.39</v>
      </c>
      <c r="I51" t="str">
        <f>VLOOKUP(A51,Vendedores!A:B,2,FALSE)</f>
        <v>Nagato</v>
      </c>
      <c r="J51" t="str">
        <f>VLOOKUP(B51,Clientes!A:B,2,0)</f>
        <v>Hinata</v>
      </c>
      <c r="K51">
        <f>G51*H51</f>
        <v>193.17000000000002</v>
      </c>
    </row>
    <row r="52" spans="1:11" x14ac:dyDescent="0.25">
      <c r="A52">
        <v>1101</v>
      </c>
      <c r="B52">
        <v>2112</v>
      </c>
      <c r="C52">
        <v>8299</v>
      </c>
      <c r="D52">
        <v>12695</v>
      </c>
      <c r="E52" t="s">
        <v>6</v>
      </c>
      <c r="F52" t="s">
        <v>89</v>
      </c>
      <c r="G52">
        <v>1</v>
      </c>
      <c r="H52">
        <v>354.45</v>
      </c>
      <c r="I52" t="str">
        <f>VLOOKUP(A52,Vendedores!A:B,2,FALSE)</f>
        <v>Naruto</v>
      </c>
      <c r="J52" t="str">
        <f>VLOOKUP(B52,Clientes!A:B,2,0)</f>
        <v>Karin</v>
      </c>
      <c r="K52">
        <f>G52*H52</f>
        <v>354.45</v>
      </c>
    </row>
    <row r="53" spans="1:11" x14ac:dyDescent="0.25">
      <c r="A53">
        <v>1101</v>
      </c>
      <c r="B53">
        <v>2136</v>
      </c>
      <c r="C53">
        <v>5836</v>
      </c>
      <c r="D53">
        <v>12765</v>
      </c>
      <c r="E53" t="s">
        <v>6</v>
      </c>
      <c r="F53" t="s">
        <v>90</v>
      </c>
      <c r="G53">
        <v>1</v>
      </c>
      <c r="H53">
        <v>246.04</v>
      </c>
      <c r="I53" t="str">
        <f>VLOOKUP(A53,Vendedores!A:B,2,FALSE)</f>
        <v>Naruto</v>
      </c>
      <c r="J53" t="str">
        <f>VLOOKUP(B53,Clientes!A:B,2,0)</f>
        <v>Konan</v>
      </c>
      <c r="K53">
        <f>G53*H53</f>
        <v>246.04</v>
      </c>
    </row>
    <row r="54" spans="1:11" x14ac:dyDescent="0.25">
      <c r="A54">
        <v>1101</v>
      </c>
      <c r="B54">
        <v>2149</v>
      </c>
      <c r="C54">
        <v>8423</v>
      </c>
      <c r="D54">
        <v>10935</v>
      </c>
      <c r="E54" t="s">
        <v>6</v>
      </c>
      <c r="F54" t="s">
        <v>91</v>
      </c>
      <c r="G54">
        <v>3</v>
      </c>
      <c r="H54">
        <v>194.36</v>
      </c>
      <c r="I54" t="str">
        <f>VLOOKUP(A54,Vendedores!A:B,2,FALSE)</f>
        <v>Naruto</v>
      </c>
      <c r="J54" t="str">
        <f>VLOOKUP(B54,Clientes!A:B,2,0)</f>
        <v>Orochimaru</v>
      </c>
      <c r="K54">
        <f>G54*H54</f>
        <v>583.08000000000004</v>
      </c>
    </row>
    <row r="55" spans="1:11" x14ac:dyDescent="0.25">
      <c r="A55">
        <v>1101</v>
      </c>
      <c r="B55">
        <v>2152</v>
      </c>
      <c r="C55">
        <v>8917</v>
      </c>
      <c r="D55">
        <v>15662</v>
      </c>
      <c r="E55" t="s">
        <v>6</v>
      </c>
      <c r="F55" t="s">
        <v>92</v>
      </c>
      <c r="G55">
        <v>1</v>
      </c>
      <c r="H55">
        <v>259.89999999999998</v>
      </c>
      <c r="I55" t="str">
        <f>VLOOKUP(A55,Vendedores!A:B,2,FALSE)</f>
        <v>Naruto</v>
      </c>
      <c r="J55" t="str">
        <f>VLOOKUP(B55,Clientes!A:B,2,0)</f>
        <v>Hinata</v>
      </c>
      <c r="K55">
        <f>G55*H55</f>
        <v>259.89999999999998</v>
      </c>
    </row>
    <row r="56" spans="1:11" x14ac:dyDescent="0.25">
      <c r="A56">
        <v>1113</v>
      </c>
      <c r="B56">
        <v>2172</v>
      </c>
      <c r="C56">
        <v>8158</v>
      </c>
      <c r="D56">
        <v>12321</v>
      </c>
      <c r="E56" t="s">
        <v>6</v>
      </c>
      <c r="F56" t="s">
        <v>110</v>
      </c>
      <c r="G56">
        <v>3</v>
      </c>
      <c r="H56">
        <v>139.05000000000001</v>
      </c>
      <c r="I56" t="str">
        <f>VLOOKUP(A56,Vendedores!A:B,2,FALSE)</f>
        <v>Kakashi</v>
      </c>
      <c r="J56" t="str">
        <f>VLOOKUP(B56,Clientes!A:B,2,0)</f>
        <v>Anko</v>
      </c>
      <c r="K56">
        <f>G56*H56</f>
        <v>417.15000000000003</v>
      </c>
    </row>
    <row r="57" spans="1:11" x14ac:dyDescent="0.25">
      <c r="A57">
        <v>1151</v>
      </c>
      <c r="B57">
        <v>2182</v>
      </c>
      <c r="C57">
        <v>8208</v>
      </c>
      <c r="D57">
        <v>16690</v>
      </c>
      <c r="E57" t="s">
        <v>7</v>
      </c>
      <c r="F57" t="s">
        <v>109</v>
      </c>
      <c r="G57">
        <v>1</v>
      </c>
      <c r="H57">
        <v>2099.9</v>
      </c>
      <c r="I57" t="str">
        <f>VLOOKUP(A57,Vendedores!A:B,2,FALSE)</f>
        <v>Shicamaru</v>
      </c>
      <c r="J57" t="str">
        <f>VLOOKUP(B57,Clientes!A:B,2,0)</f>
        <v>Kiba</v>
      </c>
      <c r="K57">
        <f>G57*H57</f>
        <v>2099.9</v>
      </c>
    </row>
    <row r="58" spans="1:11" x14ac:dyDescent="0.25">
      <c r="A58">
        <v>1153</v>
      </c>
      <c r="B58">
        <v>2155</v>
      </c>
      <c r="C58">
        <v>5624</v>
      </c>
      <c r="D58">
        <v>15724</v>
      </c>
      <c r="E58" t="s">
        <v>7</v>
      </c>
      <c r="F58" t="s">
        <v>108</v>
      </c>
      <c r="G58">
        <v>3</v>
      </c>
      <c r="H58">
        <v>1499.9</v>
      </c>
      <c r="I58" t="str">
        <f>VLOOKUP(A58,Vendedores!A:B,2,FALSE)</f>
        <v>Ino</v>
      </c>
      <c r="J58" t="str">
        <f>VLOOKUP(B58,Clientes!A:B,2,0)</f>
        <v>Choji</v>
      </c>
      <c r="K58">
        <f>G58*H58</f>
        <v>4499.7000000000007</v>
      </c>
    </row>
    <row r="59" spans="1:11" x14ac:dyDescent="0.25">
      <c r="A59">
        <v>1156</v>
      </c>
      <c r="B59">
        <v>2172</v>
      </c>
      <c r="C59">
        <v>5092</v>
      </c>
      <c r="D59">
        <v>15935</v>
      </c>
      <c r="E59" t="s">
        <v>7</v>
      </c>
      <c r="F59" t="s">
        <v>2</v>
      </c>
      <c r="G59">
        <v>3</v>
      </c>
      <c r="H59">
        <v>788.8</v>
      </c>
      <c r="I59" t="str">
        <f>VLOOKUP(A59,Vendedores!A:B,2,FALSE)</f>
        <v>Rock Lee</v>
      </c>
      <c r="J59" t="str">
        <f>VLOOKUP(B59,Clientes!A:B,2,0)</f>
        <v>Anko</v>
      </c>
      <c r="K59">
        <f>G59*H59</f>
        <v>2366.3999999999996</v>
      </c>
    </row>
    <row r="60" spans="1:11" x14ac:dyDescent="0.25">
      <c r="A60">
        <v>1113</v>
      </c>
      <c r="B60">
        <v>2182</v>
      </c>
      <c r="C60">
        <v>6778</v>
      </c>
      <c r="D60">
        <v>11413</v>
      </c>
      <c r="E60" t="s">
        <v>7</v>
      </c>
      <c r="F60" t="s">
        <v>107</v>
      </c>
      <c r="G60">
        <v>2</v>
      </c>
      <c r="H60">
        <v>1839.9</v>
      </c>
      <c r="I60" t="str">
        <f>VLOOKUP(A60,Vendedores!A:B,2,FALSE)</f>
        <v>Kakashi</v>
      </c>
      <c r="J60" t="str">
        <f>VLOOKUP(B60,Clientes!A:B,2,0)</f>
        <v>Kiba</v>
      </c>
      <c r="K60">
        <f>G60*H60</f>
        <v>3679.8</v>
      </c>
    </row>
    <row r="61" spans="1:11" x14ac:dyDescent="0.25">
      <c r="A61">
        <v>1113</v>
      </c>
      <c r="B61">
        <v>2155</v>
      </c>
      <c r="C61">
        <v>7014</v>
      </c>
      <c r="D61">
        <v>16264</v>
      </c>
      <c r="E61" t="s">
        <v>7</v>
      </c>
      <c r="F61" t="s">
        <v>3</v>
      </c>
      <c r="G61">
        <v>1</v>
      </c>
      <c r="H61">
        <v>789.9</v>
      </c>
      <c r="I61" t="str">
        <f>VLOOKUP(A61,Vendedores!A:B,2,FALSE)</f>
        <v>Kakashi</v>
      </c>
      <c r="J61" t="str">
        <f>VLOOKUP(B61,Clientes!A:B,2,0)</f>
        <v>Choji</v>
      </c>
      <c r="K61">
        <f>G61*H61</f>
        <v>789.9</v>
      </c>
    </row>
    <row r="62" spans="1:11" x14ac:dyDescent="0.25">
      <c r="A62">
        <v>1181</v>
      </c>
      <c r="B62">
        <v>2153</v>
      </c>
      <c r="C62">
        <v>6035</v>
      </c>
      <c r="D62">
        <v>10387</v>
      </c>
      <c r="E62" t="s">
        <v>8</v>
      </c>
      <c r="F62" t="s">
        <v>93</v>
      </c>
      <c r="G62">
        <v>2</v>
      </c>
      <c r="H62">
        <v>179.9</v>
      </c>
      <c r="I62" t="str">
        <f>VLOOKUP(A62,Vendedores!A:B,2,FALSE)</f>
        <v>Tobirama</v>
      </c>
      <c r="J62" t="str">
        <f>VLOOKUP(B62,Clientes!A:B,2,0)</f>
        <v>Konohamaru</v>
      </c>
      <c r="K62">
        <f>G62*H62</f>
        <v>359.8</v>
      </c>
    </row>
    <row r="63" spans="1:11" x14ac:dyDescent="0.25">
      <c r="A63">
        <v>1113</v>
      </c>
      <c r="B63">
        <v>2116</v>
      </c>
      <c r="C63">
        <v>8166</v>
      </c>
      <c r="D63">
        <v>18223</v>
      </c>
      <c r="E63" t="s">
        <v>8</v>
      </c>
      <c r="F63" t="s">
        <v>94</v>
      </c>
      <c r="G63">
        <v>1</v>
      </c>
      <c r="H63">
        <v>159.9</v>
      </c>
      <c r="I63" t="str">
        <f>VLOOKUP(A63,Vendedores!A:B,2,FALSE)</f>
        <v>Kakashi</v>
      </c>
      <c r="J63" t="str">
        <f>VLOOKUP(B63,Clientes!A:B,2,0)</f>
        <v>Kabuto</v>
      </c>
      <c r="K63">
        <f>G63*H63</f>
        <v>159.9</v>
      </c>
    </row>
    <row r="64" spans="1:11" x14ac:dyDescent="0.25">
      <c r="A64">
        <v>1101</v>
      </c>
      <c r="B64">
        <v>2112</v>
      </c>
      <c r="C64">
        <v>6035</v>
      </c>
      <c r="D64">
        <v>10742</v>
      </c>
      <c r="E64" t="s">
        <v>8</v>
      </c>
      <c r="F64" t="s">
        <v>93</v>
      </c>
      <c r="G64">
        <v>2</v>
      </c>
      <c r="H64">
        <v>179.9</v>
      </c>
      <c r="I64" t="str">
        <f>VLOOKUP(A64,Vendedores!A:B,2,FALSE)</f>
        <v>Naruto</v>
      </c>
      <c r="J64" t="str">
        <f>VLOOKUP(B64,Clientes!A:B,2,0)</f>
        <v>Karin</v>
      </c>
      <c r="K64">
        <f>G64*H64</f>
        <v>359.8</v>
      </c>
    </row>
    <row r="65" spans="1:11" x14ac:dyDescent="0.25">
      <c r="A65">
        <v>1150</v>
      </c>
      <c r="B65">
        <v>2136</v>
      </c>
      <c r="C65">
        <v>6024</v>
      </c>
      <c r="D65">
        <v>17155</v>
      </c>
      <c r="E65" t="s">
        <v>8</v>
      </c>
      <c r="F65" t="s">
        <v>95</v>
      </c>
      <c r="G65">
        <v>1</v>
      </c>
      <c r="H65">
        <v>209.9</v>
      </c>
      <c r="I65" t="str">
        <f>VLOOKUP(A65,Vendedores!A:B,2,FALSE)</f>
        <v>Nagato</v>
      </c>
      <c r="J65" t="str">
        <f>VLOOKUP(B65,Clientes!A:B,2,0)</f>
        <v>Konan</v>
      </c>
      <c r="K65">
        <f>G65*H65</f>
        <v>209.9</v>
      </c>
    </row>
    <row r="66" spans="1:11" x14ac:dyDescent="0.25">
      <c r="A66">
        <v>1153</v>
      </c>
      <c r="B66">
        <v>2149</v>
      </c>
      <c r="C66">
        <v>8836</v>
      </c>
      <c r="D66">
        <v>18036</v>
      </c>
      <c r="E66" t="s">
        <v>8</v>
      </c>
      <c r="F66" t="s">
        <v>96</v>
      </c>
      <c r="G66">
        <v>2</v>
      </c>
      <c r="H66">
        <v>219.9</v>
      </c>
      <c r="I66" t="str">
        <f>VLOOKUP(A66,Vendedores!A:B,2,FALSE)</f>
        <v>Ino</v>
      </c>
      <c r="J66" t="str">
        <f>VLOOKUP(B66,Clientes!A:B,2,0)</f>
        <v>Orochimaru</v>
      </c>
      <c r="K66">
        <f>G66*H66</f>
        <v>439.8</v>
      </c>
    </row>
    <row r="67" spans="1:11" x14ac:dyDescent="0.25">
      <c r="A67">
        <v>1113</v>
      </c>
      <c r="B67">
        <v>2182</v>
      </c>
      <c r="C67">
        <v>8700</v>
      </c>
      <c r="D67">
        <v>18951</v>
      </c>
      <c r="E67" t="s">
        <v>9</v>
      </c>
      <c r="F67" t="s">
        <v>97</v>
      </c>
      <c r="G67">
        <v>1</v>
      </c>
      <c r="H67">
        <v>269.89999999999998</v>
      </c>
      <c r="I67" t="str">
        <f>VLOOKUP(A67,Vendedores!A:B,2,FALSE)</f>
        <v>Kakashi</v>
      </c>
      <c r="J67" t="str">
        <f>VLOOKUP(B67,Clientes!A:B,2,0)</f>
        <v>Kiba</v>
      </c>
      <c r="K67">
        <f>G67*H67</f>
        <v>269.89999999999998</v>
      </c>
    </row>
    <row r="68" spans="1:11" x14ac:dyDescent="0.25">
      <c r="A68">
        <v>1153</v>
      </c>
      <c r="B68">
        <v>2155</v>
      </c>
      <c r="C68">
        <v>8995</v>
      </c>
      <c r="D68">
        <v>14154</v>
      </c>
      <c r="E68" t="s">
        <v>9</v>
      </c>
      <c r="F68" t="s">
        <v>98</v>
      </c>
      <c r="G68">
        <v>3</v>
      </c>
      <c r="H68">
        <v>359.2</v>
      </c>
      <c r="I68" t="str">
        <f>VLOOKUP(A68,Vendedores!A:B,2,FALSE)</f>
        <v>Ino</v>
      </c>
      <c r="J68" t="str">
        <f>VLOOKUP(B68,Clientes!A:B,2,0)</f>
        <v>Choji</v>
      </c>
      <c r="K68">
        <f>G68*H68</f>
        <v>1077.5999999999999</v>
      </c>
    </row>
    <row r="69" spans="1:11" x14ac:dyDescent="0.25">
      <c r="A69">
        <v>1150</v>
      </c>
      <c r="B69">
        <v>2153</v>
      </c>
      <c r="C69">
        <v>7270</v>
      </c>
      <c r="D69">
        <v>11573</v>
      </c>
      <c r="E69" t="s">
        <v>9</v>
      </c>
      <c r="F69" t="s">
        <v>99</v>
      </c>
      <c r="G69">
        <v>1</v>
      </c>
      <c r="H69">
        <v>138</v>
      </c>
      <c r="I69" t="str">
        <f>VLOOKUP(A69,Vendedores!A:B,2,FALSE)</f>
        <v>Nagato</v>
      </c>
      <c r="J69" t="str">
        <f>VLOOKUP(B69,Clientes!A:B,2,0)</f>
        <v>Konohamaru</v>
      </c>
      <c r="K69">
        <f>G69*H69</f>
        <v>138</v>
      </c>
    </row>
    <row r="70" spans="1:11" x14ac:dyDescent="0.25">
      <c r="A70">
        <v>1101</v>
      </c>
      <c r="B70">
        <v>2172</v>
      </c>
      <c r="C70">
        <v>6651</v>
      </c>
      <c r="D70">
        <v>16143</v>
      </c>
      <c r="E70" t="s">
        <v>5</v>
      </c>
      <c r="F70" t="s">
        <v>84</v>
      </c>
      <c r="G70">
        <v>3</v>
      </c>
      <c r="H70">
        <v>149.9</v>
      </c>
      <c r="I70" t="str">
        <f>VLOOKUP(A70,Vendedores!A:B,2,FALSE)</f>
        <v>Naruto</v>
      </c>
      <c r="J70" t="str">
        <f>VLOOKUP(B70,Clientes!A:B,2,0)</f>
        <v>Anko</v>
      </c>
      <c r="K70">
        <f>G70*H70</f>
        <v>449.70000000000005</v>
      </c>
    </row>
    <row r="71" spans="1:11" x14ac:dyDescent="0.25">
      <c r="A71">
        <v>1111</v>
      </c>
      <c r="B71">
        <v>2182</v>
      </c>
      <c r="C71">
        <v>6508</v>
      </c>
      <c r="D71">
        <v>12761</v>
      </c>
      <c r="E71" t="s">
        <v>5</v>
      </c>
      <c r="F71" t="s">
        <v>85</v>
      </c>
      <c r="G71">
        <v>1</v>
      </c>
      <c r="H71">
        <v>274.89999999999998</v>
      </c>
      <c r="I71" t="str">
        <f>VLOOKUP(A71,Vendedores!A:B,2,FALSE)</f>
        <v>Sasuke</v>
      </c>
      <c r="J71" t="str">
        <f>VLOOKUP(B71,Clientes!A:B,2,0)</f>
        <v>Kiba</v>
      </c>
      <c r="K71">
        <f>G71*H71</f>
        <v>274.89999999999998</v>
      </c>
    </row>
    <row r="72" spans="1:11" x14ac:dyDescent="0.25">
      <c r="A72">
        <v>1113</v>
      </c>
      <c r="B72">
        <v>2155</v>
      </c>
      <c r="C72">
        <v>8014</v>
      </c>
      <c r="D72">
        <v>19726</v>
      </c>
      <c r="E72" t="s">
        <v>5</v>
      </c>
      <c r="F72" t="s">
        <v>86</v>
      </c>
      <c r="G72">
        <v>3</v>
      </c>
      <c r="H72">
        <v>241.13</v>
      </c>
      <c r="I72" t="str">
        <f>VLOOKUP(A72,Vendedores!A:B,2,FALSE)</f>
        <v>Kakashi</v>
      </c>
      <c r="J72" t="str">
        <f>VLOOKUP(B72,Clientes!A:B,2,0)</f>
        <v>Choji</v>
      </c>
      <c r="K72">
        <f>G72*H72</f>
        <v>723.39</v>
      </c>
    </row>
    <row r="73" spans="1:11" x14ac:dyDescent="0.25">
      <c r="A73">
        <v>1139</v>
      </c>
      <c r="B73">
        <v>2153</v>
      </c>
      <c r="C73">
        <v>6068</v>
      </c>
      <c r="D73">
        <v>13347</v>
      </c>
      <c r="E73" t="s">
        <v>5</v>
      </c>
      <c r="F73" t="s">
        <v>87</v>
      </c>
      <c r="G73">
        <v>2</v>
      </c>
      <c r="H73">
        <v>219.9</v>
      </c>
      <c r="I73" t="str">
        <f>VLOOKUP(A73,Vendedores!A:B,2,FALSE)</f>
        <v>Sakura</v>
      </c>
      <c r="J73" t="str">
        <f>VLOOKUP(B73,Clientes!A:B,2,0)</f>
        <v>Konohamaru</v>
      </c>
      <c r="K73">
        <f>G73*H73</f>
        <v>439.8</v>
      </c>
    </row>
    <row r="74" spans="1:11" x14ac:dyDescent="0.25">
      <c r="A74">
        <v>1150</v>
      </c>
      <c r="B74">
        <v>2116</v>
      </c>
      <c r="C74">
        <v>8371</v>
      </c>
      <c r="D74">
        <v>13408</v>
      </c>
      <c r="E74" t="s">
        <v>5</v>
      </c>
      <c r="F74" t="s">
        <v>88</v>
      </c>
      <c r="G74">
        <v>2</v>
      </c>
      <c r="H74">
        <v>64.39</v>
      </c>
      <c r="I74" t="str">
        <f>VLOOKUP(A74,Vendedores!A:B,2,FALSE)</f>
        <v>Nagato</v>
      </c>
      <c r="J74" t="str">
        <f>VLOOKUP(B74,Clientes!A:B,2,0)</f>
        <v>Kabuto</v>
      </c>
      <c r="K74">
        <f>G74*H74</f>
        <v>128.78</v>
      </c>
    </row>
    <row r="75" spans="1:11" x14ac:dyDescent="0.25">
      <c r="A75">
        <v>1101</v>
      </c>
      <c r="B75">
        <v>2155</v>
      </c>
      <c r="C75">
        <v>8299</v>
      </c>
      <c r="D75">
        <v>19399</v>
      </c>
      <c r="E75" t="s">
        <v>6</v>
      </c>
      <c r="F75" t="s">
        <v>89</v>
      </c>
      <c r="G75">
        <v>1</v>
      </c>
      <c r="H75">
        <v>354.45</v>
      </c>
      <c r="I75" t="str">
        <f>VLOOKUP(A75,Vendedores!A:B,2,FALSE)</f>
        <v>Naruto</v>
      </c>
      <c r="J75" t="str">
        <f>VLOOKUP(B75,Clientes!A:B,2,0)</f>
        <v>Choji</v>
      </c>
      <c r="K75">
        <f>G75*H75</f>
        <v>354.45</v>
      </c>
    </row>
    <row r="76" spans="1:11" x14ac:dyDescent="0.25">
      <c r="A76">
        <v>1101</v>
      </c>
      <c r="B76">
        <v>2153</v>
      </c>
      <c r="C76">
        <v>5836</v>
      </c>
      <c r="D76">
        <v>17986</v>
      </c>
      <c r="E76" t="s">
        <v>6</v>
      </c>
      <c r="F76" t="s">
        <v>90</v>
      </c>
      <c r="G76">
        <v>1</v>
      </c>
      <c r="H76">
        <v>246.04</v>
      </c>
      <c r="I76" t="str">
        <f>VLOOKUP(A76,Vendedores!A:B,2,FALSE)</f>
        <v>Naruto</v>
      </c>
      <c r="J76" t="str">
        <f>VLOOKUP(B76,Clientes!A:B,2,0)</f>
        <v>Konohamaru</v>
      </c>
      <c r="K76">
        <f>G76*H76</f>
        <v>246.04</v>
      </c>
    </row>
    <row r="77" spans="1:11" x14ac:dyDescent="0.25">
      <c r="A77">
        <v>1101</v>
      </c>
      <c r="B77">
        <v>2116</v>
      </c>
      <c r="C77">
        <v>8423</v>
      </c>
      <c r="D77">
        <v>13349</v>
      </c>
      <c r="E77" t="s">
        <v>6</v>
      </c>
      <c r="F77" t="s">
        <v>91</v>
      </c>
      <c r="G77">
        <v>2</v>
      </c>
      <c r="H77">
        <v>194.36</v>
      </c>
      <c r="I77" t="str">
        <f>VLOOKUP(A77,Vendedores!A:B,2,FALSE)</f>
        <v>Naruto</v>
      </c>
      <c r="J77" t="str">
        <f>VLOOKUP(B77,Clientes!A:B,2,0)</f>
        <v>Kabuto</v>
      </c>
      <c r="K77">
        <f>G77*H77</f>
        <v>388.72</v>
      </c>
    </row>
    <row r="78" spans="1:11" x14ac:dyDescent="0.25">
      <c r="A78">
        <v>1101</v>
      </c>
      <c r="B78">
        <v>2112</v>
      </c>
      <c r="C78">
        <v>8917</v>
      </c>
      <c r="D78">
        <v>19964</v>
      </c>
      <c r="E78" t="s">
        <v>6</v>
      </c>
      <c r="F78" t="s">
        <v>92</v>
      </c>
      <c r="G78">
        <v>3</v>
      </c>
      <c r="H78">
        <v>259.89999999999998</v>
      </c>
      <c r="I78" t="str">
        <f>VLOOKUP(A78,Vendedores!A:B,2,FALSE)</f>
        <v>Naruto</v>
      </c>
      <c r="J78" t="str">
        <f>VLOOKUP(B78,Clientes!A:B,2,0)</f>
        <v>Karin</v>
      </c>
      <c r="K78">
        <f>G78*H78</f>
        <v>779.69999999999993</v>
      </c>
    </row>
    <row r="79" spans="1:11" x14ac:dyDescent="0.25">
      <c r="A79">
        <v>1113</v>
      </c>
      <c r="B79">
        <v>2136</v>
      </c>
      <c r="C79">
        <v>8158</v>
      </c>
      <c r="D79">
        <v>11841</v>
      </c>
      <c r="E79" t="s">
        <v>6</v>
      </c>
      <c r="F79" t="s">
        <v>110</v>
      </c>
      <c r="G79">
        <v>1</v>
      </c>
      <c r="H79">
        <v>139.05000000000001</v>
      </c>
      <c r="I79" t="str">
        <f>VLOOKUP(A79,Vendedores!A:B,2,FALSE)</f>
        <v>Kakashi</v>
      </c>
      <c r="J79" t="str">
        <f>VLOOKUP(B79,Clientes!A:B,2,0)</f>
        <v>Konan</v>
      </c>
      <c r="K79">
        <f>G79*H79</f>
        <v>139.05000000000001</v>
      </c>
    </row>
    <row r="80" spans="1:11" x14ac:dyDescent="0.25">
      <c r="A80">
        <v>1151</v>
      </c>
      <c r="B80">
        <v>2172</v>
      </c>
      <c r="C80">
        <v>8208</v>
      </c>
      <c r="D80">
        <v>12766</v>
      </c>
      <c r="E80" t="s">
        <v>7</v>
      </c>
      <c r="F80" t="s">
        <v>109</v>
      </c>
      <c r="G80">
        <v>2</v>
      </c>
      <c r="H80">
        <v>2099.9</v>
      </c>
      <c r="I80" t="str">
        <f>VLOOKUP(A80,Vendedores!A:B,2,FALSE)</f>
        <v>Shicamaru</v>
      </c>
      <c r="J80" t="str">
        <f>VLOOKUP(B80,Clientes!A:B,2,0)</f>
        <v>Anko</v>
      </c>
      <c r="K80">
        <f>G80*H80</f>
        <v>4199.8</v>
      </c>
    </row>
    <row r="81" spans="1:11" x14ac:dyDescent="0.25">
      <c r="A81">
        <v>1153</v>
      </c>
      <c r="B81">
        <v>2182</v>
      </c>
      <c r="C81">
        <v>5624</v>
      </c>
      <c r="D81">
        <v>11472</v>
      </c>
      <c r="E81" t="s">
        <v>7</v>
      </c>
      <c r="F81" t="s">
        <v>108</v>
      </c>
      <c r="G81">
        <v>3</v>
      </c>
      <c r="H81">
        <v>1499.9</v>
      </c>
      <c r="I81" t="str">
        <f>VLOOKUP(A81,Vendedores!A:B,2,FALSE)</f>
        <v>Ino</v>
      </c>
      <c r="J81" t="str">
        <f>VLOOKUP(B81,Clientes!A:B,2,0)</f>
        <v>Kiba</v>
      </c>
      <c r="K81">
        <f>G81*H81</f>
        <v>4499.7000000000007</v>
      </c>
    </row>
    <row r="82" spans="1:11" x14ac:dyDescent="0.25">
      <c r="A82">
        <v>1153</v>
      </c>
      <c r="B82">
        <v>2155</v>
      </c>
      <c r="C82">
        <v>5092</v>
      </c>
      <c r="D82">
        <v>10454</v>
      </c>
      <c r="E82" t="s">
        <v>7</v>
      </c>
      <c r="F82" t="s">
        <v>2</v>
      </c>
      <c r="G82">
        <v>3</v>
      </c>
      <c r="H82">
        <v>788.8</v>
      </c>
      <c r="I82" t="str">
        <f>VLOOKUP(A82,Vendedores!A:B,2,FALSE)</f>
        <v>Ino</v>
      </c>
      <c r="J82" t="str">
        <f>VLOOKUP(B82,Clientes!A:B,2,0)</f>
        <v>Choji</v>
      </c>
      <c r="K82">
        <f>G82*H82</f>
        <v>2366.3999999999996</v>
      </c>
    </row>
    <row r="83" spans="1:11" x14ac:dyDescent="0.25">
      <c r="A83">
        <v>1113</v>
      </c>
      <c r="B83">
        <v>2153</v>
      </c>
      <c r="C83">
        <v>6778</v>
      </c>
      <c r="D83">
        <v>11635</v>
      </c>
      <c r="E83" t="s">
        <v>7</v>
      </c>
      <c r="F83" t="s">
        <v>107</v>
      </c>
      <c r="G83">
        <v>1</v>
      </c>
      <c r="H83">
        <v>1839.9</v>
      </c>
      <c r="I83" t="str">
        <f>VLOOKUP(A83,Vendedores!A:B,2,FALSE)</f>
        <v>Kakashi</v>
      </c>
      <c r="J83" t="str">
        <f>VLOOKUP(B83,Clientes!A:B,2,0)</f>
        <v>Konohamaru</v>
      </c>
      <c r="K83">
        <f>G83*H83</f>
        <v>1839.9</v>
      </c>
    </row>
    <row r="84" spans="1:11" x14ac:dyDescent="0.25">
      <c r="A84">
        <v>1113</v>
      </c>
      <c r="B84">
        <v>2116</v>
      </c>
      <c r="C84">
        <v>7014</v>
      </c>
      <c r="D84">
        <v>14165</v>
      </c>
      <c r="E84" t="s">
        <v>7</v>
      </c>
      <c r="F84" t="s">
        <v>3</v>
      </c>
      <c r="G84">
        <v>2</v>
      </c>
      <c r="H84">
        <v>789.9</v>
      </c>
      <c r="I84" t="str">
        <f>VLOOKUP(A84,Vendedores!A:B,2,FALSE)</f>
        <v>Kakashi</v>
      </c>
      <c r="J84" t="str">
        <f>VLOOKUP(B84,Clientes!A:B,2,0)</f>
        <v>Kabuto</v>
      </c>
      <c r="K84">
        <f>G84*H84</f>
        <v>1579.8</v>
      </c>
    </row>
    <row r="85" spans="1:11" x14ac:dyDescent="0.25">
      <c r="A85">
        <v>1181</v>
      </c>
      <c r="B85">
        <v>2112</v>
      </c>
      <c r="C85">
        <v>6035</v>
      </c>
      <c r="D85">
        <v>13547</v>
      </c>
      <c r="E85" t="s">
        <v>8</v>
      </c>
      <c r="F85" t="s">
        <v>93</v>
      </c>
      <c r="G85">
        <v>2</v>
      </c>
      <c r="H85">
        <v>179.9</v>
      </c>
      <c r="I85" t="str">
        <f>VLOOKUP(A85,Vendedores!A:B,2,FALSE)</f>
        <v>Tobirama</v>
      </c>
      <c r="J85" t="str">
        <f>VLOOKUP(B85,Clientes!A:B,2,0)</f>
        <v>Karin</v>
      </c>
      <c r="K85">
        <f>G85*H85</f>
        <v>359.8</v>
      </c>
    </row>
    <row r="86" spans="1:11" x14ac:dyDescent="0.25">
      <c r="A86">
        <v>1113</v>
      </c>
      <c r="B86">
        <v>2136</v>
      </c>
      <c r="C86">
        <v>8166</v>
      </c>
      <c r="D86">
        <v>10187</v>
      </c>
      <c r="E86" t="s">
        <v>8</v>
      </c>
      <c r="F86" t="s">
        <v>94</v>
      </c>
      <c r="G86">
        <v>3</v>
      </c>
      <c r="H86">
        <v>159.9</v>
      </c>
      <c r="I86" t="str">
        <f>VLOOKUP(A86,Vendedores!A:B,2,FALSE)</f>
        <v>Kakashi</v>
      </c>
      <c r="J86" t="str">
        <f>VLOOKUP(B86,Clientes!A:B,2,0)</f>
        <v>Konan</v>
      </c>
      <c r="K86">
        <f>G86*H86</f>
        <v>479.70000000000005</v>
      </c>
    </row>
    <row r="87" spans="1:11" x14ac:dyDescent="0.25">
      <c r="A87">
        <v>1101</v>
      </c>
      <c r="B87">
        <v>2172</v>
      </c>
      <c r="C87">
        <v>6035</v>
      </c>
      <c r="D87">
        <v>14992</v>
      </c>
      <c r="E87" t="s">
        <v>8</v>
      </c>
      <c r="F87" t="s">
        <v>93</v>
      </c>
      <c r="G87">
        <v>1</v>
      </c>
      <c r="H87">
        <v>179.9</v>
      </c>
      <c r="I87" t="str">
        <f>VLOOKUP(A87,Vendedores!A:B,2,FALSE)</f>
        <v>Naruto</v>
      </c>
      <c r="J87" t="str">
        <f>VLOOKUP(B87,Clientes!A:B,2,0)</f>
        <v>Anko</v>
      </c>
      <c r="K87">
        <f>G87*H87</f>
        <v>179.9</v>
      </c>
    </row>
    <row r="88" spans="1:11" x14ac:dyDescent="0.25">
      <c r="A88">
        <v>1150</v>
      </c>
      <c r="B88">
        <v>2182</v>
      </c>
      <c r="C88">
        <v>6024</v>
      </c>
      <c r="D88">
        <v>17482</v>
      </c>
      <c r="E88" t="s">
        <v>8</v>
      </c>
      <c r="F88" t="s">
        <v>95</v>
      </c>
      <c r="G88">
        <v>3</v>
      </c>
      <c r="H88">
        <v>209.9</v>
      </c>
      <c r="I88" t="str">
        <f>VLOOKUP(A88,Vendedores!A:B,2,FALSE)</f>
        <v>Nagato</v>
      </c>
      <c r="J88" t="str">
        <f>VLOOKUP(B88,Clientes!A:B,2,0)</f>
        <v>Kiba</v>
      </c>
      <c r="K88">
        <f>G88*H88</f>
        <v>629.70000000000005</v>
      </c>
    </row>
    <row r="89" spans="1:11" x14ac:dyDescent="0.25">
      <c r="A89">
        <v>1153</v>
      </c>
      <c r="B89">
        <v>2155</v>
      </c>
      <c r="C89">
        <v>8836</v>
      </c>
      <c r="D89">
        <v>13328</v>
      </c>
      <c r="E89" t="s">
        <v>8</v>
      </c>
      <c r="F89" t="s">
        <v>96</v>
      </c>
      <c r="G89">
        <v>3</v>
      </c>
      <c r="H89">
        <v>219.9</v>
      </c>
      <c r="I89" t="str">
        <f>VLOOKUP(A89,Vendedores!A:B,2,FALSE)</f>
        <v>Ino</v>
      </c>
      <c r="J89" t="str">
        <f>VLOOKUP(B89,Clientes!A:B,2,0)</f>
        <v>Choji</v>
      </c>
      <c r="K89">
        <f>G89*H89</f>
        <v>659.7</v>
      </c>
    </row>
    <row r="90" spans="1:11" x14ac:dyDescent="0.25">
      <c r="A90">
        <v>1113</v>
      </c>
      <c r="B90">
        <v>2152</v>
      </c>
      <c r="C90">
        <v>8700</v>
      </c>
      <c r="D90">
        <v>11919</v>
      </c>
      <c r="E90" t="s">
        <v>9</v>
      </c>
      <c r="F90" t="s">
        <v>97</v>
      </c>
      <c r="G90">
        <v>3</v>
      </c>
      <c r="H90">
        <v>269.89999999999998</v>
      </c>
      <c r="I90" t="str">
        <f>VLOOKUP(A90,Vendedores!A:B,2,FALSE)</f>
        <v>Kakashi</v>
      </c>
      <c r="J90" t="str">
        <f>VLOOKUP(B90,Clientes!A:B,2,0)</f>
        <v>Hinata</v>
      </c>
      <c r="K90">
        <f>G90*H90</f>
        <v>809.69999999999993</v>
      </c>
    </row>
    <row r="91" spans="1:11" x14ac:dyDescent="0.25">
      <c r="A91">
        <v>1153</v>
      </c>
      <c r="B91">
        <v>2172</v>
      </c>
      <c r="C91">
        <v>8995</v>
      </c>
      <c r="D91">
        <v>13980</v>
      </c>
      <c r="E91" t="s">
        <v>9</v>
      </c>
      <c r="F91" t="s">
        <v>98</v>
      </c>
      <c r="G91">
        <v>1</v>
      </c>
      <c r="H91">
        <v>359.2</v>
      </c>
      <c r="I91" t="str">
        <f>VLOOKUP(A91,Vendedores!A:B,2,FALSE)</f>
        <v>Ino</v>
      </c>
      <c r="J91" t="str">
        <f>VLOOKUP(B91,Clientes!A:B,2,0)</f>
        <v>Anko</v>
      </c>
      <c r="K91">
        <f>G91*H91</f>
        <v>359.2</v>
      </c>
    </row>
    <row r="92" spans="1:11" x14ac:dyDescent="0.25">
      <c r="A92">
        <v>1150</v>
      </c>
      <c r="B92">
        <v>2182</v>
      </c>
      <c r="C92">
        <v>7270</v>
      </c>
      <c r="D92">
        <v>19866</v>
      </c>
      <c r="E92" t="s">
        <v>9</v>
      </c>
      <c r="F92" t="s">
        <v>99</v>
      </c>
      <c r="G92">
        <v>1</v>
      </c>
      <c r="H92">
        <v>138</v>
      </c>
      <c r="I92" t="str">
        <f>VLOOKUP(A92,Vendedores!A:B,2,FALSE)</f>
        <v>Nagato</v>
      </c>
      <c r="J92" t="str">
        <f>VLOOKUP(B92,Clientes!A:B,2,0)</f>
        <v>Kiba</v>
      </c>
      <c r="K92">
        <f>G92*H92</f>
        <v>138</v>
      </c>
    </row>
    <row r="93" spans="1:11" x14ac:dyDescent="0.25">
      <c r="A93">
        <v>1151</v>
      </c>
      <c r="B93">
        <v>2155</v>
      </c>
      <c r="C93">
        <v>7178</v>
      </c>
      <c r="D93">
        <v>14015</v>
      </c>
      <c r="E93" t="s">
        <v>9</v>
      </c>
      <c r="F93" t="s">
        <v>100</v>
      </c>
      <c r="G93">
        <v>2</v>
      </c>
      <c r="H93">
        <v>895.99</v>
      </c>
      <c r="I93" t="str">
        <f>VLOOKUP(A93,Vendedores!A:B,2,FALSE)</f>
        <v>Shicamaru</v>
      </c>
      <c r="J93" t="str">
        <f>VLOOKUP(B93,Clientes!A:B,2,0)</f>
        <v>Choji</v>
      </c>
      <c r="K93">
        <f>G93*H93</f>
        <v>1791.98</v>
      </c>
    </row>
    <row r="94" spans="1:11" x14ac:dyDescent="0.25">
      <c r="A94">
        <v>1156</v>
      </c>
      <c r="B94">
        <v>2153</v>
      </c>
      <c r="C94">
        <v>6587</v>
      </c>
      <c r="D94">
        <v>11340</v>
      </c>
      <c r="E94" t="s">
        <v>9</v>
      </c>
      <c r="F94" t="s">
        <v>101</v>
      </c>
      <c r="G94">
        <v>2</v>
      </c>
      <c r="H94">
        <v>79.2</v>
      </c>
      <c r="I94" t="str">
        <f>VLOOKUP(A94,Vendedores!A:B,2,FALSE)</f>
        <v>Rock Lee</v>
      </c>
      <c r="J94" t="str">
        <f>VLOOKUP(B94,Clientes!A:B,2,0)</f>
        <v>Konohamaru</v>
      </c>
      <c r="K94">
        <f>G94*H94</f>
        <v>158.4</v>
      </c>
    </row>
    <row r="95" spans="1:11" x14ac:dyDescent="0.25">
      <c r="A95">
        <v>1101</v>
      </c>
      <c r="B95">
        <v>2116</v>
      </c>
      <c r="C95">
        <v>8821</v>
      </c>
      <c r="D95">
        <v>17830</v>
      </c>
      <c r="E95" t="s">
        <v>10</v>
      </c>
      <c r="F95" t="s">
        <v>102</v>
      </c>
      <c r="G95">
        <v>3</v>
      </c>
      <c r="H95">
        <v>56.92</v>
      </c>
      <c r="I95" t="str">
        <f>VLOOKUP(A95,Vendedores!A:B,2,FALSE)</f>
        <v>Naruto</v>
      </c>
      <c r="J95" t="str">
        <f>VLOOKUP(B95,Clientes!A:B,2,0)</f>
        <v>Kabuto</v>
      </c>
      <c r="K95">
        <f>G95*H95</f>
        <v>170.76</v>
      </c>
    </row>
    <row r="96" spans="1:11" x14ac:dyDescent="0.25">
      <c r="A96">
        <v>1181</v>
      </c>
      <c r="B96">
        <v>2112</v>
      </c>
      <c r="C96">
        <v>5978</v>
      </c>
      <c r="D96">
        <v>17719</v>
      </c>
      <c r="E96" t="s">
        <v>10</v>
      </c>
      <c r="F96" t="s">
        <v>103</v>
      </c>
      <c r="G96">
        <v>2</v>
      </c>
      <c r="H96">
        <v>198.14</v>
      </c>
      <c r="I96" t="str">
        <f>VLOOKUP(A96,Vendedores!A:B,2,FALSE)</f>
        <v>Tobirama</v>
      </c>
      <c r="J96" t="str">
        <f>VLOOKUP(B96,Clientes!A:B,2,0)</f>
        <v>Karin</v>
      </c>
      <c r="K96">
        <f>G96*H96</f>
        <v>396.28</v>
      </c>
    </row>
    <row r="97" spans="1:11" x14ac:dyDescent="0.25">
      <c r="A97">
        <v>1101</v>
      </c>
      <c r="B97">
        <v>2136</v>
      </c>
      <c r="C97">
        <v>8988</v>
      </c>
      <c r="D97">
        <v>15698</v>
      </c>
      <c r="E97" t="s">
        <v>10</v>
      </c>
      <c r="F97" t="s">
        <v>104</v>
      </c>
      <c r="G97">
        <v>3</v>
      </c>
      <c r="H97">
        <v>142.99</v>
      </c>
      <c r="I97" t="str">
        <f>VLOOKUP(A97,Vendedores!A:B,2,FALSE)</f>
        <v>Naruto</v>
      </c>
      <c r="J97" t="str">
        <f>VLOOKUP(B97,Clientes!A:B,2,0)</f>
        <v>Konan</v>
      </c>
      <c r="K97">
        <f>G97*H97</f>
        <v>428.97</v>
      </c>
    </row>
    <row r="98" spans="1:11" x14ac:dyDescent="0.25">
      <c r="A98">
        <v>1153</v>
      </c>
      <c r="B98">
        <v>2149</v>
      </c>
      <c r="C98">
        <v>8169</v>
      </c>
      <c r="D98">
        <v>13334</v>
      </c>
      <c r="E98" t="s">
        <v>10</v>
      </c>
      <c r="F98" t="s">
        <v>105</v>
      </c>
      <c r="G98">
        <v>2</v>
      </c>
      <c r="H98">
        <v>409.9</v>
      </c>
      <c r="I98" t="str">
        <f>VLOOKUP(A98,Vendedores!A:B,2,FALSE)</f>
        <v>Ino</v>
      </c>
      <c r="J98" t="str">
        <f>VLOOKUP(B98,Clientes!A:B,2,0)</f>
        <v>Orochimaru</v>
      </c>
      <c r="K98">
        <f>G98*H98</f>
        <v>819.8</v>
      </c>
    </row>
    <row r="99" spans="1:11" x14ac:dyDescent="0.25">
      <c r="A99">
        <v>1113</v>
      </c>
      <c r="B99">
        <v>2152</v>
      </c>
      <c r="C99">
        <v>5429</v>
      </c>
      <c r="D99">
        <v>16975</v>
      </c>
      <c r="E99" t="s">
        <v>10</v>
      </c>
      <c r="F99" t="s">
        <v>106</v>
      </c>
      <c r="G99">
        <v>1</v>
      </c>
      <c r="H99">
        <v>134.99</v>
      </c>
      <c r="I99" t="str">
        <f>VLOOKUP(A99,Vendedores!A:B,2,FALSE)</f>
        <v>Kakashi</v>
      </c>
      <c r="J99" t="str">
        <f>VLOOKUP(B99,Clientes!A:B,2,0)</f>
        <v>Hinata</v>
      </c>
      <c r="K99">
        <f>G99*H99</f>
        <v>134.99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47A0-12AD-45A1-A991-626993D61DC3}">
  <dimension ref="A3:C13"/>
  <sheetViews>
    <sheetView tabSelected="1" workbookViewId="0">
      <selection activeCell="C5" sqref="C5"/>
    </sheetView>
  </sheetViews>
  <sheetFormatPr defaultRowHeight="15" x14ac:dyDescent="0.25"/>
  <cols>
    <col min="1" max="1" width="18" bestFit="1" customWidth="1"/>
    <col min="2" max="2" width="19" style="6" bestFit="1" customWidth="1"/>
    <col min="3" max="3" width="30.28515625" style="7" bestFit="1" customWidth="1"/>
  </cols>
  <sheetData>
    <row r="3" spans="1:3" x14ac:dyDescent="0.25">
      <c r="A3" s="4" t="s">
        <v>114</v>
      </c>
      <c r="B3" t="s">
        <v>115</v>
      </c>
      <c r="C3" s="7" t="s">
        <v>116</v>
      </c>
    </row>
    <row r="4" spans="1:3" x14ac:dyDescent="0.25">
      <c r="A4" s="5" t="s">
        <v>55</v>
      </c>
      <c r="B4" s="6">
        <v>19796.5</v>
      </c>
      <c r="C4" s="7">
        <v>31</v>
      </c>
    </row>
    <row r="5" spans="1:3" x14ac:dyDescent="0.25">
      <c r="A5" s="5" t="s">
        <v>47</v>
      </c>
      <c r="B5" s="6">
        <v>21791.260000000002</v>
      </c>
      <c r="C5" s="7">
        <v>46</v>
      </c>
    </row>
    <row r="6" spans="1:3" x14ac:dyDescent="0.25">
      <c r="A6" s="5" t="s">
        <v>52</v>
      </c>
      <c r="B6" s="6">
        <v>2252.91</v>
      </c>
      <c r="C6" s="7">
        <v>18</v>
      </c>
    </row>
    <row r="7" spans="1:3" x14ac:dyDescent="0.25">
      <c r="A7" s="5" t="s">
        <v>41</v>
      </c>
      <c r="B7" s="6">
        <v>10154.73</v>
      </c>
      <c r="C7" s="7">
        <v>50</v>
      </c>
    </row>
    <row r="8" spans="1:3" x14ac:dyDescent="0.25">
      <c r="A8" s="5" t="s">
        <v>58</v>
      </c>
      <c r="B8" s="6">
        <v>3677.16</v>
      </c>
      <c r="C8" s="7">
        <v>11</v>
      </c>
    </row>
    <row r="9" spans="1:3" x14ac:dyDescent="0.25">
      <c r="A9" s="5" t="s">
        <v>49</v>
      </c>
      <c r="B9" s="6">
        <v>1759.2</v>
      </c>
      <c r="C9" s="7">
        <v>8</v>
      </c>
    </row>
    <row r="10" spans="1:3" x14ac:dyDescent="0.25">
      <c r="A10" s="5" t="s">
        <v>45</v>
      </c>
      <c r="B10" s="6">
        <v>3023.9</v>
      </c>
      <c r="C10" s="7">
        <v>11</v>
      </c>
    </row>
    <row r="11" spans="1:3" x14ac:dyDescent="0.25">
      <c r="A11" s="5" t="s">
        <v>53</v>
      </c>
      <c r="B11" s="6">
        <v>17079.350000000002</v>
      </c>
      <c r="C11" s="7">
        <v>11</v>
      </c>
    </row>
    <row r="12" spans="1:3" x14ac:dyDescent="0.25">
      <c r="A12" s="5" t="s">
        <v>59</v>
      </c>
      <c r="B12" s="6">
        <v>2250</v>
      </c>
      <c r="C12" s="7">
        <v>12</v>
      </c>
    </row>
    <row r="13" spans="1:3" x14ac:dyDescent="0.25">
      <c r="A13" s="5" t="s">
        <v>113</v>
      </c>
      <c r="B13" s="6">
        <v>81785.009999999995</v>
      </c>
      <c r="C13" s="7">
        <v>198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Vendedores</vt:lpstr>
      <vt:lpstr>Clientes</vt:lpstr>
      <vt:lpstr>Vendas</vt:lpstr>
      <vt:lpstr>Tabela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Ayko Sousa do Nascimento</cp:lastModifiedBy>
  <dcterms:created xsi:type="dcterms:W3CDTF">2022-01-06T01:40:08Z</dcterms:created>
  <dcterms:modified xsi:type="dcterms:W3CDTF">2023-05-30T23:54:16Z</dcterms:modified>
</cp:coreProperties>
</file>