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07"/>
  <fileSharing readOnlyRecommended="1"/>
  <workbookPr defaultThemeVersion="166925"/>
  <xr:revisionPtr revIDLastSave="0" documentId="8_{432A057A-3BEC-473D-91EA-2A0B1AFAE46D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COST. FIJO" sheetId="1" r:id="rId1"/>
    <sheet name="cost. variables" sheetId="2" r:id="rId2"/>
    <sheet name="BALANCE DIARIO" sheetId="3" r:id="rId3"/>
    <sheet name="BALANCE MES" sheetId="4" r:id="rId4"/>
    <sheet name="precios de insumos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3" l="1"/>
  <c r="E7" i="3" l="1"/>
  <c r="E6" i="3" l="1"/>
  <c r="E42" i="3"/>
  <c r="E5" i="3"/>
  <c r="E4" i="3"/>
  <c r="E3" i="3" l="1"/>
  <c r="K33" i="2"/>
  <c r="F9" i="5"/>
  <c r="F8" i="5"/>
  <c r="F18" i="5"/>
  <c r="F22" i="4"/>
  <c r="O33" i="2" l="1"/>
  <c r="O32" i="2"/>
  <c r="O19" i="2"/>
  <c r="O9" i="2"/>
  <c r="H32" i="2"/>
  <c r="F9" i="1"/>
  <c r="J32" i="2" l="1"/>
  <c r="K32" i="2" s="1"/>
  <c r="H19" i="2"/>
  <c r="M32" i="2" l="1"/>
  <c r="N32" i="2" s="1"/>
  <c r="J19" i="2"/>
  <c r="K19" i="2" s="1"/>
  <c r="E9" i="1"/>
  <c r="H9" i="2"/>
  <c r="M19" i="2" l="1"/>
  <c r="N19" i="2" s="1"/>
  <c r="J9" i="2"/>
  <c r="K9" i="2" s="1"/>
  <c r="C9" i="1"/>
  <c r="C17" i="2"/>
  <c r="C9" i="2"/>
  <c r="M9" i="2" l="1"/>
  <c r="N9" i="2" s="1"/>
</calcChain>
</file>

<file path=xl/sharedStrings.xml><?xml version="1.0" encoding="utf-8"?>
<sst xmlns="http://schemas.openxmlformats.org/spreadsheetml/2006/main" count="138" uniqueCount="96">
  <si>
    <t>EGRESOS</t>
  </si>
  <si>
    <t xml:space="preserve">COSTOS FIJOS </t>
  </si>
  <si>
    <t xml:space="preserve">LUZ </t>
  </si>
  <si>
    <t>MANTENCION</t>
  </si>
  <si>
    <t>PUBLICIDAD</t>
  </si>
  <si>
    <t>CEL.</t>
  </si>
  <si>
    <t>FLETE</t>
  </si>
  <si>
    <t>SUELDO</t>
  </si>
  <si>
    <t>COSTOS PANTALON</t>
  </si>
  <si>
    <t>COSTOS VARIABLES</t>
  </si>
  <si>
    <t xml:space="preserve">SCHORT Y POLERA </t>
  </si>
  <si>
    <t>COSTO BRUTO</t>
  </si>
  <si>
    <t>IVA</t>
  </si>
  <si>
    <t>PRECIO DE VENTA</t>
  </si>
  <si>
    <t>TELA 1.20 CMT.</t>
  </si>
  <si>
    <t>TELA</t>
  </si>
  <si>
    <t xml:space="preserve">franela maule </t>
  </si>
  <si>
    <t>1.20</t>
  </si>
  <si>
    <t xml:space="preserve">SOGUIA </t>
  </si>
  <si>
    <t>CUERDA</t>
  </si>
  <si>
    <t>HILO</t>
  </si>
  <si>
    <t>MOLDES</t>
  </si>
  <si>
    <t>AGUJAS</t>
  </si>
  <si>
    <t>0.20</t>
  </si>
  <si>
    <t>ELASTICO</t>
  </si>
  <si>
    <t> 1.50</t>
  </si>
  <si>
    <t xml:space="preserve">COSTOS  CAPUCHA </t>
  </si>
  <si>
    <t>TELA 1.10 CMT.</t>
  </si>
  <si>
    <t xml:space="preserve">PANTALONCILLO CICLISTA </t>
  </si>
  <si>
    <t>Jersey Algodon</t>
  </si>
  <si>
    <t>60 CMT</t>
  </si>
  <si>
    <t>PRETINA</t>
  </si>
  <si>
    <t>MASCARILLAS</t>
  </si>
  <si>
    <t>X 5</t>
  </si>
  <si>
    <t>Ketten Antibacteriano</t>
  </si>
  <si>
    <t>1.10 cmt.</t>
  </si>
  <si>
    <t>franela Polycotton</t>
  </si>
  <si>
    <t>C/U</t>
  </si>
  <si>
    <t>VENTAS POR MES</t>
  </si>
  <si>
    <t>MASCARILLA</t>
  </si>
  <si>
    <t>FECHA</t>
  </si>
  <si>
    <t>PRODUCTO</t>
  </si>
  <si>
    <t>CANTIDAD</t>
  </si>
  <si>
    <t>COSTO U.</t>
  </si>
  <si>
    <t>PRECIO V.</t>
  </si>
  <si>
    <t>TOTAL INGRESO</t>
  </si>
  <si>
    <t>mascarilla</t>
  </si>
  <si>
    <t>ACTIVOS</t>
  </si>
  <si>
    <t>PASIVOS</t>
  </si>
  <si>
    <t>DETALLE</t>
  </si>
  <si>
    <t>FOLIO</t>
  </si>
  <si>
    <t>MTS.</t>
  </si>
  <si>
    <t>DEBE</t>
  </si>
  <si>
    <t>HEBER</t>
  </si>
  <si>
    <t>Nano Katten (Mascarilla negro Plomo)</t>
  </si>
  <si>
    <t>3.50</t>
  </si>
  <si>
    <t xml:space="preserve">Ketten Antibacterial </t>
  </si>
  <si>
    <t>Jersey de Algodon</t>
  </si>
  <si>
    <t>4.59</t>
  </si>
  <si>
    <t>Franela Mouline</t>
  </si>
  <si>
    <t>2.61</t>
  </si>
  <si>
    <t>"</t>
  </si>
  <si>
    <t>Insumos</t>
  </si>
  <si>
    <t>Maquina Overlock</t>
  </si>
  <si>
    <t>Moldes Dismoda</t>
  </si>
  <si>
    <t>LOGO</t>
  </si>
  <si>
    <t>reparacion maquina de coser</t>
  </si>
  <si>
    <t>-</t>
  </si>
  <si>
    <t>Franela Polycotton (beich)</t>
  </si>
  <si>
    <t>4.09</t>
  </si>
  <si>
    <t>jJersey Polycotton 24/1 tub.</t>
  </si>
  <si>
    <t>Gamuza PC 30/1 color</t>
  </si>
  <si>
    <t xml:space="preserve">total insumos </t>
  </si>
  <si>
    <t>basquet antibacteriano</t>
  </si>
  <si>
    <t>nano Katten negro, perla</t>
  </si>
  <si>
    <t>CAPITAL</t>
  </si>
  <si>
    <t>PRECIO DE SUMINISTROS</t>
  </si>
  <si>
    <t>prec. x mt.</t>
  </si>
  <si>
    <t>Nano Ketten (Mascarilla)</t>
  </si>
  <si>
    <t>Ketten Antibacterial</t>
  </si>
  <si>
    <t>3.96</t>
  </si>
  <si>
    <t>0.870</t>
  </si>
  <si>
    <t>6.56</t>
  </si>
  <si>
    <t>Franela Polycotton</t>
  </si>
  <si>
    <t>2.42</t>
  </si>
  <si>
    <t>hilos</t>
  </si>
  <si>
    <t>elastico lenceria</t>
  </si>
  <si>
    <t>elasticos 5cmt</t>
  </si>
  <si>
    <t>cordones</t>
  </si>
  <si>
    <t>tizas</t>
  </si>
  <si>
    <t>tijeras</t>
  </si>
  <si>
    <t>agujas de maquina recta</t>
  </si>
  <si>
    <t>agujas de oberlock</t>
  </si>
  <si>
    <t>aceite maquina</t>
  </si>
  <si>
    <t>descosedors</t>
  </si>
  <si>
    <t>pasadores de elastico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</si>
</sst>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\ #,##0.00"/>
    <numFmt numFmtId="165" formatCode="_ [$$-340A]* #,##0.00_ ;_ [$$-340A]* \-#,##0.00_ ;_ [$$-340A]* &quot;-&quot;??_ ;_ @_ "/>
    <numFmt numFmtId="166" formatCode="_ [$$-340A]* #,##0_ ;_ [$$-340A]* \-#,##0_ ;_ [$$-340A]* &quot;-&quot;??_ ;_ @_ "/>
    <numFmt numFmtId="167" formatCode="dd/mm/yy;@"/>
    <numFmt numFmtId="168" formatCode="&quot;$&quot;\ #,##0"/>
  </numFmts>
  <fonts count="11">
    <font>
      <sz val="11"/>
      <color theme="1"/>
      <name val="Calibri"/>
      <family val="2"/>
      <scheme val="minor"/>
    </font>
    <font>
      <b/>
      <sz val="15"/>
      <color theme="3"/>
      <name val="Calibri"/>
      <scheme val="minor"/>
    </font>
    <font>
      <b/>
      <sz val="16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548235"/>
      </left>
      <right style="thin">
        <color rgb="FF548235"/>
      </right>
      <top style="thin">
        <color rgb="FF548235"/>
      </top>
      <bottom style="thin">
        <color rgb="FF54823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2">
    <xf numFmtId="0" fontId="0" fillId="0" borderId="0" xfId="0"/>
    <xf numFmtId="0" fontId="0" fillId="0" borderId="2" xfId="0" applyBorder="1"/>
    <xf numFmtId="0" fontId="0" fillId="0" borderId="0" xfId="0" applyFill="1"/>
    <xf numFmtId="0" fontId="0" fillId="0" borderId="6" xfId="0" applyBorder="1"/>
    <xf numFmtId="0" fontId="0" fillId="0" borderId="7" xfId="0" applyFill="1" applyBorder="1"/>
    <xf numFmtId="0" fontId="0" fillId="0" borderId="4" xfId="0" applyBorder="1"/>
    <xf numFmtId="0" fontId="0" fillId="0" borderId="5" xfId="0" applyBorder="1"/>
    <xf numFmtId="0" fontId="1" fillId="0" borderId="9" xfId="1" applyFill="1" applyBorder="1"/>
    <xf numFmtId="0" fontId="2" fillId="0" borderId="3" xfId="0" applyFont="1" applyBorder="1"/>
    <xf numFmtId="0" fontId="3" fillId="0" borderId="8" xfId="1" applyFont="1" applyFill="1" applyBorder="1"/>
    <xf numFmtId="0" fontId="4" fillId="0" borderId="0" xfId="0" applyFont="1" applyFill="1"/>
    <xf numFmtId="0" fontId="0" fillId="0" borderId="0" xfId="0" applyBorder="1"/>
    <xf numFmtId="0" fontId="0" fillId="0" borderId="10" xfId="0" applyBorder="1"/>
    <xf numFmtId="165" fontId="0" fillId="0" borderId="4" xfId="0" applyNumberFormat="1" applyBorder="1" applyAlignment="1">
      <alignment horizontal="right" indent="1"/>
    </xf>
    <xf numFmtId="165" fontId="1" fillId="0" borderId="9" xfId="1" applyNumberFormat="1" applyFill="1" applyBorder="1" applyAlignment="1">
      <alignment horizontal="right" indent="1"/>
    </xf>
    <xf numFmtId="165" fontId="0" fillId="0" borderId="2" xfId="0" applyNumberFormat="1" applyBorder="1" applyAlignment="1">
      <alignment horizontal="right" indent="1"/>
    </xf>
    <xf numFmtId="165" fontId="0" fillId="0" borderId="10" xfId="0" applyNumberFormat="1" applyBorder="1" applyAlignment="1">
      <alignment horizontal="right" indent="1"/>
    </xf>
    <xf numFmtId="165" fontId="0" fillId="0" borderId="0" xfId="0" applyNumberFormat="1" applyAlignment="1">
      <alignment horizontal="right" indent="1"/>
    </xf>
    <xf numFmtId="3" fontId="0" fillId="0" borderId="2" xfId="0" applyNumberFormat="1" applyBorder="1"/>
    <xf numFmtId="164" fontId="0" fillId="2" borderId="2" xfId="0" applyNumberFormat="1" applyFill="1" applyBorder="1"/>
    <xf numFmtId="9" fontId="0" fillId="0" borderId="2" xfId="0" applyNumberFormat="1" applyBorder="1"/>
    <xf numFmtId="166" fontId="0" fillId="0" borderId="6" xfId="0" applyNumberFormat="1" applyBorder="1" applyAlignment="1">
      <alignment horizontal="right" indent="1"/>
    </xf>
    <xf numFmtId="166" fontId="0" fillId="0" borderId="2" xfId="0" applyNumberFormat="1" applyBorder="1" applyAlignment="1">
      <alignment horizontal="right" indent="1"/>
    </xf>
    <xf numFmtId="166" fontId="0" fillId="0" borderId="10" xfId="0" applyNumberFormat="1" applyBorder="1" applyAlignment="1">
      <alignment horizontal="right" indent="1"/>
    </xf>
    <xf numFmtId="166" fontId="0" fillId="2" borderId="2" xfId="0" applyNumberFormat="1" applyFill="1" applyBorder="1" applyAlignment="1">
      <alignment horizontal="right" indent="1"/>
    </xf>
    <xf numFmtId="0" fontId="4" fillId="0" borderId="0" xfId="0" applyFont="1" applyFill="1" applyBorder="1"/>
    <xf numFmtId="0" fontId="0" fillId="0" borderId="0" xfId="0" applyFill="1" applyBorder="1"/>
    <xf numFmtId="166" fontId="0" fillId="0" borderId="0" xfId="0" applyNumberFormat="1" applyFill="1" applyBorder="1" applyAlignment="1">
      <alignment horizontal="right" indent="1"/>
    </xf>
    <xf numFmtId="0" fontId="0" fillId="3" borderId="6" xfId="0" applyFill="1" applyBorder="1"/>
    <xf numFmtId="0" fontId="5" fillId="0" borderId="11" xfId="0" applyFont="1" applyBorder="1"/>
    <xf numFmtId="164" fontId="0" fillId="0" borderId="2" xfId="0" applyNumberFormat="1" applyBorder="1"/>
    <xf numFmtId="166" fontId="0" fillId="0" borderId="2" xfId="0" applyNumberFormat="1" applyBorder="1"/>
    <xf numFmtId="166" fontId="0" fillId="2" borderId="2" xfId="0" applyNumberFormat="1" applyFill="1" applyBorder="1"/>
    <xf numFmtId="0" fontId="0" fillId="0" borderId="3" xfId="0" applyBorder="1"/>
    <xf numFmtId="167" fontId="0" fillId="0" borderId="2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6" fillId="4" borderId="2" xfId="0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left"/>
    </xf>
    <xf numFmtId="164" fontId="6" fillId="4" borderId="3" xfId="0" applyNumberFormat="1" applyFont="1" applyFill="1" applyBorder="1" applyAlignment="1">
      <alignment horizontal="left"/>
    </xf>
    <xf numFmtId="164" fontId="0" fillId="0" borderId="0" xfId="0" applyNumberFormat="1"/>
    <xf numFmtId="168" fontId="0" fillId="0" borderId="2" xfId="0" applyNumberFormat="1" applyBorder="1"/>
    <xf numFmtId="0" fontId="8" fillId="0" borderId="2" xfId="0" applyFont="1" applyBorder="1"/>
    <xf numFmtId="0" fontId="1" fillId="0" borderId="0" xfId="1" applyFill="1" applyBorder="1"/>
    <xf numFmtId="0" fontId="0" fillId="0" borderId="13" xfId="0" applyBorder="1"/>
    <xf numFmtId="9" fontId="0" fillId="0" borderId="3" xfId="0" applyNumberFormat="1" applyBorder="1"/>
    <xf numFmtId="168" fontId="7" fillId="0" borderId="2" xfId="0" applyNumberFormat="1" applyFont="1" applyBorder="1"/>
    <xf numFmtId="0" fontId="7" fillId="0" borderId="0" xfId="0" applyFont="1" applyFill="1"/>
    <xf numFmtId="0" fontId="7" fillId="0" borderId="0" xfId="0" applyFont="1"/>
    <xf numFmtId="3" fontId="0" fillId="0" borderId="3" xfId="0" applyNumberFormat="1" applyBorder="1"/>
    <xf numFmtId="0" fontId="9" fillId="0" borderId="2" xfId="0" applyFont="1" applyBorder="1" applyAlignment="1">
      <alignment horizontal="center" vertical="center"/>
    </xf>
    <xf numFmtId="0" fontId="7" fillId="0" borderId="3" xfId="0" applyFont="1" applyBorder="1"/>
    <xf numFmtId="166" fontId="0" fillId="2" borderId="3" xfId="0" applyNumberFormat="1" applyFill="1" applyBorder="1"/>
    <xf numFmtId="0" fontId="0" fillId="0" borderId="2" xfId="0" applyFill="1" applyBorder="1"/>
    <xf numFmtId="0" fontId="0" fillId="0" borderId="14" xfId="0" applyBorder="1"/>
    <xf numFmtId="167" fontId="5" fillId="0" borderId="2" xfId="0" applyNumberFormat="1" applyFont="1" applyBorder="1" applyAlignment="1">
      <alignment horizontal="center"/>
    </xf>
    <xf numFmtId="167" fontId="6" fillId="4" borderId="15" xfId="0" applyNumberFormat="1" applyFont="1" applyFill="1" applyBorder="1" applyAlignment="1">
      <alignment horizontal="left"/>
    </xf>
    <xf numFmtId="167" fontId="6" fillId="4" borderId="2" xfId="0" applyNumberFormat="1" applyFont="1" applyFill="1" applyBorder="1" applyAlignment="1">
      <alignment horizontal="left"/>
    </xf>
    <xf numFmtId="166" fontId="0" fillId="4" borderId="2" xfId="0" applyNumberFormat="1" applyFill="1" applyBorder="1"/>
    <xf numFmtId="0" fontId="6" fillId="4" borderId="2" xfId="0" applyFont="1" applyFill="1" applyBorder="1" applyAlignment="1">
      <alignment horizontal="center" vertical="center"/>
    </xf>
    <xf numFmtId="167" fontId="0" fillId="0" borderId="10" xfId="0" applyNumberFormat="1" applyBorder="1" applyAlignment="1">
      <alignment horizontal="center"/>
    </xf>
    <xf numFmtId="0" fontId="0" fillId="0" borderId="16" xfId="0" applyBorder="1"/>
    <xf numFmtId="0" fontId="0" fillId="0" borderId="10" xfId="0" applyBorder="1" applyAlignment="1">
      <alignment horizontal="center"/>
    </xf>
    <xf numFmtId="168" fontId="0" fillId="0" borderId="10" xfId="0" applyNumberFormat="1" applyBorder="1"/>
    <xf numFmtId="164" fontId="0" fillId="0" borderId="10" xfId="0" applyNumberFormat="1" applyBorder="1"/>
    <xf numFmtId="0" fontId="0" fillId="0" borderId="17" xfId="0" applyBorder="1"/>
    <xf numFmtId="0" fontId="0" fillId="0" borderId="6" xfId="0" applyBorder="1" applyAlignment="1">
      <alignment horizontal="center"/>
    </xf>
    <xf numFmtId="168" fontId="0" fillId="0" borderId="6" xfId="0" applyNumberFormat="1" applyBorder="1"/>
    <xf numFmtId="164" fontId="0" fillId="0" borderId="6" xfId="0" applyNumberFormat="1" applyBorder="1"/>
    <xf numFmtId="14" fontId="0" fillId="0" borderId="6" xfId="0" applyNumberFormat="1" applyBorder="1"/>
    <xf numFmtId="14" fontId="0" fillId="0" borderId="2" xfId="0" applyNumberFormat="1" applyBorder="1"/>
    <xf numFmtId="38" fontId="0" fillId="0" borderId="6" xfId="0" applyNumberFormat="1" applyBorder="1"/>
    <xf numFmtId="38" fontId="0" fillId="0" borderId="2" xfId="0" applyNumberFormat="1" applyBorder="1"/>
    <xf numFmtId="0" fontId="0" fillId="6" borderId="2" xfId="0" applyFill="1" applyBorder="1"/>
    <xf numFmtId="0" fontId="0" fillId="6" borderId="3" xfId="0" applyFill="1" applyBorder="1"/>
    <xf numFmtId="38" fontId="0" fillId="0" borderId="2" xfId="0" applyNumberFormat="1" applyBorder="1" applyAlignment="1">
      <alignment horizontal="right"/>
    </xf>
    <xf numFmtId="168" fontId="0" fillId="0" borderId="6" xfId="0" applyNumberFormat="1" applyBorder="1" applyAlignment="1">
      <alignment horizontal="right"/>
    </xf>
    <xf numFmtId="168" fontId="0" fillId="0" borderId="2" xfId="0" applyNumberFormat="1" applyBorder="1" applyAlignment="1">
      <alignment horizontal="right"/>
    </xf>
    <xf numFmtId="0" fontId="0" fillId="0" borderId="18" xfId="0" applyBorder="1" applyAlignment="1"/>
    <xf numFmtId="166" fontId="0" fillId="5" borderId="3" xfId="0" applyNumberFormat="1" applyFill="1" applyBorder="1"/>
    <xf numFmtId="0" fontId="7" fillId="0" borderId="10" xfId="0" applyFont="1" applyBorder="1" applyAlignment="1"/>
    <xf numFmtId="166" fontId="0" fillId="0" borderId="2" xfId="0" applyNumberFormat="1" applyBorder="1" applyAlignment="1"/>
    <xf numFmtId="166" fontId="0" fillId="2" borderId="19" xfId="0" applyNumberFormat="1" applyFill="1" applyBorder="1"/>
    <xf numFmtId="166" fontId="0" fillId="0" borderId="10" xfId="0" applyNumberForma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left"/>
    </xf>
    <xf numFmtId="0" fontId="0" fillId="6" borderId="2" xfId="0" applyFill="1" applyBorder="1" applyAlignment="1">
      <alignment horizontal="left"/>
    </xf>
    <xf numFmtId="2" fontId="0" fillId="0" borderId="6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168" fontId="0" fillId="0" borderId="0" xfId="0" applyNumberFormat="1" applyBorder="1"/>
    <xf numFmtId="168" fontId="0" fillId="6" borderId="2" xfId="0" applyNumberFormat="1" applyFill="1" applyBorder="1"/>
    <xf numFmtId="168" fontId="0" fillId="0" borderId="0" xfId="0" applyNumberFormat="1"/>
    <xf numFmtId="0" fontId="10" fillId="0" borderId="11" xfId="0" applyFont="1" applyBorder="1"/>
    <xf numFmtId="166" fontId="0" fillId="3" borderId="0" xfId="0" applyNumberFormat="1" applyFill="1"/>
    <xf numFmtId="168" fontId="0" fillId="0" borderId="11" xfId="0" applyNumberFormat="1" applyBorder="1"/>
    <xf numFmtId="168" fontId="5" fillId="0" borderId="11" xfId="0" applyNumberFormat="1" applyFont="1" applyBorder="1"/>
    <xf numFmtId="168" fontId="0" fillId="0" borderId="12" xfId="0" applyNumberFormat="1" applyBorder="1"/>
    <xf numFmtId="168" fontId="0" fillId="3" borderId="6" xfId="0" applyNumberFormat="1" applyFill="1" applyBorder="1"/>
  </cellXfs>
  <cellStyles count="2">
    <cellStyle name="Encabezado 1" xfId="1" builtinId="1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A9DB"/>
  </sheetPr>
  <dimension ref="A1:G9"/>
  <sheetViews>
    <sheetView workbookViewId="0">
      <selection activeCell="F10" sqref="F10"/>
    </sheetView>
  </sheetViews>
  <sheetFormatPr defaultRowHeight="15"/>
  <cols>
    <col min="1" max="1" width="15.85546875" customWidth="1"/>
    <col min="3" max="3" width="14.28515625" customWidth="1"/>
    <col min="4" max="4" width="9.28515625" bestFit="1" customWidth="1"/>
    <col min="5" max="5" width="12.28515625" customWidth="1"/>
    <col min="6" max="6" width="10.7109375" customWidth="1"/>
  </cols>
  <sheetData>
    <row r="1" spans="1:7" ht="21">
      <c r="A1" s="8" t="s">
        <v>0</v>
      </c>
      <c r="B1" s="5"/>
      <c r="C1" s="5"/>
      <c r="D1" s="5"/>
      <c r="E1" s="5"/>
      <c r="F1" s="5"/>
      <c r="G1" s="6"/>
    </row>
    <row r="2" spans="1:7">
      <c r="A2" s="10" t="s">
        <v>1</v>
      </c>
      <c r="B2" s="2"/>
      <c r="C2" s="2"/>
      <c r="D2" s="2"/>
      <c r="E2" s="2"/>
      <c r="F2" s="2"/>
      <c r="G2" s="4"/>
    </row>
    <row r="3" spans="1:7">
      <c r="A3" s="1" t="s">
        <v>2</v>
      </c>
      <c r="B3" s="1"/>
      <c r="C3" s="22">
        <v>5000</v>
      </c>
      <c r="D3" s="1"/>
      <c r="E3" s="1"/>
      <c r="F3" s="1"/>
      <c r="G3" s="1"/>
    </row>
    <row r="4" spans="1:7">
      <c r="A4" s="1" t="s">
        <v>3</v>
      </c>
      <c r="B4" s="1">
        <v>500</v>
      </c>
      <c r="C4" s="22">
        <v>12000</v>
      </c>
      <c r="D4" s="1"/>
      <c r="E4" s="1"/>
      <c r="F4" s="1"/>
      <c r="G4" s="1"/>
    </row>
    <row r="5" spans="1:7">
      <c r="A5" s="1" t="s">
        <v>4</v>
      </c>
      <c r="B5" s="18">
        <v>1000</v>
      </c>
      <c r="C5" s="22">
        <v>24000</v>
      </c>
      <c r="D5" s="1"/>
      <c r="E5" s="1"/>
      <c r="F5" s="1"/>
      <c r="G5" s="1"/>
    </row>
    <row r="6" spans="1:7">
      <c r="A6" s="1" t="s">
        <v>5</v>
      </c>
      <c r="B6" s="18">
        <v>10000</v>
      </c>
      <c r="C6" s="22">
        <v>30000</v>
      </c>
      <c r="D6" s="1"/>
      <c r="E6" s="1"/>
      <c r="F6" s="1"/>
      <c r="G6" s="1"/>
    </row>
    <row r="7" spans="1:7">
      <c r="A7" s="1" t="s">
        <v>6</v>
      </c>
      <c r="B7" s="1"/>
      <c r="C7" s="22">
        <v>10000</v>
      </c>
      <c r="D7" s="1"/>
      <c r="E7" s="1"/>
      <c r="F7" s="1"/>
      <c r="G7" s="1"/>
    </row>
    <row r="8" spans="1:7">
      <c r="A8" s="1" t="s">
        <v>7</v>
      </c>
      <c r="B8" s="1">
        <v>4</v>
      </c>
      <c r="C8" s="31"/>
      <c r="D8" s="1"/>
      <c r="E8" s="1"/>
      <c r="F8" s="1"/>
      <c r="G8" s="1"/>
    </row>
    <row r="9" spans="1:7">
      <c r="A9" s="1"/>
      <c r="B9" s="1"/>
      <c r="C9" s="32">
        <f>SUM(C3:C8)</f>
        <v>81000</v>
      </c>
      <c r="D9" s="20">
        <v>0.24</v>
      </c>
      <c r="E9" s="18">
        <f>C9*D9</f>
        <v>19440</v>
      </c>
      <c r="F9" s="60">
        <f>SUM(C9:E9)</f>
        <v>100440.24</v>
      </c>
      <c r="G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B8AF-D2AE-4691-A334-FA24B202CD9F}">
  <sheetPr>
    <tabColor rgb="FFF4B084"/>
  </sheetPr>
  <dimension ref="A1:O33"/>
  <sheetViews>
    <sheetView topLeftCell="E17" workbookViewId="0">
      <selection activeCell="T29" sqref="T29"/>
    </sheetView>
  </sheetViews>
  <sheetFormatPr defaultRowHeight="15"/>
  <cols>
    <col min="1" max="1" width="14" customWidth="1"/>
    <col min="3" max="3" width="13.5703125" style="17" bestFit="1" customWidth="1"/>
    <col min="6" max="7" width="13" customWidth="1"/>
    <col min="8" max="8" width="11.7109375" bestFit="1" customWidth="1"/>
    <col min="9" max="9" width="9.28515625" bestFit="1" customWidth="1"/>
    <col min="11" max="11" width="14.85546875" customWidth="1"/>
  </cols>
  <sheetData>
    <row r="1" spans="1:15" ht="21">
      <c r="A1" s="8" t="s">
        <v>0</v>
      </c>
      <c r="B1" s="5"/>
      <c r="C1" s="13"/>
      <c r="D1" s="5"/>
      <c r="E1" s="8" t="s">
        <v>0</v>
      </c>
      <c r="F1" s="5"/>
      <c r="G1" s="5"/>
      <c r="H1" s="5"/>
      <c r="I1" s="56"/>
      <c r="J1" s="5"/>
    </row>
    <row r="2" spans="1:15" ht="19.5">
      <c r="A2" s="9" t="s">
        <v>8</v>
      </c>
      <c r="B2" s="7"/>
      <c r="C2" s="14"/>
      <c r="D2" s="7"/>
      <c r="E2" s="10" t="s">
        <v>9</v>
      </c>
      <c r="F2" s="2"/>
      <c r="G2" s="49" t="s">
        <v>10</v>
      </c>
      <c r="H2" s="2"/>
      <c r="I2" s="55"/>
      <c r="J2" s="2"/>
      <c r="K2" s="53" t="s">
        <v>11</v>
      </c>
      <c r="L2" s="52" t="s">
        <v>12</v>
      </c>
      <c r="M2" s="1"/>
      <c r="N2" s="33"/>
      <c r="O2" s="82" t="s">
        <v>13</v>
      </c>
    </row>
    <row r="3" spans="1:15">
      <c r="A3" s="3" t="s">
        <v>14</v>
      </c>
      <c r="B3" s="3"/>
      <c r="C3" s="21"/>
      <c r="D3" s="3"/>
      <c r="E3" s="1" t="s">
        <v>15</v>
      </c>
      <c r="F3" s="1" t="s">
        <v>16</v>
      </c>
      <c r="G3" s="1" t="s">
        <v>17</v>
      </c>
      <c r="H3" s="22">
        <v>3685</v>
      </c>
      <c r="I3" s="3"/>
      <c r="J3" s="33"/>
      <c r="K3" s="33"/>
      <c r="L3" s="1"/>
      <c r="M3" s="1"/>
      <c r="N3" s="33"/>
      <c r="O3" s="80"/>
    </row>
    <row r="4" spans="1:15">
      <c r="A4" s="1" t="s">
        <v>18</v>
      </c>
      <c r="B4" s="1">
        <v>1</v>
      </c>
      <c r="C4" s="22">
        <v>328</v>
      </c>
      <c r="D4" s="1"/>
      <c r="E4" s="1" t="s">
        <v>19</v>
      </c>
      <c r="F4" s="1"/>
      <c r="G4" s="1"/>
      <c r="H4" s="22">
        <v>330</v>
      </c>
      <c r="I4" s="1"/>
      <c r="J4" s="33"/>
      <c r="K4" s="33"/>
      <c r="L4" s="1"/>
      <c r="M4" s="1"/>
      <c r="N4" s="33"/>
      <c r="O4" s="80"/>
    </row>
    <row r="5" spans="1:15">
      <c r="A5" s="1" t="s">
        <v>20</v>
      </c>
      <c r="B5" s="1"/>
      <c r="C5" s="22">
        <v>200</v>
      </c>
      <c r="D5" s="1"/>
      <c r="E5" s="1" t="s">
        <v>20</v>
      </c>
      <c r="F5" s="18"/>
      <c r="G5" s="18"/>
      <c r="H5" s="22">
        <v>1000</v>
      </c>
      <c r="I5" s="1"/>
      <c r="J5" s="33"/>
      <c r="K5" s="33"/>
      <c r="L5" s="1"/>
      <c r="M5" s="1"/>
      <c r="N5" s="33"/>
      <c r="O5" s="80"/>
    </row>
    <row r="6" spans="1:15">
      <c r="A6" s="1" t="s">
        <v>21</v>
      </c>
      <c r="B6" s="1"/>
      <c r="C6" s="22">
        <v>100</v>
      </c>
      <c r="D6" s="1"/>
      <c r="E6" s="1" t="s">
        <v>22</v>
      </c>
      <c r="F6" s="18"/>
      <c r="G6" s="18"/>
      <c r="H6" s="22">
        <v>500</v>
      </c>
      <c r="I6" s="1"/>
      <c r="J6" s="33"/>
      <c r="K6" s="33"/>
      <c r="L6" s="1"/>
      <c r="M6" s="1"/>
      <c r="N6" s="33"/>
      <c r="O6" s="80"/>
    </row>
    <row r="7" spans="1:15">
      <c r="A7" s="12" t="s">
        <v>22</v>
      </c>
      <c r="B7" s="12">
        <v>1</v>
      </c>
      <c r="C7" s="23" t="s">
        <v>23</v>
      </c>
      <c r="D7" s="12"/>
      <c r="E7" s="1"/>
      <c r="F7" s="1"/>
      <c r="G7" s="1"/>
      <c r="H7" s="22"/>
      <c r="I7" s="1"/>
      <c r="J7" s="33"/>
      <c r="K7" s="33"/>
      <c r="L7" s="1"/>
      <c r="M7" s="1"/>
      <c r="N7" s="33"/>
      <c r="O7" s="80"/>
    </row>
    <row r="8" spans="1:15">
      <c r="A8" s="12" t="s">
        <v>24</v>
      </c>
      <c r="B8" s="12" t="s">
        <v>25</v>
      </c>
      <c r="C8" s="23">
        <v>500</v>
      </c>
      <c r="D8" s="12"/>
      <c r="E8" s="1"/>
      <c r="F8" s="1"/>
      <c r="G8" s="1"/>
      <c r="H8" s="31"/>
      <c r="I8" s="1"/>
      <c r="J8" s="33"/>
      <c r="K8" s="33"/>
      <c r="L8" s="1"/>
      <c r="M8" s="1"/>
      <c r="N8" s="33"/>
      <c r="O8" s="80"/>
    </row>
    <row r="9" spans="1:15">
      <c r="A9" s="1"/>
      <c r="B9" s="1"/>
      <c r="C9" s="24">
        <f>SUM(C3:C8)</f>
        <v>1128</v>
      </c>
      <c r="D9" s="20">
        <v>0.3</v>
      </c>
      <c r="E9" s="1"/>
      <c r="F9" s="1"/>
      <c r="G9" s="1"/>
      <c r="H9" s="32">
        <f>SUM(H3:H8)</f>
        <v>5515</v>
      </c>
      <c r="I9" s="20">
        <v>0.35</v>
      </c>
      <c r="J9" s="51">
        <f>H9*I9</f>
        <v>1930.2499999999998</v>
      </c>
      <c r="K9" s="54">
        <f>SUM(H9:J9)</f>
        <v>7445.6</v>
      </c>
      <c r="L9" s="20">
        <v>0.19</v>
      </c>
      <c r="M9" s="31">
        <f>K9*L9</f>
        <v>1414.664</v>
      </c>
      <c r="N9" s="81">
        <f>SUM(K9:M9)</f>
        <v>8860.4539999999997</v>
      </c>
      <c r="O9" s="83">
        <f>N9*2</f>
        <v>17720.907999999999</v>
      </c>
    </row>
    <row r="10" spans="1:15" ht="15.75">
      <c r="A10" s="25"/>
      <c r="B10" s="26"/>
      <c r="C10" s="27"/>
      <c r="D10" s="26"/>
      <c r="E10" s="26"/>
      <c r="F10" s="26"/>
      <c r="G10" s="26"/>
      <c r="H10" s="26"/>
      <c r="I10" s="11"/>
    </row>
    <row r="11" spans="1:15" ht="19.5">
      <c r="A11" s="9" t="s">
        <v>26</v>
      </c>
      <c r="B11" s="7"/>
      <c r="C11" s="7"/>
      <c r="D11" s="7"/>
      <c r="E11" s="45"/>
      <c r="F11" s="45"/>
      <c r="G11" s="45"/>
      <c r="H11" s="45"/>
      <c r="I11" s="11"/>
      <c r="J11" s="11"/>
    </row>
    <row r="12" spans="1:15">
      <c r="A12" s="3" t="s">
        <v>27</v>
      </c>
      <c r="B12" s="3"/>
      <c r="C12" s="3"/>
      <c r="D12" s="46"/>
      <c r="E12" s="11"/>
      <c r="F12" s="11"/>
      <c r="G12" s="11"/>
      <c r="H12" s="11"/>
      <c r="I12" s="11"/>
      <c r="J12" s="11"/>
    </row>
    <row r="13" spans="1:15" ht="15.75">
      <c r="A13" s="1" t="s">
        <v>18</v>
      </c>
      <c r="B13" s="1"/>
      <c r="C13" s="15">
        <v>328</v>
      </c>
      <c r="D13" s="33"/>
      <c r="E13" s="10" t="s">
        <v>9</v>
      </c>
      <c r="F13" s="2"/>
      <c r="G13" s="49" t="s">
        <v>28</v>
      </c>
      <c r="H13" s="2"/>
      <c r="I13" s="55"/>
      <c r="J13" s="2"/>
      <c r="K13" s="53" t="s">
        <v>11</v>
      </c>
      <c r="L13" s="52" t="s">
        <v>12</v>
      </c>
      <c r="M13" s="1"/>
      <c r="N13" s="1"/>
    </row>
    <row r="14" spans="1:15">
      <c r="A14" s="1" t="s">
        <v>20</v>
      </c>
      <c r="B14" s="1"/>
      <c r="C14" s="15">
        <v>200</v>
      </c>
      <c r="D14" s="33"/>
      <c r="E14" s="1" t="s">
        <v>15</v>
      </c>
      <c r="F14" s="1" t="s">
        <v>29</v>
      </c>
      <c r="G14" s="1" t="s">
        <v>30</v>
      </c>
      <c r="H14" s="22">
        <v>2248</v>
      </c>
      <c r="I14" s="3"/>
      <c r="J14" s="33"/>
      <c r="K14" s="33"/>
      <c r="L14" s="1"/>
      <c r="M14" s="1"/>
      <c r="N14" s="1"/>
    </row>
    <row r="15" spans="1:15">
      <c r="A15" s="1" t="s">
        <v>22</v>
      </c>
      <c r="B15" s="1"/>
      <c r="C15" s="16" t="s">
        <v>23</v>
      </c>
      <c r="D15" s="33"/>
      <c r="E15" s="1" t="s">
        <v>20</v>
      </c>
      <c r="F15" s="18"/>
      <c r="G15" s="18"/>
      <c r="H15" s="22">
        <v>1000</v>
      </c>
      <c r="I15" s="1"/>
      <c r="J15" s="33"/>
      <c r="K15" s="33"/>
      <c r="L15" s="1"/>
      <c r="M15" s="1"/>
      <c r="N15" s="1"/>
    </row>
    <row r="16" spans="1:15">
      <c r="A16" s="1" t="s">
        <v>31</v>
      </c>
      <c r="B16" s="1"/>
      <c r="C16" s="16"/>
      <c r="D16" s="33"/>
      <c r="E16" s="1" t="s">
        <v>22</v>
      </c>
      <c r="F16" s="18"/>
      <c r="G16" s="18"/>
      <c r="H16" s="22">
        <v>500</v>
      </c>
      <c r="I16" s="1"/>
      <c r="J16" s="33"/>
      <c r="K16" s="33"/>
      <c r="L16" s="1"/>
      <c r="M16" s="1"/>
      <c r="N16" s="1"/>
    </row>
    <row r="17" spans="1:15">
      <c r="A17" s="1"/>
      <c r="B17" s="1"/>
      <c r="C17" s="19">
        <f>SUM(C12:C16)</f>
        <v>528</v>
      </c>
      <c r="D17" s="47">
        <v>0.3</v>
      </c>
      <c r="E17" s="1"/>
      <c r="F17" s="1"/>
      <c r="G17" s="1"/>
      <c r="H17" s="22"/>
      <c r="I17" s="1"/>
      <c r="J17" s="33"/>
      <c r="K17" s="33"/>
      <c r="L17" s="1"/>
      <c r="M17" s="1"/>
      <c r="N17" s="1"/>
    </row>
    <row r="18" spans="1:15">
      <c r="E18" s="1"/>
      <c r="F18" s="1"/>
      <c r="G18" s="1"/>
      <c r="H18" s="31"/>
      <c r="I18" s="1"/>
      <c r="J18" s="33"/>
      <c r="K18" s="33"/>
      <c r="L18" s="1"/>
      <c r="M18" s="1"/>
      <c r="N18" s="1"/>
    </row>
    <row r="19" spans="1:15">
      <c r="E19" s="1"/>
      <c r="F19" s="1"/>
      <c r="G19" s="1"/>
      <c r="H19" s="32">
        <f>SUM(H14:H18)</f>
        <v>3748</v>
      </c>
      <c r="I19" s="20">
        <v>0.35</v>
      </c>
      <c r="J19" s="51">
        <f>H19*I19</f>
        <v>1311.8</v>
      </c>
      <c r="K19" s="54">
        <f>SUM(H19:J19)</f>
        <v>5060.1499999999996</v>
      </c>
      <c r="L19" s="20">
        <v>0.19</v>
      </c>
      <c r="M19" s="31">
        <f>K19*L19</f>
        <v>961.42849999999999</v>
      </c>
      <c r="N19" s="81">
        <f>SUM(K19:M19)</f>
        <v>6021.7684999999992</v>
      </c>
      <c r="O19" s="31">
        <f>N19*2</f>
        <v>12043.536999999998</v>
      </c>
    </row>
    <row r="25" spans="1:15" ht="15.75">
      <c r="E25" s="10" t="s">
        <v>9</v>
      </c>
      <c r="F25" s="2"/>
      <c r="G25" s="49" t="s">
        <v>32</v>
      </c>
      <c r="H25" s="49" t="s">
        <v>33</v>
      </c>
      <c r="I25" s="55"/>
      <c r="J25" s="2"/>
      <c r="K25" s="53" t="s">
        <v>11</v>
      </c>
      <c r="L25" s="52" t="s">
        <v>12</v>
      </c>
      <c r="M25" s="1"/>
      <c r="N25" s="1"/>
    </row>
    <row r="26" spans="1:15">
      <c r="E26" s="1" t="s">
        <v>15</v>
      </c>
      <c r="F26" s="1" t="s">
        <v>34</v>
      </c>
      <c r="G26" s="1" t="s">
        <v>35</v>
      </c>
      <c r="H26" s="78">
        <v>4051</v>
      </c>
      <c r="I26" s="3"/>
      <c r="J26" s="33"/>
      <c r="K26" s="33"/>
      <c r="L26" s="1"/>
      <c r="M26" s="1"/>
      <c r="N26" s="1"/>
    </row>
    <row r="27" spans="1:15">
      <c r="E27" s="1" t="s">
        <v>15</v>
      </c>
      <c r="F27" s="1" t="s">
        <v>36</v>
      </c>
      <c r="G27" s="1" t="s">
        <v>35</v>
      </c>
      <c r="H27" s="79">
        <v>980</v>
      </c>
      <c r="I27" s="1"/>
      <c r="J27" s="33"/>
      <c r="K27" s="33"/>
      <c r="L27" s="1"/>
      <c r="M27" s="1"/>
      <c r="N27" s="1"/>
    </row>
    <row r="28" spans="1:15">
      <c r="E28" s="1" t="s">
        <v>20</v>
      </c>
      <c r="F28" s="18"/>
      <c r="G28" s="18"/>
      <c r="H28" s="79">
        <v>200</v>
      </c>
      <c r="I28" s="1"/>
      <c r="J28" s="33"/>
      <c r="K28" s="33"/>
      <c r="L28" s="1"/>
      <c r="M28" s="1"/>
      <c r="N28" s="1"/>
    </row>
    <row r="29" spans="1:15">
      <c r="E29" s="1" t="s">
        <v>22</v>
      </c>
      <c r="F29" s="18"/>
      <c r="G29" s="18"/>
      <c r="H29" s="79">
        <v>200</v>
      </c>
      <c r="I29" s="1"/>
      <c r="J29" s="33"/>
      <c r="K29" s="33"/>
      <c r="L29" s="1"/>
      <c r="M29" s="1"/>
      <c r="N29" s="1"/>
    </row>
    <row r="30" spans="1:15">
      <c r="E30" s="1"/>
      <c r="F30" s="1"/>
      <c r="G30" s="1"/>
      <c r="H30" s="22"/>
      <c r="I30" s="1"/>
      <c r="J30" s="33"/>
      <c r="K30" s="33"/>
      <c r="L30" s="1"/>
      <c r="M30" s="1"/>
      <c r="N30" s="1"/>
    </row>
    <row r="31" spans="1:15">
      <c r="E31" s="1"/>
      <c r="F31" s="1"/>
      <c r="G31" s="1"/>
      <c r="H31" s="31"/>
      <c r="I31" s="1"/>
      <c r="J31" s="33"/>
      <c r="K31" s="33"/>
      <c r="L31" s="1"/>
      <c r="M31" s="1"/>
      <c r="N31" s="1"/>
    </row>
    <row r="32" spans="1:15">
      <c r="E32" s="1"/>
      <c r="F32" s="1"/>
      <c r="G32" s="1"/>
      <c r="H32" s="32">
        <f>SUM(H26:H31)</f>
        <v>5431</v>
      </c>
      <c r="I32" s="20">
        <v>0.35</v>
      </c>
      <c r="J32" s="51">
        <f>H32*I32</f>
        <v>1900.85</v>
      </c>
      <c r="K32" s="54">
        <f>SUM(H32:J32)</f>
        <v>7332.2000000000007</v>
      </c>
      <c r="L32" s="20">
        <v>0.19</v>
      </c>
      <c r="M32" s="31">
        <f>K32*L32</f>
        <v>1393.1180000000002</v>
      </c>
      <c r="N32" s="81">
        <f>SUM(K32:M32)</f>
        <v>8725.5079999999998</v>
      </c>
      <c r="O32" s="85">
        <f>N32*2</f>
        <v>17451.016</v>
      </c>
    </row>
    <row r="33" spans="11:15">
      <c r="K33" s="97">
        <f>K32*2/5</f>
        <v>2932.88</v>
      </c>
      <c r="N33" s="86" t="s">
        <v>37</v>
      </c>
      <c r="O33" s="84">
        <f>O32/5</f>
        <v>3490.2031999999999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FFE0-27DE-454F-BCFB-37011B71E40C}">
  <sheetPr>
    <tabColor rgb="FFFFD966"/>
  </sheetPr>
  <dimension ref="A1:E42"/>
  <sheetViews>
    <sheetView workbookViewId="0">
      <selection activeCell="E12" sqref="E12"/>
    </sheetView>
  </sheetViews>
  <sheetFormatPr defaultRowHeight="15"/>
  <cols>
    <col min="1" max="1" width="18" customWidth="1"/>
    <col min="2" max="2" width="11.7109375" customWidth="1"/>
    <col min="3" max="3" width="9.28515625" style="95" customWidth="1"/>
    <col min="4" max="4" width="9.85546875" style="95" customWidth="1"/>
    <col min="5" max="5" width="15.85546875" style="95" customWidth="1"/>
  </cols>
  <sheetData>
    <row r="1" spans="1:5">
      <c r="A1" s="29" t="s">
        <v>38</v>
      </c>
      <c r="B1" s="96" t="s">
        <v>39</v>
      </c>
      <c r="C1" s="98"/>
      <c r="D1" s="99" t="s">
        <v>40</v>
      </c>
      <c r="E1" s="100"/>
    </row>
    <row r="2" spans="1:5">
      <c r="A2" s="28" t="s">
        <v>41</v>
      </c>
      <c r="B2" s="28" t="s">
        <v>42</v>
      </c>
      <c r="C2" s="101" t="s">
        <v>43</v>
      </c>
      <c r="D2" s="101" t="s">
        <v>44</v>
      </c>
      <c r="E2" s="101" t="s">
        <v>45</v>
      </c>
    </row>
    <row r="3" spans="1:5">
      <c r="A3" s="1" t="s">
        <v>46</v>
      </c>
      <c r="B3" s="1">
        <v>3</v>
      </c>
      <c r="C3" s="43">
        <v>2933</v>
      </c>
      <c r="D3" s="43">
        <v>3500</v>
      </c>
      <c r="E3" s="43">
        <f>D3*B3</f>
        <v>10500</v>
      </c>
    </row>
    <row r="4" spans="1:5">
      <c r="A4" s="1"/>
      <c r="B4" s="1">
        <v>7</v>
      </c>
      <c r="C4" s="43"/>
      <c r="D4" s="43"/>
      <c r="E4" s="43">
        <f>B4*D3</f>
        <v>24500</v>
      </c>
    </row>
    <row r="5" spans="1:5">
      <c r="A5" s="1"/>
      <c r="B5" s="1">
        <v>6</v>
      </c>
      <c r="C5" s="43"/>
      <c r="D5" s="43"/>
      <c r="E5" s="43">
        <f>B5*D3</f>
        <v>21000</v>
      </c>
    </row>
    <row r="6" spans="1:5">
      <c r="A6" s="1"/>
      <c r="B6" s="1">
        <v>2</v>
      </c>
      <c r="C6" s="43"/>
      <c r="D6" s="43">
        <v>2000</v>
      </c>
      <c r="E6" s="43">
        <f>B6*D6</f>
        <v>4000</v>
      </c>
    </row>
    <row r="7" spans="1:5">
      <c r="A7" s="1"/>
      <c r="B7" s="1">
        <v>3</v>
      </c>
      <c r="C7" s="43"/>
      <c r="D7" s="43">
        <v>3500</v>
      </c>
      <c r="E7" s="43">
        <f>D7*B7</f>
        <v>10500</v>
      </c>
    </row>
    <row r="8" spans="1:5">
      <c r="A8" s="1"/>
      <c r="B8" s="1">
        <v>2</v>
      </c>
      <c r="C8" s="43"/>
      <c r="D8" s="43"/>
      <c r="E8" s="43">
        <f>D7*B8</f>
        <v>7000</v>
      </c>
    </row>
    <row r="9" spans="1:5">
      <c r="A9" s="1"/>
      <c r="B9" s="1"/>
      <c r="C9" s="43"/>
      <c r="D9" s="43"/>
      <c r="E9" s="43"/>
    </row>
    <row r="10" spans="1:5">
      <c r="A10" s="1"/>
      <c r="B10" s="1"/>
      <c r="C10" s="43"/>
      <c r="D10" s="43"/>
      <c r="E10" s="43"/>
    </row>
    <row r="11" spans="1:5">
      <c r="A11" s="1"/>
      <c r="B11" s="1"/>
      <c r="C11" s="43"/>
      <c r="D11" s="43"/>
      <c r="E11" s="43"/>
    </row>
    <row r="12" spans="1:5">
      <c r="A12" s="1"/>
      <c r="B12" s="1"/>
      <c r="C12" s="43"/>
      <c r="D12" s="43"/>
      <c r="E12" s="43"/>
    </row>
    <row r="13" spans="1:5">
      <c r="A13" s="1"/>
      <c r="B13" s="1"/>
      <c r="C13" s="43"/>
      <c r="D13" s="43"/>
      <c r="E13" s="43"/>
    </row>
    <row r="14" spans="1:5">
      <c r="A14" s="1"/>
      <c r="B14" s="1"/>
      <c r="C14" s="43"/>
      <c r="D14" s="43"/>
      <c r="E14" s="43"/>
    </row>
    <row r="15" spans="1:5">
      <c r="A15" s="1"/>
      <c r="B15" s="1"/>
      <c r="C15" s="43"/>
      <c r="D15" s="43"/>
      <c r="E15" s="43"/>
    </row>
    <row r="16" spans="1:5">
      <c r="A16" s="1"/>
      <c r="B16" s="1"/>
      <c r="C16" s="43"/>
      <c r="D16" s="43"/>
      <c r="E16" s="43"/>
    </row>
    <row r="17" spans="1:5">
      <c r="A17" s="1"/>
      <c r="B17" s="1"/>
      <c r="C17" s="43"/>
      <c r="D17" s="43"/>
      <c r="E17" s="43"/>
    </row>
    <row r="18" spans="1:5">
      <c r="A18" s="1"/>
      <c r="B18" s="1"/>
      <c r="C18" s="43"/>
      <c r="D18" s="43"/>
      <c r="E18" s="43"/>
    </row>
    <row r="19" spans="1:5">
      <c r="A19" s="1"/>
      <c r="B19" s="1"/>
      <c r="C19" s="43"/>
      <c r="D19" s="43"/>
      <c r="E19" s="43"/>
    </row>
    <row r="20" spans="1:5">
      <c r="A20" s="1"/>
      <c r="B20" s="1"/>
      <c r="C20" s="43"/>
      <c r="D20" s="43"/>
      <c r="E20" s="43"/>
    </row>
    <row r="21" spans="1:5">
      <c r="A21" s="1"/>
      <c r="B21" s="1"/>
      <c r="C21" s="43"/>
      <c r="D21" s="43"/>
      <c r="E21" s="43"/>
    </row>
    <row r="22" spans="1:5">
      <c r="A22" s="1"/>
      <c r="B22" s="1"/>
      <c r="C22" s="43"/>
      <c r="D22" s="43"/>
      <c r="E22" s="43"/>
    </row>
    <row r="23" spans="1:5">
      <c r="A23" s="1"/>
      <c r="B23" s="1"/>
      <c r="C23" s="43"/>
      <c r="D23" s="43"/>
      <c r="E23" s="43"/>
    </row>
    <row r="24" spans="1:5">
      <c r="A24" s="1"/>
      <c r="B24" s="1"/>
      <c r="C24" s="43"/>
      <c r="D24" s="43"/>
      <c r="E24" s="43"/>
    </row>
    <row r="25" spans="1:5">
      <c r="A25" s="1"/>
      <c r="B25" s="1"/>
      <c r="C25" s="43"/>
      <c r="D25" s="43"/>
      <c r="E25" s="43"/>
    </row>
    <row r="26" spans="1:5">
      <c r="A26" s="1"/>
      <c r="B26" s="1"/>
      <c r="C26" s="43"/>
      <c r="D26" s="43"/>
      <c r="E26" s="43"/>
    </row>
    <row r="27" spans="1:5">
      <c r="A27" s="1"/>
      <c r="B27" s="1"/>
      <c r="C27" s="43"/>
      <c r="D27" s="43"/>
      <c r="E27" s="43"/>
    </row>
    <row r="28" spans="1:5">
      <c r="A28" s="1"/>
      <c r="B28" s="1"/>
      <c r="C28" s="43"/>
      <c r="D28" s="43"/>
      <c r="E28" s="43"/>
    </row>
    <row r="29" spans="1:5">
      <c r="A29" s="1"/>
      <c r="B29" s="1"/>
      <c r="C29" s="43"/>
      <c r="D29" s="43"/>
      <c r="E29" s="43"/>
    </row>
    <row r="30" spans="1:5">
      <c r="A30" s="1"/>
      <c r="B30" s="1"/>
      <c r="C30" s="43"/>
      <c r="D30" s="43"/>
      <c r="E30" s="43"/>
    </row>
    <row r="31" spans="1:5">
      <c r="A31" s="1"/>
      <c r="B31" s="1"/>
      <c r="C31" s="43"/>
      <c r="D31" s="43"/>
      <c r="E31" s="43"/>
    </row>
    <row r="32" spans="1:5">
      <c r="A32" s="1"/>
      <c r="B32" s="1"/>
      <c r="C32" s="43"/>
      <c r="D32" s="43"/>
      <c r="E32" s="43"/>
    </row>
    <row r="33" spans="1:5">
      <c r="A33" s="1"/>
      <c r="B33" s="1"/>
      <c r="C33" s="43"/>
      <c r="D33" s="43"/>
      <c r="E33" s="43"/>
    </row>
    <row r="34" spans="1:5">
      <c r="A34" s="1"/>
      <c r="B34" s="1"/>
      <c r="C34" s="43"/>
      <c r="D34" s="43"/>
      <c r="E34" s="43"/>
    </row>
    <row r="35" spans="1:5">
      <c r="A35" s="1"/>
      <c r="B35" s="1"/>
      <c r="C35" s="43"/>
      <c r="D35" s="43"/>
      <c r="E35" s="43"/>
    </row>
    <row r="36" spans="1:5">
      <c r="A36" s="1"/>
      <c r="B36" s="1"/>
      <c r="C36" s="43"/>
      <c r="D36" s="43"/>
      <c r="E36" s="43"/>
    </row>
    <row r="37" spans="1:5">
      <c r="A37" s="1"/>
      <c r="B37" s="1"/>
      <c r="C37" s="43"/>
      <c r="D37" s="43"/>
      <c r="E37" s="43"/>
    </row>
    <row r="38" spans="1:5">
      <c r="A38" s="1"/>
      <c r="B38" s="1"/>
      <c r="C38" s="43"/>
      <c r="D38" s="43"/>
      <c r="E38" s="43"/>
    </row>
    <row r="39" spans="1:5">
      <c r="A39" s="1"/>
      <c r="B39" s="1"/>
      <c r="C39" s="43"/>
      <c r="D39" s="43"/>
      <c r="E39" s="43"/>
    </row>
    <row r="40" spans="1:5">
      <c r="A40" s="1"/>
      <c r="B40" s="1"/>
      <c r="C40" s="43"/>
      <c r="D40" s="43"/>
      <c r="E40" s="43"/>
    </row>
    <row r="41" spans="1:5">
      <c r="A41" s="1"/>
      <c r="B41" s="1"/>
      <c r="C41" s="43"/>
      <c r="D41" s="43"/>
      <c r="E41" s="43"/>
    </row>
    <row r="42" spans="1:5">
      <c r="E42" s="95">
        <f>SUM(E3:E41)</f>
        <v>77500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9C80-4A48-4908-B727-0EA74B6FFA03}">
  <sheetPr>
    <tabColor rgb="FFC6E0B4"/>
  </sheetPr>
  <dimension ref="A1:P56"/>
  <sheetViews>
    <sheetView tabSelected="1" workbookViewId="0">
      <selection activeCell="A14" sqref="A14"/>
    </sheetView>
  </sheetViews>
  <sheetFormatPr defaultRowHeight="15"/>
  <cols>
    <col min="1" max="1" width="10.7109375" style="36" customWidth="1"/>
    <col min="2" max="2" width="26.5703125" customWidth="1"/>
    <col min="3" max="3" width="10.140625" style="38" bestFit="1" customWidth="1"/>
    <col min="4" max="4" width="10.140625" style="38" customWidth="1"/>
    <col min="5" max="5" width="14.28515625" style="42" customWidth="1"/>
    <col min="6" max="6" width="14" style="42" customWidth="1"/>
    <col min="10" max="10" width="11.140625" customWidth="1"/>
    <col min="11" max="11" width="12.7109375" customWidth="1"/>
  </cols>
  <sheetData>
    <row r="1" spans="1:16">
      <c r="A1" s="57" t="s">
        <v>47</v>
      </c>
      <c r="J1" s="50" t="s">
        <v>48</v>
      </c>
      <c r="O1" s="11"/>
      <c r="P1" s="11"/>
    </row>
    <row r="2" spans="1:16" ht="18.75">
      <c r="A2" s="58" t="s">
        <v>40</v>
      </c>
      <c r="B2" s="39" t="s">
        <v>49</v>
      </c>
      <c r="C2" s="39" t="s">
        <v>50</v>
      </c>
      <c r="D2" s="61" t="s">
        <v>51</v>
      </c>
      <c r="E2" s="40" t="s">
        <v>52</v>
      </c>
      <c r="F2" s="40" t="s">
        <v>53</v>
      </c>
      <c r="G2" s="11"/>
      <c r="H2" s="11"/>
      <c r="I2" s="11"/>
      <c r="J2" s="59" t="s">
        <v>40</v>
      </c>
      <c r="K2" s="39" t="s">
        <v>49</v>
      </c>
      <c r="L2" s="39" t="s">
        <v>50</v>
      </c>
      <c r="M2" s="40" t="s">
        <v>52</v>
      </c>
      <c r="N2" s="41" t="s">
        <v>53</v>
      </c>
      <c r="O2" s="11"/>
      <c r="P2" s="11"/>
    </row>
    <row r="3" spans="1:16">
      <c r="A3" s="62">
        <v>44035</v>
      </c>
      <c r="B3" s="63" t="s">
        <v>54</v>
      </c>
      <c r="C3" s="64">
        <v>31987</v>
      </c>
      <c r="D3" s="64" t="s">
        <v>55</v>
      </c>
      <c r="E3" s="65">
        <v>12606</v>
      </c>
      <c r="F3" s="66"/>
      <c r="G3" s="11"/>
      <c r="H3" s="11"/>
      <c r="I3" s="11"/>
      <c r="J3" s="1"/>
      <c r="K3" s="1"/>
      <c r="L3" s="1"/>
      <c r="M3" s="1"/>
      <c r="N3" s="33"/>
      <c r="O3" s="11"/>
      <c r="P3" s="11"/>
    </row>
    <row r="4" spans="1:16">
      <c r="A4" s="34">
        <v>44041</v>
      </c>
      <c r="B4" s="1" t="s">
        <v>56</v>
      </c>
      <c r="C4" s="37">
        <v>322234</v>
      </c>
      <c r="D4" s="37">
        <v>9</v>
      </c>
      <c r="E4" s="43">
        <v>10391</v>
      </c>
      <c r="F4" s="30"/>
      <c r="G4" s="11"/>
      <c r="H4" s="11"/>
      <c r="I4" s="11"/>
      <c r="J4" s="1"/>
      <c r="K4" s="1"/>
      <c r="L4" s="1"/>
      <c r="M4" s="1"/>
      <c r="N4" s="33"/>
      <c r="O4" s="11"/>
      <c r="P4" s="11"/>
    </row>
    <row r="5" spans="1:16">
      <c r="A5" s="34">
        <v>44041</v>
      </c>
      <c r="B5" s="1" t="s">
        <v>57</v>
      </c>
      <c r="C5" s="37">
        <v>322234</v>
      </c>
      <c r="D5" s="37" t="s">
        <v>58</v>
      </c>
      <c r="E5" s="43">
        <v>14701</v>
      </c>
      <c r="F5" s="30"/>
      <c r="G5" s="11"/>
      <c r="H5" s="11"/>
      <c r="I5" s="11"/>
      <c r="J5" s="1"/>
      <c r="K5" s="1"/>
      <c r="L5" s="1"/>
      <c r="M5" s="1"/>
      <c r="N5" s="33"/>
      <c r="O5" s="11"/>
      <c r="P5" s="11"/>
    </row>
    <row r="6" spans="1:16">
      <c r="A6" s="34">
        <v>44041</v>
      </c>
      <c r="B6" s="1" t="s">
        <v>59</v>
      </c>
      <c r="C6" s="37">
        <v>322234</v>
      </c>
      <c r="D6" s="37" t="s">
        <v>60</v>
      </c>
      <c r="E6" s="43">
        <v>7711</v>
      </c>
      <c r="F6" s="30"/>
      <c r="G6" s="11"/>
      <c r="H6" s="11"/>
      <c r="I6" s="11"/>
      <c r="J6" s="1"/>
      <c r="K6" s="1"/>
      <c r="L6" s="1"/>
      <c r="M6" s="1"/>
      <c r="N6" s="33"/>
      <c r="O6" s="11"/>
      <c r="P6" s="11"/>
    </row>
    <row r="7" spans="1:16">
      <c r="A7" s="35" t="s">
        <v>61</v>
      </c>
      <c r="B7" s="67" t="s">
        <v>61</v>
      </c>
      <c r="C7" s="68" t="s">
        <v>61</v>
      </c>
      <c r="D7" s="68"/>
      <c r="E7" s="69">
        <v>2000</v>
      </c>
      <c r="F7" s="70"/>
      <c r="G7" s="11"/>
      <c r="H7" s="11"/>
      <c r="I7" s="11"/>
      <c r="J7" s="1"/>
      <c r="K7" s="1"/>
      <c r="L7" s="1"/>
      <c r="M7" s="1"/>
      <c r="N7" s="33"/>
      <c r="O7" s="11"/>
      <c r="P7" s="11"/>
    </row>
    <row r="8" spans="1:16">
      <c r="A8" s="35">
        <v>44039</v>
      </c>
      <c r="B8" s="67" t="s">
        <v>62</v>
      </c>
      <c r="C8" s="68">
        <v>336966</v>
      </c>
      <c r="D8" s="68"/>
      <c r="E8" s="69">
        <v>14290</v>
      </c>
      <c r="F8" s="70"/>
      <c r="G8" s="11"/>
      <c r="H8" s="11"/>
      <c r="I8" s="11"/>
      <c r="J8" s="1"/>
      <c r="K8" s="1"/>
      <c r="L8" s="1"/>
      <c r="M8" s="1"/>
      <c r="N8" s="33"/>
      <c r="O8" s="11"/>
      <c r="P8" s="11"/>
    </row>
    <row r="9" spans="1:16">
      <c r="A9" s="34">
        <v>44029</v>
      </c>
      <c r="B9" s="6" t="s">
        <v>63</v>
      </c>
      <c r="C9" s="37">
        <v>613152989</v>
      </c>
      <c r="D9" s="37"/>
      <c r="E9" s="43">
        <v>239990</v>
      </c>
      <c r="F9" s="30"/>
      <c r="G9" s="11"/>
      <c r="H9" s="11"/>
      <c r="I9" s="11"/>
      <c r="J9" s="1"/>
      <c r="K9" s="1"/>
      <c r="L9" s="1"/>
      <c r="M9" s="1"/>
      <c r="N9" s="33"/>
      <c r="O9" s="11"/>
      <c r="P9" s="11"/>
    </row>
    <row r="10" spans="1:16">
      <c r="A10" s="34">
        <v>44024</v>
      </c>
      <c r="B10" s="6" t="s">
        <v>64</v>
      </c>
      <c r="C10" s="37">
        <v>843986</v>
      </c>
      <c r="D10" s="37"/>
      <c r="E10" s="43">
        <v>35745</v>
      </c>
      <c r="F10" s="30"/>
      <c r="G10" s="11"/>
      <c r="H10" s="11"/>
      <c r="I10" s="11"/>
      <c r="J10" s="1"/>
      <c r="K10" s="1"/>
      <c r="L10" s="1"/>
      <c r="M10" s="1"/>
      <c r="N10" s="33"/>
      <c r="O10" s="11"/>
      <c r="P10" s="11"/>
    </row>
    <row r="11" spans="1:16">
      <c r="A11" s="34"/>
      <c r="B11" s="6" t="s">
        <v>65</v>
      </c>
      <c r="C11" s="37"/>
      <c r="D11" s="37"/>
      <c r="E11" s="43">
        <v>248800</v>
      </c>
      <c r="F11" s="30"/>
      <c r="G11" s="11"/>
      <c r="H11" s="11"/>
      <c r="I11" s="11"/>
      <c r="J11" s="1"/>
      <c r="K11" s="1"/>
      <c r="L11" s="1"/>
      <c r="M11" s="1"/>
      <c r="N11" s="33"/>
      <c r="O11" s="11"/>
      <c r="P11" s="11"/>
    </row>
    <row r="12" spans="1:16">
      <c r="A12" s="34">
        <v>44041</v>
      </c>
      <c r="B12" s="6" t="s">
        <v>66</v>
      </c>
      <c r="C12" s="37" t="s">
        <v>67</v>
      </c>
      <c r="D12" s="37"/>
      <c r="E12" s="43">
        <v>38000</v>
      </c>
      <c r="F12" s="30"/>
      <c r="G12" s="11"/>
      <c r="H12" s="11"/>
      <c r="I12" s="11"/>
      <c r="J12" s="1"/>
      <c r="K12" s="1"/>
      <c r="L12" s="1"/>
      <c r="M12" s="1"/>
      <c r="N12" s="33"/>
      <c r="O12" s="11"/>
      <c r="P12" s="11"/>
    </row>
    <row r="13" spans="1:16">
      <c r="A13" s="35">
        <v>44046</v>
      </c>
      <c r="B13" s="6" t="s">
        <v>68</v>
      </c>
      <c r="C13" s="37">
        <v>32437</v>
      </c>
      <c r="D13" s="37"/>
      <c r="E13" s="43">
        <v>6414</v>
      </c>
      <c r="F13" s="30"/>
      <c r="G13" s="11"/>
      <c r="H13" s="11"/>
      <c r="I13" s="11"/>
      <c r="J13" s="1"/>
      <c r="K13" s="1"/>
      <c r="L13" s="1"/>
      <c r="M13" s="1"/>
      <c r="N13" s="33"/>
      <c r="O13" s="11"/>
      <c r="P13" s="11"/>
    </row>
    <row r="14" spans="1:16">
      <c r="A14" s="35"/>
      <c r="B14" s="6" t="s">
        <v>61</v>
      </c>
      <c r="C14" s="37" t="s">
        <v>61</v>
      </c>
      <c r="D14" s="37" t="s">
        <v>69</v>
      </c>
      <c r="E14" s="43">
        <v>11457</v>
      </c>
      <c r="F14" s="30"/>
      <c r="G14" s="11"/>
      <c r="H14" s="11"/>
      <c r="I14" s="11"/>
      <c r="J14" s="1"/>
      <c r="K14" s="1"/>
      <c r="L14" s="1"/>
      <c r="M14" s="1"/>
      <c r="N14" s="33"/>
      <c r="O14" s="11"/>
      <c r="P14" s="11"/>
    </row>
    <row r="15" spans="1:16">
      <c r="A15" s="35">
        <v>44077</v>
      </c>
      <c r="B15" s="6" t="s">
        <v>70</v>
      </c>
      <c r="C15" s="37">
        <v>34098</v>
      </c>
      <c r="D15" s="37"/>
      <c r="E15" s="43">
        <v>12067</v>
      </c>
      <c r="F15" s="30"/>
      <c r="G15" s="11"/>
      <c r="H15" s="11"/>
      <c r="I15" s="11"/>
      <c r="J15" s="1"/>
      <c r="K15" s="1"/>
      <c r="L15" s="1"/>
      <c r="M15" s="1"/>
      <c r="N15" s="33"/>
      <c r="O15" s="11"/>
      <c r="P15" s="11"/>
    </row>
    <row r="16" spans="1:16">
      <c r="A16" s="35"/>
      <c r="B16" s="6" t="s">
        <v>71</v>
      </c>
      <c r="C16" s="37"/>
      <c r="D16" s="37"/>
      <c r="E16" s="43">
        <v>3403</v>
      </c>
      <c r="F16" s="30"/>
      <c r="G16" s="11"/>
      <c r="H16" s="11"/>
      <c r="I16" s="11"/>
      <c r="J16" s="1"/>
      <c r="K16" s="1"/>
      <c r="L16" s="1"/>
      <c r="M16" s="1"/>
      <c r="N16" s="33"/>
      <c r="O16" s="11"/>
      <c r="P16" s="11"/>
    </row>
    <row r="17" spans="1:16">
      <c r="A17" s="35">
        <v>44083</v>
      </c>
      <c r="B17" s="6" t="s">
        <v>72</v>
      </c>
      <c r="C17" s="37"/>
      <c r="D17" s="37"/>
      <c r="E17" s="43">
        <v>50440</v>
      </c>
      <c r="F17" s="30"/>
      <c r="G17" s="11"/>
      <c r="H17" s="11"/>
      <c r="I17" s="11"/>
      <c r="J17" s="1"/>
      <c r="K17" s="1"/>
      <c r="L17" s="1"/>
      <c r="M17" s="1"/>
      <c r="N17" s="33"/>
      <c r="O17" s="11"/>
      <c r="P17" s="11"/>
    </row>
    <row r="18" spans="1:16">
      <c r="A18" s="35">
        <v>44113</v>
      </c>
      <c r="B18" s="6" t="s">
        <v>73</v>
      </c>
      <c r="C18" s="37">
        <v>35261</v>
      </c>
      <c r="D18" s="37"/>
      <c r="E18" s="43">
        <v>37221</v>
      </c>
      <c r="F18" s="30"/>
      <c r="G18" s="11"/>
      <c r="H18" s="11"/>
      <c r="I18" s="11"/>
      <c r="J18" s="1"/>
      <c r="K18" s="1"/>
      <c r="L18" s="1"/>
      <c r="M18" s="1"/>
      <c r="N18" s="33"/>
      <c r="O18" s="11"/>
      <c r="P18" s="11"/>
    </row>
    <row r="19" spans="1:16">
      <c r="A19" s="35" t="s">
        <v>61</v>
      </c>
      <c r="B19" s="6" t="s">
        <v>74</v>
      </c>
      <c r="C19" s="37" t="s">
        <v>61</v>
      </c>
      <c r="D19" s="37"/>
      <c r="E19" s="43">
        <v>15280</v>
      </c>
      <c r="F19" s="30"/>
      <c r="G19" s="11"/>
      <c r="H19" s="11"/>
      <c r="I19" s="11"/>
      <c r="J19" s="1"/>
      <c r="K19" s="1"/>
      <c r="L19" s="1"/>
      <c r="M19" s="1"/>
      <c r="N19" s="33"/>
      <c r="O19" s="11"/>
      <c r="P19" s="11"/>
    </row>
    <row r="20" spans="1:16">
      <c r="A20" s="35"/>
      <c r="B20" s="6"/>
      <c r="C20" s="37"/>
      <c r="D20" s="37"/>
      <c r="E20" s="43"/>
      <c r="F20" s="30"/>
      <c r="G20" s="11"/>
      <c r="H20" s="11"/>
      <c r="I20" s="11"/>
      <c r="J20" s="1"/>
      <c r="K20" s="1"/>
      <c r="L20" s="1"/>
      <c r="M20" s="1"/>
      <c r="N20" s="33"/>
      <c r="O20" s="11"/>
      <c r="P20" s="11"/>
    </row>
    <row r="21" spans="1:16">
      <c r="A21" s="35"/>
      <c r="B21" s="6"/>
      <c r="C21" s="37"/>
      <c r="D21" s="37"/>
      <c r="E21" s="43"/>
      <c r="F21" s="30"/>
      <c r="G21" s="11"/>
      <c r="H21" s="11"/>
      <c r="I21" s="11"/>
      <c r="J21" s="1"/>
      <c r="K21" s="1"/>
      <c r="L21" s="1"/>
      <c r="M21" s="1"/>
      <c r="N21" s="33"/>
      <c r="O21" s="11"/>
      <c r="P21" s="11"/>
    </row>
    <row r="22" spans="1:16" ht="18.75">
      <c r="A22" s="35"/>
      <c r="B22" s="44" t="s">
        <v>75</v>
      </c>
      <c r="C22" s="37"/>
      <c r="D22" s="37"/>
      <c r="E22" s="43"/>
      <c r="F22" s="48">
        <f>SUM(E3:E12)</f>
        <v>624234</v>
      </c>
      <c r="G22" s="11"/>
      <c r="H22" s="11"/>
      <c r="I22" s="11"/>
      <c r="J22" s="1"/>
      <c r="K22" s="1"/>
      <c r="L22" s="1"/>
      <c r="M22" s="1"/>
      <c r="N22" s="33"/>
      <c r="O22" s="11"/>
      <c r="P22" s="11"/>
    </row>
    <row r="23" spans="1:16">
      <c r="A23" s="34"/>
      <c r="B23" s="1"/>
      <c r="C23" s="37"/>
      <c r="D23" s="37"/>
      <c r="E23" s="43"/>
      <c r="F23" s="30"/>
      <c r="G23" s="11"/>
      <c r="H23" s="11"/>
      <c r="I23" s="11"/>
      <c r="J23" s="1"/>
      <c r="K23" s="1"/>
      <c r="L23" s="1"/>
      <c r="M23" s="1"/>
      <c r="N23" s="33"/>
      <c r="O23" s="11"/>
      <c r="P23" s="11"/>
    </row>
    <row r="24" spans="1:16">
      <c r="A24" s="34"/>
      <c r="B24" s="1"/>
      <c r="C24" s="37"/>
      <c r="D24" s="37"/>
      <c r="E24" s="43"/>
      <c r="F24" s="30"/>
      <c r="G24" s="11"/>
      <c r="H24" s="11"/>
      <c r="I24" s="11"/>
      <c r="J24" s="1"/>
      <c r="K24" s="1"/>
      <c r="L24" s="1"/>
      <c r="M24" s="1"/>
      <c r="N24" s="33"/>
      <c r="O24" s="11"/>
      <c r="P24" s="11"/>
    </row>
    <row r="25" spans="1:16">
      <c r="A25" s="34"/>
      <c r="B25" s="1"/>
      <c r="C25" s="37"/>
      <c r="D25" s="37"/>
      <c r="E25" s="43"/>
      <c r="F25" s="30"/>
      <c r="G25" s="11"/>
      <c r="H25" s="11"/>
      <c r="I25" s="11"/>
      <c r="J25" s="1"/>
      <c r="K25" s="1"/>
      <c r="L25" s="1"/>
      <c r="M25" s="1"/>
      <c r="N25" s="33"/>
      <c r="O25" s="11"/>
      <c r="P25" s="11"/>
    </row>
    <row r="26" spans="1:16">
      <c r="A26" s="34"/>
      <c r="B26" s="1"/>
      <c r="C26" s="37"/>
      <c r="D26" s="37"/>
      <c r="E26" s="43"/>
      <c r="F26" s="30"/>
      <c r="G26" s="11"/>
      <c r="H26" s="11"/>
      <c r="I26" s="11"/>
      <c r="J26" s="1"/>
      <c r="K26" s="1"/>
      <c r="L26" s="1"/>
      <c r="M26" s="1"/>
      <c r="N26" s="33"/>
      <c r="O26" s="11"/>
      <c r="P26" s="11"/>
    </row>
    <row r="27" spans="1:16">
      <c r="A27" s="34"/>
      <c r="B27" s="1"/>
      <c r="C27" s="37"/>
      <c r="D27" s="37"/>
      <c r="E27" s="43"/>
      <c r="F27" s="30"/>
      <c r="G27" s="11"/>
      <c r="H27" s="11"/>
      <c r="I27" s="11"/>
      <c r="J27" s="1"/>
      <c r="K27" s="1"/>
      <c r="L27" s="1"/>
      <c r="M27" s="1"/>
      <c r="N27" s="33"/>
      <c r="O27" s="11"/>
      <c r="P27" s="11"/>
    </row>
    <row r="28" spans="1:16">
      <c r="A28" s="34"/>
      <c r="B28" s="1"/>
      <c r="C28" s="37"/>
      <c r="D28" s="37"/>
      <c r="E28" s="43"/>
      <c r="F28" s="30"/>
      <c r="G28" s="11"/>
      <c r="H28" s="11"/>
      <c r="I28" s="11"/>
      <c r="J28" s="1"/>
      <c r="K28" s="1"/>
      <c r="L28" s="1"/>
      <c r="M28" s="1"/>
      <c r="N28" s="33"/>
      <c r="O28" s="11"/>
      <c r="P28" s="11"/>
    </row>
    <row r="29" spans="1:16">
      <c r="A29" s="34"/>
      <c r="B29" s="1"/>
      <c r="C29" s="37"/>
      <c r="D29" s="37"/>
      <c r="E29" s="43"/>
      <c r="F29" s="30"/>
      <c r="G29" s="11"/>
      <c r="H29" s="11"/>
      <c r="I29" s="11"/>
      <c r="J29" s="1"/>
      <c r="K29" s="1"/>
      <c r="L29" s="1"/>
      <c r="M29" s="1"/>
      <c r="N29" s="33"/>
      <c r="O29" s="11"/>
      <c r="P29" s="11"/>
    </row>
    <row r="30" spans="1:16">
      <c r="A30" s="34"/>
      <c r="B30" s="1"/>
      <c r="C30" s="37"/>
      <c r="D30" s="37"/>
      <c r="E30" s="43"/>
      <c r="F30" s="30"/>
      <c r="G30" s="11"/>
      <c r="H30" s="11"/>
      <c r="I30" s="11"/>
      <c r="J30" s="1"/>
      <c r="K30" s="1"/>
      <c r="L30" s="1"/>
      <c r="M30" s="1"/>
      <c r="N30" s="33"/>
      <c r="O30" s="11"/>
      <c r="P30" s="11"/>
    </row>
    <row r="31" spans="1:16">
      <c r="A31" s="34"/>
      <c r="B31" s="1"/>
      <c r="C31" s="37"/>
      <c r="D31" s="37"/>
      <c r="E31" s="43"/>
      <c r="F31" s="30"/>
      <c r="G31" s="11"/>
      <c r="H31" s="11"/>
      <c r="I31" s="11"/>
      <c r="J31" s="1"/>
      <c r="K31" s="1"/>
      <c r="L31" s="1"/>
      <c r="M31" s="1"/>
      <c r="N31" s="33"/>
      <c r="O31" s="11"/>
      <c r="P31" s="11"/>
    </row>
    <row r="32" spans="1:16">
      <c r="A32" s="34"/>
      <c r="B32" s="1"/>
      <c r="C32" s="37"/>
      <c r="D32" s="37"/>
      <c r="E32" s="43"/>
      <c r="F32" s="30"/>
      <c r="G32" s="11"/>
      <c r="H32" s="11"/>
      <c r="I32" s="11"/>
      <c r="J32" s="1"/>
      <c r="K32" s="1"/>
      <c r="L32" s="1"/>
      <c r="M32" s="1"/>
      <c r="N32" s="33"/>
      <c r="O32" s="11"/>
      <c r="P32" s="11"/>
    </row>
    <row r="33" spans="1:16">
      <c r="A33" s="34"/>
      <c r="B33" s="1"/>
      <c r="C33" s="37"/>
      <c r="D33" s="37"/>
      <c r="E33" s="43"/>
      <c r="F33" s="30"/>
      <c r="G33" s="11"/>
      <c r="H33" s="11"/>
      <c r="I33" s="11"/>
      <c r="J33" s="1"/>
      <c r="K33" s="1"/>
      <c r="L33" s="1"/>
      <c r="M33" s="1"/>
      <c r="N33" s="33"/>
      <c r="O33" s="11"/>
      <c r="P33" s="11"/>
    </row>
    <row r="34" spans="1:16">
      <c r="A34" s="34"/>
      <c r="B34" s="1"/>
      <c r="C34" s="37"/>
      <c r="D34" s="37"/>
      <c r="E34" s="43"/>
      <c r="F34" s="30"/>
      <c r="G34" s="11"/>
      <c r="H34" s="11"/>
      <c r="I34" s="11"/>
      <c r="J34" s="1"/>
      <c r="K34" s="1"/>
      <c r="L34" s="1"/>
      <c r="M34" s="1"/>
      <c r="N34" s="33"/>
      <c r="O34" s="11"/>
      <c r="P34" s="11"/>
    </row>
    <row r="35" spans="1:16">
      <c r="A35" s="34"/>
      <c r="B35" s="1"/>
      <c r="C35" s="37"/>
      <c r="D35" s="37"/>
      <c r="E35" s="43"/>
      <c r="F35" s="30"/>
      <c r="G35" s="11"/>
      <c r="H35" s="11"/>
      <c r="I35" s="11"/>
      <c r="J35" s="1"/>
      <c r="K35" s="1"/>
      <c r="L35" s="1"/>
      <c r="M35" s="1"/>
      <c r="N35" s="33"/>
      <c r="O35" s="11"/>
      <c r="P35" s="11"/>
    </row>
    <row r="36" spans="1:16">
      <c r="A36" s="34"/>
      <c r="B36" s="1"/>
      <c r="C36" s="37"/>
      <c r="D36" s="37"/>
      <c r="E36" s="43"/>
      <c r="F36" s="30"/>
      <c r="G36" s="11"/>
      <c r="H36" s="11"/>
      <c r="I36" s="11"/>
      <c r="J36" s="1"/>
      <c r="K36" s="1"/>
      <c r="L36" s="1"/>
      <c r="M36" s="1"/>
      <c r="N36" s="33"/>
      <c r="O36" s="11"/>
      <c r="P36" s="11"/>
    </row>
    <row r="37" spans="1:16">
      <c r="A37" s="34"/>
      <c r="B37" s="1"/>
      <c r="C37" s="37"/>
      <c r="D37" s="37"/>
      <c r="E37" s="43"/>
      <c r="F37" s="30"/>
      <c r="G37" s="11"/>
      <c r="H37" s="11"/>
      <c r="I37" s="11"/>
      <c r="J37" s="1"/>
      <c r="K37" s="1"/>
      <c r="L37" s="1"/>
      <c r="M37" s="1"/>
      <c r="N37" s="33"/>
      <c r="O37" s="11"/>
      <c r="P37" s="11"/>
    </row>
    <row r="38" spans="1:16">
      <c r="A38" s="34"/>
      <c r="B38" s="1"/>
      <c r="C38" s="37"/>
      <c r="D38" s="37"/>
      <c r="E38" s="43"/>
      <c r="F38" s="30"/>
      <c r="G38" s="11"/>
      <c r="H38" s="11"/>
      <c r="I38" s="11"/>
      <c r="J38" s="1"/>
      <c r="K38" s="1"/>
      <c r="L38" s="1"/>
      <c r="M38" s="1"/>
      <c r="N38" s="33"/>
      <c r="O38" s="11"/>
      <c r="P38" s="11"/>
    </row>
    <row r="39" spans="1:16">
      <c r="A39" s="34"/>
      <c r="B39" s="1"/>
      <c r="C39" s="37"/>
      <c r="D39" s="37"/>
      <c r="E39" s="43"/>
      <c r="F39" s="30"/>
      <c r="G39" s="11"/>
      <c r="H39" s="11"/>
      <c r="I39" s="11"/>
      <c r="J39" s="1"/>
      <c r="K39" s="1"/>
      <c r="L39" s="1"/>
      <c r="M39" s="1"/>
      <c r="N39" s="33"/>
      <c r="O39" s="11"/>
      <c r="P39" s="11"/>
    </row>
    <row r="40" spans="1:16">
      <c r="A40" s="34"/>
      <c r="B40" s="1"/>
      <c r="C40" s="37"/>
      <c r="D40" s="37"/>
      <c r="E40" s="43"/>
      <c r="F40" s="30"/>
      <c r="G40" s="11"/>
      <c r="H40" s="11"/>
      <c r="I40" s="11"/>
      <c r="J40" s="1"/>
      <c r="K40" s="1"/>
      <c r="L40" s="1"/>
      <c r="M40" s="1"/>
      <c r="N40" s="33"/>
      <c r="O40" s="11"/>
      <c r="P40" s="11"/>
    </row>
    <row r="41" spans="1:16">
      <c r="A41" s="34"/>
      <c r="B41" s="1"/>
      <c r="C41" s="37"/>
      <c r="D41" s="37"/>
      <c r="E41" s="43"/>
      <c r="F41" s="30"/>
      <c r="G41" s="11"/>
      <c r="H41" s="11"/>
      <c r="I41" s="11"/>
      <c r="J41" s="1"/>
      <c r="K41" s="1"/>
      <c r="L41" s="1"/>
      <c r="M41" s="1"/>
      <c r="N41" s="33"/>
      <c r="O41" s="11"/>
      <c r="P41" s="11"/>
    </row>
    <row r="42" spans="1:16">
      <c r="A42" s="34"/>
      <c r="B42" s="1"/>
      <c r="C42" s="37"/>
      <c r="D42" s="37"/>
      <c r="E42" s="43"/>
      <c r="F42" s="30"/>
      <c r="G42" s="11"/>
      <c r="H42" s="11"/>
      <c r="I42" s="11"/>
      <c r="J42" s="11"/>
      <c r="K42" s="11"/>
      <c r="L42" s="11"/>
      <c r="O42" s="11"/>
      <c r="P42" s="11"/>
    </row>
    <row r="43" spans="1:16">
      <c r="A43" s="34"/>
      <c r="B43" s="1"/>
      <c r="C43" s="37"/>
      <c r="D43" s="37"/>
      <c r="E43" s="43"/>
      <c r="F43" s="30"/>
      <c r="G43" s="11"/>
      <c r="H43" s="11"/>
      <c r="I43" s="11"/>
      <c r="J43" s="11"/>
      <c r="K43" s="11"/>
      <c r="L43" s="11"/>
    </row>
    <row r="44" spans="1:16">
      <c r="A44" s="34"/>
      <c r="B44" s="1"/>
      <c r="C44" s="37"/>
      <c r="D44" s="37"/>
      <c r="E44" s="43"/>
      <c r="F44" s="30"/>
      <c r="G44" s="11"/>
      <c r="H44" s="11"/>
      <c r="I44" s="11"/>
      <c r="J44" s="11"/>
      <c r="K44" s="11"/>
      <c r="L44" s="11"/>
    </row>
    <row r="45" spans="1:16">
      <c r="A45" s="34"/>
      <c r="B45" s="1"/>
      <c r="C45" s="37"/>
      <c r="D45" s="37"/>
      <c r="E45" s="43"/>
      <c r="F45" s="30"/>
      <c r="G45" s="11"/>
      <c r="H45" s="11"/>
      <c r="I45" s="11"/>
      <c r="J45" s="11"/>
      <c r="K45" s="11"/>
      <c r="L45" s="11"/>
    </row>
    <row r="46" spans="1:16">
      <c r="G46" s="11"/>
      <c r="H46" s="11"/>
      <c r="I46" s="11"/>
      <c r="J46" s="11"/>
      <c r="K46" s="11"/>
      <c r="L46" s="11"/>
    </row>
    <row r="47" spans="1:16">
      <c r="G47" s="11"/>
      <c r="H47" s="11"/>
      <c r="I47" s="11"/>
      <c r="J47" s="11"/>
      <c r="K47" s="11"/>
      <c r="L47" s="11"/>
    </row>
    <row r="48" spans="1:16">
      <c r="G48" s="11"/>
      <c r="H48" s="11"/>
      <c r="I48" s="11"/>
      <c r="J48" s="11"/>
      <c r="K48" s="11"/>
      <c r="L48" s="11"/>
    </row>
    <row r="49" spans="7:12">
      <c r="G49" s="11"/>
      <c r="H49" s="11"/>
      <c r="I49" s="11"/>
      <c r="J49" s="11"/>
      <c r="K49" s="11"/>
      <c r="L49" s="11"/>
    </row>
    <row r="50" spans="7:12">
      <c r="G50" s="11"/>
      <c r="H50" s="11"/>
      <c r="I50" s="11"/>
      <c r="J50" s="11"/>
      <c r="K50" s="11"/>
      <c r="L50" s="11"/>
    </row>
    <row r="51" spans="7:12">
      <c r="G51" s="11"/>
      <c r="H51" s="11"/>
      <c r="I51" s="11"/>
      <c r="J51" s="11"/>
      <c r="K51" s="11"/>
      <c r="L51" s="11"/>
    </row>
    <row r="52" spans="7:12">
      <c r="G52" s="11"/>
      <c r="H52" s="11"/>
      <c r="I52" s="11"/>
      <c r="J52" s="11"/>
      <c r="K52" s="11"/>
      <c r="L52" s="11"/>
    </row>
    <row r="53" spans="7:12">
      <c r="G53" s="11"/>
      <c r="H53" s="11"/>
      <c r="I53" s="11"/>
      <c r="J53" s="11"/>
      <c r="K53" s="11"/>
      <c r="L53" s="11"/>
    </row>
    <row r="54" spans="7:12">
      <c r="G54" s="11"/>
      <c r="H54" s="11"/>
      <c r="I54" s="11"/>
      <c r="J54" s="11"/>
      <c r="K54" s="11"/>
      <c r="L54" s="11"/>
    </row>
    <row r="55" spans="7:12">
      <c r="G55" s="11"/>
      <c r="H55" s="11"/>
      <c r="I55" s="11"/>
      <c r="J55" s="11"/>
      <c r="K55" s="11"/>
      <c r="L55" s="11"/>
    </row>
    <row r="56" spans="7:12">
      <c r="G56" s="11"/>
      <c r="H56" s="11"/>
      <c r="I56" s="11"/>
      <c r="J56" s="11"/>
      <c r="K56" s="11"/>
      <c r="L5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AAD37-1965-4B60-AC65-571A3A2690E3}">
  <sheetPr>
    <tabColor rgb="FF7030A0"/>
  </sheetPr>
  <dimension ref="A1:I30"/>
  <sheetViews>
    <sheetView topLeftCell="A4" workbookViewId="0">
      <selection activeCell="I19" sqref="I19"/>
    </sheetView>
  </sheetViews>
  <sheetFormatPr defaultRowHeight="15"/>
  <cols>
    <col min="1" max="1" width="10.28515625" customWidth="1"/>
    <col min="2" max="2" width="23.140625" customWidth="1"/>
    <col min="4" max="4" width="9.140625" style="92"/>
    <col min="5" max="5" width="10.7109375" style="95" bestFit="1" customWidth="1"/>
    <col min="6" max="6" width="17.5703125" customWidth="1"/>
  </cols>
  <sheetData>
    <row r="1" spans="1:9">
      <c r="A1" s="49" t="s">
        <v>76</v>
      </c>
      <c r="B1" s="2"/>
      <c r="C1" s="11"/>
      <c r="D1" s="87"/>
      <c r="E1" s="93"/>
      <c r="F1" s="11"/>
      <c r="G1" s="11"/>
      <c r="H1" s="11"/>
    </row>
    <row r="2" spans="1:9">
      <c r="A2" s="75" t="s">
        <v>40</v>
      </c>
      <c r="B2" s="75" t="s">
        <v>49</v>
      </c>
      <c r="C2" s="75" t="s">
        <v>50</v>
      </c>
      <c r="D2" s="88" t="s">
        <v>51</v>
      </c>
      <c r="E2" s="94"/>
      <c r="F2" s="76" t="s">
        <v>77</v>
      </c>
      <c r="G2" s="26"/>
      <c r="H2" s="26"/>
      <c r="I2" s="26"/>
    </row>
    <row r="3" spans="1:9">
      <c r="A3" s="71">
        <v>44035</v>
      </c>
      <c r="B3" s="3" t="s">
        <v>78</v>
      </c>
      <c r="C3" s="3">
        <v>31987</v>
      </c>
      <c r="D3" s="89" t="s">
        <v>55</v>
      </c>
      <c r="E3" s="69">
        <v>12606</v>
      </c>
      <c r="F3" s="73">
        <v>3601</v>
      </c>
      <c r="G3" s="26"/>
      <c r="H3" s="26"/>
      <c r="I3" s="26"/>
    </row>
    <row r="4" spans="1:9">
      <c r="A4" s="72">
        <v>44041</v>
      </c>
      <c r="B4" s="1" t="s">
        <v>79</v>
      </c>
      <c r="C4" s="1">
        <v>322234</v>
      </c>
      <c r="D4" s="90" t="s">
        <v>80</v>
      </c>
      <c r="E4" s="43">
        <v>3440</v>
      </c>
      <c r="F4" s="77" t="s">
        <v>81</v>
      </c>
      <c r="G4" s="26"/>
      <c r="H4" s="26"/>
      <c r="I4" s="26"/>
    </row>
    <row r="5" spans="1:9">
      <c r="A5" s="72">
        <v>44041</v>
      </c>
      <c r="B5" s="1" t="s">
        <v>57</v>
      </c>
      <c r="C5" s="1">
        <v>322234</v>
      </c>
      <c r="D5" s="90" t="s">
        <v>82</v>
      </c>
      <c r="E5" s="43">
        <v>16701</v>
      </c>
      <c r="F5" s="74">
        <v>2546</v>
      </c>
      <c r="G5" s="26"/>
      <c r="H5" s="26"/>
      <c r="I5" s="26"/>
    </row>
    <row r="6" spans="1:9">
      <c r="A6" s="72">
        <v>44041</v>
      </c>
      <c r="B6" s="1" t="s">
        <v>59</v>
      </c>
      <c r="C6" s="1">
        <v>322234</v>
      </c>
      <c r="D6" s="90" t="s">
        <v>60</v>
      </c>
      <c r="E6" s="43">
        <v>7711</v>
      </c>
      <c r="F6" s="74">
        <v>2955</v>
      </c>
      <c r="G6" s="26"/>
      <c r="H6" s="26"/>
      <c r="I6" s="26"/>
    </row>
    <row r="7" spans="1:9">
      <c r="A7" s="72"/>
      <c r="B7" s="1" t="s">
        <v>83</v>
      </c>
      <c r="C7" s="1">
        <v>32437</v>
      </c>
      <c r="D7" s="90" t="s">
        <v>84</v>
      </c>
      <c r="E7" s="43">
        <v>6414</v>
      </c>
      <c r="F7" s="74">
        <v>2651</v>
      </c>
      <c r="G7" s="26"/>
      <c r="H7" s="26"/>
      <c r="I7" s="26"/>
    </row>
    <row r="8" spans="1:9">
      <c r="A8" s="1"/>
      <c r="B8" s="1" t="s">
        <v>85</v>
      </c>
      <c r="C8" s="1"/>
      <c r="D8" s="91">
        <v>14</v>
      </c>
      <c r="E8" s="43">
        <v>6720</v>
      </c>
      <c r="F8" s="74">
        <f>E8/D8</f>
        <v>480</v>
      </c>
      <c r="G8" s="26"/>
      <c r="H8" s="26"/>
      <c r="I8" s="26"/>
    </row>
    <row r="9" spans="1:9">
      <c r="A9" s="1"/>
      <c r="B9" s="1" t="s">
        <v>86</v>
      </c>
      <c r="C9" s="1"/>
      <c r="D9" s="91">
        <v>6</v>
      </c>
      <c r="E9" s="43">
        <v>2270</v>
      </c>
      <c r="F9" s="74">
        <f>E9/D9</f>
        <v>378.33333333333331</v>
      </c>
      <c r="G9" s="26"/>
      <c r="H9" s="26"/>
      <c r="I9" s="26"/>
    </row>
    <row r="10" spans="1:9">
      <c r="A10" s="1"/>
      <c r="B10" s="1" t="s">
        <v>87</v>
      </c>
      <c r="C10" s="1"/>
      <c r="D10" s="91"/>
      <c r="E10" s="43"/>
      <c r="F10" s="74"/>
      <c r="G10" s="26"/>
      <c r="H10" s="26"/>
      <c r="I10" s="26"/>
    </row>
    <row r="11" spans="1:9">
      <c r="A11" s="1"/>
      <c r="B11" s="1" t="s">
        <v>88</v>
      </c>
      <c r="C11" s="1"/>
      <c r="D11" s="91"/>
      <c r="E11" s="43"/>
      <c r="F11" s="74"/>
      <c r="G11" s="26"/>
      <c r="H11" s="26"/>
      <c r="I11" s="26"/>
    </row>
    <row r="12" spans="1:9">
      <c r="A12" s="1"/>
      <c r="B12" s="1" t="s">
        <v>89</v>
      </c>
      <c r="C12" s="1"/>
      <c r="D12" s="91"/>
      <c r="E12" s="43"/>
      <c r="F12" s="74"/>
      <c r="G12" s="26"/>
      <c r="H12" s="26"/>
      <c r="I12" s="26"/>
    </row>
    <row r="13" spans="1:9">
      <c r="A13" s="1"/>
      <c r="B13" s="1" t="s">
        <v>90</v>
      </c>
      <c r="C13" s="1"/>
      <c r="D13" s="91"/>
      <c r="E13" s="43"/>
      <c r="F13" s="74"/>
      <c r="G13" s="26"/>
      <c r="H13" s="26"/>
      <c r="I13" s="26"/>
    </row>
    <row r="14" spans="1:9">
      <c r="A14" s="1"/>
      <c r="B14" s="1" t="s">
        <v>91</v>
      </c>
      <c r="C14" s="1"/>
      <c r="D14" s="91"/>
      <c r="E14" s="43"/>
      <c r="F14" s="74"/>
      <c r="G14" s="26"/>
      <c r="H14" s="26"/>
      <c r="I14" s="26"/>
    </row>
    <row r="15" spans="1:9">
      <c r="A15" s="1"/>
      <c r="B15" s="1" t="s">
        <v>92</v>
      </c>
      <c r="C15" s="1"/>
      <c r="D15" s="91"/>
      <c r="E15" s="43"/>
      <c r="F15" s="74"/>
      <c r="G15" s="26"/>
      <c r="H15" s="26"/>
      <c r="I15" s="26"/>
    </row>
    <row r="16" spans="1:9">
      <c r="A16" s="1"/>
      <c r="B16" s="1" t="s">
        <v>93</v>
      </c>
      <c r="C16" s="1"/>
      <c r="D16" s="91"/>
      <c r="E16" s="43"/>
      <c r="F16" s="74">
        <v>1600</v>
      </c>
      <c r="G16" s="26"/>
      <c r="H16" s="26"/>
      <c r="I16" s="26"/>
    </row>
    <row r="17" spans="1:9">
      <c r="A17" s="1"/>
      <c r="B17" s="1" t="s">
        <v>94</v>
      </c>
      <c r="C17" s="1"/>
      <c r="D17" s="91"/>
      <c r="E17" s="43"/>
      <c r="F17" s="74">
        <v>900</v>
      </c>
      <c r="G17" s="26"/>
      <c r="H17" s="26"/>
      <c r="I17" s="26"/>
    </row>
    <row r="18" spans="1:9">
      <c r="A18" s="1"/>
      <c r="B18" s="1" t="s">
        <v>95</v>
      </c>
      <c r="C18" s="1"/>
      <c r="D18" s="91">
        <v>48</v>
      </c>
      <c r="E18" s="43">
        <v>2880</v>
      </c>
      <c r="F18" s="74">
        <f>E18/D18</f>
        <v>60</v>
      </c>
      <c r="G18" s="26"/>
      <c r="H18" s="26"/>
      <c r="I18" s="26"/>
    </row>
    <row r="19" spans="1:9">
      <c r="A19" s="1"/>
      <c r="B19" s="1"/>
      <c r="C19" s="1"/>
      <c r="D19" s="91"/>
      <c r="E19" s="43"/>
      <c r="F19" s="74"/>
      <c r="G19" s="26"/>
      <c r="H19" s="26"/>
      <c r="I19" s="26"/>
    </row>
    <row r="20" spans="1:9">
      <c r="A20" s="1"/>
      <c r="B20" s="1"/>
      <c r="C20" s="1"/>
      <c r="D20" s="91"/>
      <c r="E20" s="43"/>
      <c r="F20" s="74"/>
      <c r="G20" s="26"/>
      <c r="H20" s="26"/>
      <c r="I20" s="26"/>
    </row>
    <row r="21" spans="1:9">
      <c r="A21" s="1"/>
      <c r="B21" s="1"/>
      <c r="C21" s="1"/>
      <c r="D21" s="91"/>
      <c r="E21" s="43"/>
      <c r="F21" s="74"/>
      <c r="G21" s="26"/>
      <c r="H21" s="26"/>
      <c r="I21" s="26"/>
    </row>
    <row r="22" spans="1:9">
      <c r="A22" s="1"/>
      <c r="B22" s="1"/>
      <c r="C22" s="1"/>
      <c r="D22" s="91"/>
      <c r="E22" s="43"/>
      <c r="F22" s="74"/>
      <c r="G22" s="26"/>
      <c r="H22" s="26"/>
      <c r="I22" s="26"/>
    </row>
    <row r="23" spans="1:9">
      <c r="A23" s="1"/>
      <c r="B23" s="1"/>
      <c r="C23" s="1"/>
      <c r="D23" s="91"/>
      <c r="E23" s="43"/>
      <c r="F23" s="74"/>
      <c r="G23" s="26"/>
      <c r="H23" s="26"/>
      <c r="I23" s="26"/>
    </row>
    <row r="24" spans="1:9">
      <c r="A24" s="1"/>
      <c r="B24" s="1"/>
      <c r="C24" s="1"/>
      <c r="D24" s="91"/>
      <c r="E24" s="43"/>
      <c r="F24" s="74"/>
      <c r="G24" s="26"/>
      <c r="H24" s="26"/>
      <c r="I24" s="26"/>
    </row>
    <row r="25" spans="1:9">
      <c r="A25" s="1"/>
      <c r="B25" s="1"/>
      <c r="C25" s="1"/>
      <c r="D25" s="91"/>
      <c r="E25" s="43"/>
      <c r="F25" s="74"/>
      <c r="G25" s="26"/>
      <c r="H25" s="26"/>
      <c r="I25" s="26"/>
    </row>
    <row r="26" spans="1:9">
      <c r="A26" s="1"/>
      <c r="B26" s="1"/>
      <c r="C26" s="1"/>
      <c r="D26" s="91"/>
      <c r="E26" s="43"/>
      <c r="F26" s="74"/>
      <c r="G26" s="26"/>
      <c r="H26" s="26"/>
      <c r="I26" s="26"/>
    </row>
    <row r="27" spans="1:9">
      <c r="A27" s="1"/>
      <c r="B27" s="1"/>
      <c r="C27" s="1"/>
      <c r="D27" s="91"/>
      <c r="E27" s="43"/>
      <c r="F27" s="74"/>
      <c r="G27" s="26"/>
      <c r="H27" s="26"/>
      <c r="I27" s="26"/>
    </row>
    <row r="28" spans="1:9">
      <c r="A28" s="1"/>
      <c r="B28" s="1"/>
      <c r="C28" s="1"/>
      <c r="D28" s="91"/>
      <c r="E28" s="43"/>
      <c r="F28" s="74"/>
      <c r="G28" s="26"/>
      <c r="H28" s="26"/>
      <c r="I28" s="26"/>
    </row>
    <row r="29" spans="1:9">
      <c r="A29" s="1"/>
      <c r="B29" s="1"/>
      <c r="C29" s="1"/>
      <c r="D29" s="91"/>
      <c r="E29" s="43"/>
      <c r="F29" s="74"/>
      <c r="G29" s="11"/>
      <c r="H29" s="11"/>
    </row>
    <row r="30" spans="1:9">
      <c r="G30" s="11"/>
      <c r="H3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CHURANA KUNA</cp:lastModifiedBy>
  <cp:revision/>
  <dcterms:created xsi:type="dcterms:W3CDTF">2020-07-20T02:07:00Z</dcterms:created>
  <dcterms:modified xsi:type="dcterms:W3CDTF">2021-07-15T05:04:50Z</dcterms:modified>
  <cp:category/>
  <cp:contentStatus/>
</cp:coreProperties>
</file>