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Desktop\Quick Wins\"/>
    </mc:Choice>
  </mc:AlternateContent>
  <xr:revisionPtr revIDLastSave="0" documentId="13_ncr:1_{EBC3C5EC-DD88-4DD8-862C-9C52EFA1869B}" xr6:coauthVersionLast="47" xr6:coauthVersionMax="47" xr10:uidLastSave="{00000000-0000-0000-0000-000000000000}"/>
  <bookViews>
    <workbookView xWindow="22932" yWindow="-108" windowWidth="23256" windowHeight="12456" xr2:uid="{84B484C7-D0CA-449F-8C1A-A42C755D89C2}"/>
  </bookViews>
  <sheets>
    <sheet name="Suivi du Roadshow" sheetId="1" r:id="rId1"/>
    <sheet name="Analyse par vague" sheetId="4" r:id="rId2"/>
    <sheet name="PB_CACHE_JS" sheetId="2" state="veryHidden" r:id="rId3"/>
    <sheet name="CACHE_CHARTS_JS" sheetId="3" state="veryHidden" r:id="rId4"/>
  </sheets>
  <definedNames>
    <definedName name="_xlnm._FilterDatabase" localSheetId="0" hidden="1">'Suivi du Roadshow'!$A$21:$V$187</definedName>
    <definedName name="Acquisition" localSheetId="0">#REF!</definedName>
    <definedName name="Acquisition">#REF!</definedName>
    <definedName name="Alignment" localSheetId="0">#REF!</definedName>
    <definedName name="Alignment">#REF!</definedName>
    <definedName name="Average" localSheetId="0">#REF!</definedName>
    <definedName name="Average">#REF!</definedName>
    <definedName name="Ccy">#REF!</definedName>
    <definedName name="CIQWBGuid" hidden="1">"73a460cf-27bf-4eee-bba5-75b364829deb"</definedName>
    <definedName name="CreatedFor">#REF!</definedName>
    <definedName name="CreatedForTitle">#REF!</definedName>
    <definedName name="Dates">OFFSET(#REF!, 0, 0, COUNT(#REF!)+1)</definedName>
    <definedName name="Denominator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"03/24/2020 12:07:49"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BuyerPrioritizationP10" hidden="1">#REF!</definedName>
    <definedName name="IQRBuyerPrioritizationP11" localSheetId="0" hidden="1">#REF!</definedName>
    <definedName name="IQRBuyerPrioritizationP11" hidden="1">#REF!</definedName>
    <definedName name="IQRBuyerPrioritizationP12" localSheetId="0" hidden="1">#REF!</definedName>
    <definedName name="IQRBuyerPrioritizationP12" hidden="1">#REF!</definedName>
    <definedName name="IQRBuyerPrioritizationP13" localSheetId="0" hidden="1">#REF!</definedName>
    <definedName name="IQRBuyerPrioritizationP13" hidden="1">#REF!</definedName>
    <definedName name="IQRBuyerPrioritizationP14" localSheetId="0" hidden="1">#REF!</definedName>
    <definedName name="IQRBuyerPrioritizationP14" hidden="1">#REF!</definedName>
    <definedName name="IQRBuyerPrioritizationP15" localSheetId="0" hidden="1">#REF!</definedName>
    <definedName name="IQRBuyerPrioritizationP15" hidden="1">#REF!</definedName>
    <definedName name="IQRBuyerPrioritizationP17" localSheetId="0" hidden="1">#REF!</definedName>
    <definedName name="IQRBuyerPrioritizationP17" hidden="1">#REF!</definedName>
    <definedName name="IQRBuyerPrioritizationP18" localSheetId="0" hidden="1">#REF!</definedName>
    <definedName name="IQRBuyerPrioritizationP18" hidden="1">#REF!</definedName>
    <definedName name="IQRBuyerPrioritizationP19" localSheetId="0" hidden="1">#REF!</definedName>
    <definedName name="IQRBuyerPrioritizationP19" hidden="1">#REF!</definedName>
    <definedName name="IQRBuyerPrioritizationP21" localSheetId="0" hidden="1">#REF!</definedName>
    <definedName name="IQRBuyerPrioritizationP21" hidden="1">#REF!</definedName>
    <definedName name="IQRBuyerPrioritizationP22" localSheetId="0" hidden="1">#REF!</definedName>
    <definedName name="IQRBuyerPrioritizationP22" hidden="1">#REF!</definedName>
    <definedName name="IQRBuyerPrioritizationP23" localSheetId="0" hidden="1">#REF!</definedName>
    <definedName name="IQRBuyerPrioritizationP23" hidden="1">#REF!</definedName>
    <definedName name="IQRBuyerPrioritizationP24" localSheetId="0" hidden="1">#REF!</definedName>
    <definedName name="IQRBuyerPrioritizationP24" hidden="1">#REF!</definedName>
    <definedName name="IQRBuyerPrioritizationP25" localSheetId="0" hidden="1">#REF!</definedName>
    <definedName name="IQRBuyerPrioritizationP25" hidden="1">#REF!</definedName>
    <definedName name="IQRBuyerPrioritizationP26" localSheetId="0" hidden="1">#REF!</definedName>
    <definedName name="IQRBuyerPrioritizationP26" hidden="1">#REF!</definedName>
    <definedName name="IQRBuyerPrioritizationP27" localSheetId="0" hidden="1">#REF!</definedName>
    <definedName name="IQRBuyerPrioritizationP27" hidden="1">#REF!</definedName>
    <definedName name="IQRBuyerPrioritizationP29" localSheetId="0" hidden="1">#REF!</definedName>
    <definedName name="IQRBuyerPrioritizationP29" hidden="1">#REF!</definedName>
    <definedName name="IQRBuyerPrioritizationP30" localSheetId="0" hidden="1">#REF!</definedName>
    <definedName name="IQRBuyerPrioritizationP30" hidden="1">#REF!</definedName>
    <definedName name="IQRBuyerPrioritizationP31" localSheetId="0" hidden="1">#REF!</definedName>
    <definedName name="IQRBuyerPrioritizationP31" hidden="1">#REF!</definedName>
    <definedName name="IQRBuyerPrioritizationP32" localSheetId="0" hidden="1">#REF!</definedName>
    <definedName name="IQRBuyerPrioritizationP32" hidden="1">#REF!</definedName>
    <definedName name="IQRBuyerPrioritizationP8" localSheetId="0" hidden="1">#REF!</definedName>
    <definedName name="IQRBuyerPrioritizationP8" hidden="1">#REF!</definedName>
    <definedName name="IQRBuyerPrioritizationP9" localSheetId="0" hidden="1">#REF!</definedName>
    <definedName name="IQRBuyerPrioritizationP9" hidden="1">#REF!</definedName>
    <definedName name="IQRBuyerPrioritizationU12" localSheetId="0" hidden="1">#REF!</definedName>
    <definedName name="IQRBuyerPrioritizationU12" hidden="1">#REF!</definedName>
    <definedName name="IQRBuyerPrioritizationU8" localSheetId="0" hidden="1">#REF!</definedName>
    <definedName name="IQRBuyerPrioritizationU8" hidden="1">#REF!</definedName>
    <definedName name="IQRFinancialsY5" hidden="1">#REF!</definedName>
    <definedName name="Limit">#REF!</definedName>
    <definedName name="NumberOfResults">#REF!</definedName>
    <definedName name="Period" localSheetId="0">#REF!</definedName>
    <definedName name="Period">#REF!</definedName>
    <definedName name="price" localSheetId="0">#REF!</definedName>
    <definedName name="price">#REF!</definedName>
    <definedName name="Prices">OFFSET(#REF!, 0, 0, COUNT(#REF!)+1)</definedName>
    <definedName name="Tiering" localSheetId="0">#REF!</definedName>
    <definedName name="Tiering">#REF!</definedName>
    <definedName name="Today" localSheetId="0">#REF!</definedName>
    <definedName name="Today">#REF!</definedName>
    <definedName name="TotalFit">#REF!</definedName>
    <definedName name="Volumes">OFFSET(#REF!, 0, 0, COUNT(#REF!)+1)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 a="1"/>
  <c r="D14" i="1" s="1"/>
  <c r="K95" i="4" l="1"/>
  <c r="J95" i="4"/>
  <c r="I95" i="4"/>
  <c r="H95" i="4"/>
  <c r="G95" i="4"/>
  <c r="F95" i="4"/>
  <c r="E95" i="4"/>
  <c r="D95" i="4"/>
  <c r="C95" i="4"/>
  <c r="B95" i="4"/>
  <c r="K94" i="4"/>
  <c r="J94" i="4"/>
  <c r="I94" i="4"/>
  <c r="H94" i="4"/>
  <c r="G94" i="4"/>
  <c r="F94" i="4"/>
  <c r="E94" i="4"/>
  <c r="D94" i="4"/>
  <c r="C94" i="4"/>
  <c r="B94" i="4"/>
  <c r="K93" i="4"/>
  <c r="J93" i="4"/>
  <c r="I93" i="4"/>
  <c r="H93" i="4"/>
  <c r="G93" i="4"/>
  <c r="F93" i="4"/>
  <c r="E93" i="4"/>
  <c r="D93" i="4"/>
  <c r="C93" i="4"/>
  <c r="B93" i="4"/>
  <c r="K92" i="4"/>
  <c r="J92" i="4"/>
  <c r="I92" i="4"/>
  <c r="H92" i="4"/>
  <c r="G92" i="4"/>
  <c r="F92" i="4"/>
  <c r="E92" i="4"/>
  <c r="D92" i="4"/>
  <c r="C92" i="4"/>
  <c r="B92" i="4"/>
  <c r="K91" i="4"/>
  <c r="J91" i="4"/>
  <c r="I91" i="4"/>
  <c r="H91" i="4"/>
  <c r="G91" i="4"/>
  <c r="F91" i="4"/>
  <c r="E91" i="4"/>
  <c r="D91" i="4"/>
  <c r="C91" i="4"/>
  <c r="B91" i="4"/>
  <c r="K90" i="4"/>
  <c r="J90" i="4"/>
  <c r="I90" i="4"/>
  <c r="H90" i="4"/>
  <c r="G90" i="4"/>
  <c r="F90" i="4"/>
  <c r="E90" i="4"/>
  <c r="D90" i="4"/>
  <c r="C90" i="4"/>
  <c r="B90" i="4"/>
  <c r="K89" i="4"/>
  <c r="J89" i="4"/>
  <c r="I89" i="4"/>
  <c r="H89" i="4"/>
  <c r="G89" i="4"/>
  <c r="F89" i="4"/>
  <c r="E89" i="4"/>
  <c r="D89" i="4"/>
  <c r="C89" i="4"/>
  <c r="B89" i="4"/>
  <c r="K88" i="4"/>
  <c r="J88" i="4"/>
  <c r="I88" i="4"/>
  <c r="H88" i="4"/>
  <c r="G88" i="4"/>
  <c r="F88" i="4"/>
  <c r="E88" i="4"/>
  <c r="D88" i="4"/>
  <c r="C88" i="4"/>
  <c r="B88" i="4"/>
  <c r="K87" i="4"/>
  <c r="J87" i="4"/>
  <c r="I87" i="4"/>
  <c r="H87" i="4"/>
  <c r="G87" i="4"/>
  <c r="F87" i="4"/>
  <c r="E87" i="4"/>
  <c r="D87" i="4"/>
  <c r="C87" i="4"/>
  <c r="B87" i="4"/>
  <c r="K86" i="4"/>
  <c r="J86" i="4"/>
  <c r="I86" i="4"/>
  <c r="H86" i="4"/>
  <c r="G86" i="4"/>
  <c r="F86" i="4"/>
  <c r="E86" i="4"/>
  <c r="D86" i="4"/>
  <c r="C86" i="4"/>
  <c r="B86" i="4"/>
  <c r="K85" i="4"/>
  <c r="J85" i="4"/>
  <c r="I85" i="4"/>
  <c r="H85" i="4"/>
  <c r="G85" i="4"/>
  <c r="F85" i="4"/>
  <c r="E85" i="4"/>
  <c r="D85" i="4"/>
  <c r="C85" i="4"/>
  <c r="B85" i="4"/>
  <c r="K84" i="4"/>
  <c r="J84" i="4"/>
  <c r="I84" i="4"/>
  <c r="H84" i="4"/>
  <c r="G84" i="4"/>
  <c r="F84" i="4"/>
  <c r="E84" i="4"/>
  <c r="D84" i="4"/>
  <c r="C84" i="4"/>
  <c r="B84" i="4"/>
  <c r="K83" i="4"/>
  <c r="J83" i="4"/>
  <c r="I83" i="4"/>
  <c r="H83" i="4"/>
  <c r="G83" i="4"/>
  <c r="F83" i="4"/>
  <c r="E83" i="4"/>
  <c r="D83" i="4"/>
  <c r="C83" i="4"/>
  <c r="B83" i="4"/>
  <c r="K82" i="4"/>
  <c r="J82" i="4"/>
  <c r="I82" i="4"/>
  <c r="H82" i="4"/>
  <c r="G82" i="4"/>
  <c r="F82" i="4"/>
  <c r="E82" i="4"/>
  <c r="D82" i="4"/>
  <c r="C82" i="4"/>
  <c r="B82" i="4"/>
  <c r="K81" i="4"/>
  <c r="J81" i="4"/>
  <c r="I81" i="4"/>
  <c r="H81" i="4"/>
  <c r="G81" i="4"/>
  <c r="F81" i="4"/>
  <c r="E81" i="4"/>
  <c r="D81" i="4"/>
  <c r="C81" i="4"/>
  <c r="B81" i="4"/>
  <c r="K77" i="4"/>
  <c r="J77" i="4"/>
  <c r="I77" i="4"/>
  <c r="H77" i="4"/>
  <c r="G77" i="4"/>
  <c r="F77" i="4"/>
  <c r="E77" i="4"/>
  <c r="D77" i="4"/>
  <c r="C77" i="4"/>
  <c r="B77" i="4"/>
  <c r="K76" i="4"/>
  <c r="J76" i="4"/>
  <c r="I76" i="4"/>
  <c r="H76" i="4"/>
  <c r="G76" i="4"/>
  <c r="F76" i="4"/>
  <c r="E76" i="4"/>
  <c r="D76" i="4"/>
  <c r="C76" i="4"/>
  <c r="B76" i="4"/>
  <c r="K75" i="4"/>
  <c r="J75" i="4"/>
  <c r="I75" i="4"/>
  <c r="H75" i="4"/>
  <c r="G75" i="4"/>
  <c r="F75" i="4"/>
  <c r="E75" i="4"/>
  <c r="D75" i="4"/>
  <c r="C75" i="4"/>
  <c r="B75" i="4"/>
  <c r="K74" i="4"/>
  <c r="J74" i="4"/>
  <c r="I74" i="4"/>
  <c r="H74" i="4"/>
  <c r="G74" i="4"/>
  <c r="F74" i="4"/>
  <c r="E74" i="4"/>
  <c r="D74" i="4"/>
  <c r="C74" i="4"/>
  <c r="B74" i="4"/>
  <c r="K73" i="4"/>
  <c r="J73" i="4"/>
  <c r="I73" i="4"/>
  <c r="H73" i="4"/>
  <c r="G73" i="4"/>
  <c r="F73" i="4"/>
  <c r="E73" i="4"/>
  <c r="D73" i="4"/>
  <c r="C73" i="4"/>
  <c r="B73" i="4"/>
  <c r="K72" i="4"/>
  <c r="J72" i="4"/>
  <c r="I72" i="4"/>
  <c r="H72" i="4"/>
  <c r="G72" i="4"/>
  <c r="F72" i="4"/>
  <c r="E72" i="4"/>
  <c r="D72" i="4"/>
  <c r="C72" i="4"/>
  <c r="B72" i="4"/>
  <c r="K71" i="4"/>
  <c r="J71" i="4"/>
  <c r="I71" i="4"/>
  <c r="H71" i="4"/>
  <c r="G71" i="4"/>
  <c r="F71" i="4"/>
  <c r="E71" i="4"/>
  <c r="D71" i="4"/>
  <c r="C71" i="4"/>
  <c r="B71" i="4"/>
  <c r="K70" i="4"/>
  <c r="J70" i="4"/>
  <c r="I70" i="4"/>
  <c r="H70" i="4"/>
  <c r="G70" i="4"/>
  <c r="F70" i="4"/>
  <c r="E70" i="4"/>
  <c r="D70" i="4"/>
  <c r="C70" i="4"/>
  <c r="B70" i="4"/>
  <c r="K69" i="4"/>
  <c r="J69" i="4"/>
  <c r="I69" i="4"/>
  <c r="H69" i="4"/>
  <c r="G69" i="4"/>
  <c r="F69" i="4"/>
  <c r="E69" i="4"/>
  <c r="D69" i="4"/>
  <c r="C69" i="4"/>
  <c r="B69" i="4"/>
  <c r="K68" i="4"/>
  <c r="J68" i="4"/>
  <c r="I68" i="4"/>
  <c r="H68" i="4"/>
  <c r="G68" i="4"/>
  <c r="F68" i="4"/>
  <c r="E68" i="4"/>
  <c r="D68" i="4"/>
  <c r="C68" i="4"/>
  <c r="B68" i="4"/>
  <c r="K67" i="4"/>
  <c r="J67" i="4"/>
  <c r="I67" i="4"/>
  <c r="H67" i="4"/>
  <c r="G67" i="4"/>
  <c r="F67" i="4"/>
  <c r="E67" i="4"/>
  <c r="D67" i="4"/>
  <c r="C67" i="4"/>
  <c r="B67" i="4"/>
  <c r="K66" i="4"/>
  <c r="J66" i="4"/>
  <c r="I66" i="4"/>
  <c r="H66" i="4"/>
  <c r="G66" i="4"/>
  <c r="F66" i="4"/>
  <c r="E66" i="4"/>
  <c r="D66" i="4"/>
  <c r="C66" i="4"/>
  <c r="B66" i="4"/>
  <c r="K65" i="4"/>
  <c r="J65" i="4"/>
  <c r="I65" i="4"/>
  <c r="H65" i="4"/>
  <c r="G65" i="4"/>
  <c r="F65" i="4"/>
  <c r="E65" i="4"/>
  <c r="D65" i="4"/>
  <c r="C65" i="4"/>
  <c r="B65" i="4"/>
  <c r="K64" i="4"/>
  <c r="J64" i="4"/>
  <c r="I64" i="4"/>
  <c r="H64" i="4"/>
  <c r="G64" i="4"/>
  <c r="F64" i="4"/>
  <c r="E64" i="4"/>
  <c r="D64" i="4"/>
  <c r="C64" i="4"/>
  <c r="B64" i="4"/>
  <c r="K63" i="4"/>
  <c r="J63" i="4"/>
  <c r="I63" i="4"/>
  <c r="H63" i="4"/>
  <c r="G63" i="4"/>
  <c r="F63" i="4"/>
  <c r="E63" i="4"/>
  <c r="D63" i="4"/>
  <c r="C63" i="4"/>
  <c r="B63" i="4"/>
  <c r="K59" i="4"/>
  <c r="J59" i="4"/>
  <c r="I59" i="4"/>
  <c r="H59" i="4"/>
  <c r="G59" i="4"/>
  <c r="F59" i="4"/>
  <c r="E59" i="4"/>
  <c r="D59" i="4"/>
  <c r="C59" i="4"/>
  <c r="B59" i="4"/>
  <c r="K58" i="4"/>
  <c r="J58" i="4"/>
  <c r="I58" i="4"/>
  <c r="H58" i="4"/>
  <c r="G58" i="4"/>
  <c r="F58" i="4"/>
  <c r="E58" i="4"/>
  <c r="D58" i="4"/>
  <c r="C58" i="4"/>
  <c r="B58" i="4"/>
  <c r="K57" i="4"/>
  <c r="J57" i="4"/>
  <c r="I57" i="4"/>
  <c r="H57" i="4"/>
  <c r="G57" i="4"/>
  <c r="F57" i="4"/>
  <c r="E57" i="4"/>
  <c r="D57" i="4"/>
  <c r="C57" i="4"/>
  <c r="B57" i="4"/>
  <c r="K56" i="4"/>
  <c r="J56" i="4"/>
  <c r="I56" i="4"/>
  <c r="H56" i="4"/>
  <c r="G56" i="4"/>
  <c r="F56" i="4"/>
  <c r="E56" i="4"/>
  <c r="D56" i="4"/>
  <c r="C56" i="4"/>
  <c r="B56" i="4"/>
  <c r="K55" i="4"/>
  <c r="J55" i="4"/>
  <c r="I55" i="4"/>
  <c r="H55" i="4"/>
  <c r="G55" i="4"/>
  <c r="F55" i="4"/>
  <c r="E55" i="4"/>
  <c r="D55" i="4"/>
  <c r="C55" i="4"/>
  <c r="B55" i="4"/>
  <c r="K54" i="4"/>
  <c r="J54" i="4"/>
  <c r="I54" i="4"/>
  <c r="H54" i="4"/>
  <c r="G54" i="4"/>
  <c r="F54" i="4"/>
  <c r="E54" i="4"/>
  <c r="D54" i="4"/>
  <c r="C54" i="4"/>
  <c r="B54" i="4"/>
  <c r="K53" i="4"/>
  <c r="J53" i="4"/>
  <c r="I53" i="4"/>
  <c r="H53" i="4"/>
  <c r="G53" i="4"/>
  <c r="F53" i="4"/>
  <c r="E53" i="4"/>
  <c r="D53" i="4"/>
  <c r="C53" i="4"/>
  <c r="B53" i="4"/>
  <c r="K52" i="4"/>
  <c r="J52" i="4"/>
  <c r="I52" i="4"/>
  <c r="H52" i="4"/>
  <c r="G52" i="4"/>
  <c r="F52" i="4"/>
  <c r="E52" i="4"/>
  <c r="D52" i="4"/>
  <c r="C52" i="4"/>
  <c r="B52" i="4"/>
  <c r="K51" i="4"/>
  <c r="J51" i="4"/>
  <c r="I51" i="4"/>
  <c r="H51" i="4"/>
  <c r="G51" i="4"/>
  <c r="F51" i="4"/>
  <c r="E51" i="4"/>
  <c r="D51" i="4"/>
  <c r="C51" i="4"/>
  <c r="B51" i="4"/>
  <c r="K50" i="4"/>
  <c r="J50" i="4"/>
  <c r="I50" i="4"/>
  <c r="H50" i="4"/>
  <c r="G50" i="4"/>
  <c r="F50" i="4"/>
  <c r="E50" i="4"/>
  <c r="D50" i="4"/>
  <c r="C50" i="4"/>
  <c r="B50" i="4"/>
  <c r="K49" i="4"/>
  <c r="J49" i="4"/>
  <c r="I49" i="4"/>
  <c r="H49" i="4"/>
  <c r="G49" i="4"/>
  <c r="F49" i="4"/>
  <c r="E49" i="4"/>
  <c r="D49" i="4"/>
  <c r="C49" i="4"/>
  <c r="B49" i="4"/>
  <c r="K48" i="4"/>
  <c r="J48" i="4"/>
  <c r="I48" i="4"/>
  <c r="H48" i="4"/>
  <c r="G48" i="4"/>
  <c r="F48" i="4"/>
  <c r="E48" i="4"/>
  <c r="D48" i="4"/>
  <c r="C48" i="4"/>
  <c r="B48" i="4"/>
  <c r="K47" i="4"/>
  <c r="J47" i="4"/>
  <c r="I47" i="4"/>
  <c r="H47" i="4"/>
  <c r="G47" i="4"/>
  <c r="F47" i="4"/>
  <c r="E47" i="4"/>
  <c r="D47" i="4"/>
  <c r="C47" i="4"/>
  <c r="B47" i="4"/>
  <c r="K46" i="4"/>
  <c r="J46" i="4"/>
  <c r="I46" i="4"/>
  <c r="H46" i="4"/>
  <c r="G46" i="4"/>
  <c r="F46" i="4"/>
  <c r="E46" i="4"/>
  <c r="D46" i="4"/>
  <c r="C46" i="4"/>
  <c r="B46" i="4"/>
  <c r="K45" i="4"/>
  <c r="J45" i="4"/>
  <c r="I45" i="4"/>
  <c r="H45" i="4"/>
  <c r="G45" i="4"/>
  <c r="F45" i="4"/>
  <c r="E45" i="4"/>
  <c r="D45" i="4"/>
  <c r="C45" i="4"/>
  <c r="B45" i="4"/>
  <c r="E25" i="4"/>
  <c r="D25" i="4"/>
  <c r="C25" i="4"/>
  <c r="B25" i="4"/>
  <c r="F24" i="4"/>
  <c r="F23" i="4"/>
  <c r="E15" i="4" a="1"/>
  <c r="E15" i="4" s="1"/>
  <c r="D15" i="4" a="1"/>
  <c r="D15" i="4" s="1"/>
  <c r="C15" i="4" a="1"/>
  <c r="C15" i="4" s="1"/>
  <c r="B15" i="4" a="1"/>
  <c r="B15" i="4" s="1"/>
  <c r="E14" i="4" a="1"/>
  <c r="E14" i="4" s="1"/>
  <c r="D14" i="4" a="1"/>
  <c r="D14" i="4" s="1"/>
  <c r="C14" i="4" a="1"/>
  <c r="C14" i="4" s="1"/>
  <c r="B14" i="4" a="1"/>
  <c r="B14" i="4" s="1"/>
  <c r="E13" i="4" a="1"/>
  <c r="E13" i="4" s="1"/>
  <c r="D13" i="4" a="1"/>
  <c r="D13" i="4" s="1"/>
  <c r="C13" i="4" a="1"/>
  <c r="C13" i="4" s="1"/>
  <c r="B13" i="4" a="1"/>
  <c r="B13" i="4" s="1"/>
  <c r="E12" i="4" a="1"/>
  <c r="E12" i="4" s="1"/>
  <c r="D12" i="4" a="1"/>
  <c r="D12" i="4" s="1"/>
  <c r="C12" i="4" a="1"/>
  <c r="C12" i="4" s="1"/>
  <c r="B12" i="4" a="1"/>
  <c r="B12" i="4" s="1"/>
  <c r="E11" i="4" a="1"/>
  <c r="E11" i="4" s="1"/>
  <c r="D11" i="4" a="1"/>
  <c r="D11" i="4" s="1"/>
  <c r="C11" i="4" a="1"/>
  <c r="C11" i="4" s="1"/>
  <c r="B11" i="4" a="1"/>
  <c r="B11" i="4" s="1"/>
  <c r="E10" i="4" a="1"/>
  <c r="E10" i="4" s="1"/>
  <c r="D10" i="4" a="1"/>
  <c r="D10" i="4" s="1"/>
  <c r="C10" i="4" a="1"/>
  <c r="C10" i="4" s="1"/>
  <c r="B10" i="4" a="1"/>
  <c r="B10" i="4" s="1"/>
  <c r="E9" i="4" a="1"/>
  <c r="E9" i="4" s="1"/>
  <c r="D9" i="4" a="1"/>
  <c r="D9" i="4" s="1"/>
  <c r="C9" i="4" a="1"/>
  <c r="C9" i="4" s="1"/>
  <c r="B9" i="4" a="1"/>
  <c r="B9" i="4" s="1"/>
  <c r="E8" i="4" a="1"/>
  <c r="E8" i="4" s="1"/>
  <c r="D8" i="4" a="1"/>
  <c r="D8" i="4" s="1"/>
  <c r="C8" i="4" a="1"/>
  <c r="C8" i="4" s="1"/>
  <c r="B8" i="4" a="1"/>
  <c r="B8" i="4" s="1"/>
  <c r="E7" i="4" a="1"/>
  <c r="E7" i="4" s="1"/>
  <c r="D7" i="4" a="1"/>
  <c r="D7" i="4" s="1"/>
  <c r="C7" i="4" a="1"/>
  <c r="C7" i="4" s="1"/>
  <c r="B7" i="4" a="1"/>
  <c r="B7" i="4" s="1"/>
  <c r="E6" i="4" a="1"/>
  <c r="E6" i="4" s="1"/>
  <c r="D6" i="4" a="1"/>
  <c r="D6" i="4" s="1"/>
  <c r="C6" i="4" a="1"/>
  <c r="C6" i="4" s="1"/>
  <c r="B6" i="4" a="1"/>
  <c r="B6" i="4" s="1"/>
  <c r="A2" i="4"/>
  <c r="D16" i="1" a="1"/>
  <c r="D16" i="1" s="1"/>
  <c r="D15" i="1" a="1"/>
  <c r="D15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A2" i="1"/>
  <c r="F25" i="4" l="1"/>
  <c r="F7" i="4"/>
  <c r="L48" i="4"/>
  <c r="N48" i="4" s="1"/>
  <c r="L87" i="4"/>
  <c r="N87" i="4" s="1"/>
  <c r="L52" i="4"/>
  <c r="N52" i="4" s="1"/>
  <c r="H78" i="4"/>
  <c r="L66" i="4"/>
  <c r="N66" i="4" s="1"/>
  <c r="L72" i="4"/>
  <c r="N72" i="4" s="1"/>
  <c r="L81" i="4"/>
  <c r="N81" i="4" s="1"/>
  <c r="L93" i="4"/>
  <c r="N93" i="4" s="1"/>
  <c r="L46" i="4"/>
  <c r="N46" i="4" s="1"/>
  <c r="L50" i="4"/>
  <c r="N50" i="4" s="1"/>
  <c r="I78" i="4"/>
  <c r="C96" i="4"/>
  <c r="E60" i="4"/>
  <c r="L56" i="4"/>
  <c r="N56" i="4" s="1"/>
  <c r="L58" i="4"/>
  <c r="N58" i="4" s="1"/>
  <c r="L57" i="4"/>
  <c r="N57" i="4" s="1"/>
  <c r="L55" i="4"/>
  <c r="N55" i="4" s="1"/>
  <c r="L54" i="4"/>
  <c r="N54" i="4" s="1"/>
  <c r="L49" i="4"/>
  <c r="N49" i="4" s="1"/>
  <c r="L47" i="4"/>
  <c r="N47" i="4" s="1"/>
  <c r="I96" i="4"/>
  <c r="L51" i="4"/>
  <c r="N51" i="4" s="1"/>
  <c r="L53" i="4"/>
  <c r="N53" i="4" s="1"/>
  <c r="L59" i="4"/>
  <c r="N59" i="4" s="1"/>
  <c r="F10" i="4"/>
  <c r="F60" i="4"/>
  <c r="K60" i="4"/>
  <c r="L45" i="4"/>
  <c r="N45" i="4" s="1"/>
  <c r="D60" i="4"/>
  <c r="G78" i="4"/>
  <c r="G60" i="4"/>
  <c r="J78" i="4"/>
  <c r="L65" i="4"/>
  <c r="N65" i="4" s="1"/>
  <c r="L71" i="4"/>
  <c r="N71" i="4" s="1"/>
  <c r="L77" i="4"/>
  <c r="N77" i="4" s="1"/>
  <c r="D96" i="4"/>
  <c r="L86" i="4"/>
  <c r="N86" i="4" s="1"/>
  <c r="L92" i="4"/>
  <c r="N92" i="4" s="1"/>
  <c r="H60" i="4"/>
  <c r="K78" i="4"/>
  <c r="E96" i="4"/>
  <c r="I60" i="4"/>
  <c r="L64" i="4"/>
  <c r="N64" i="4" s="1"/>
  <c r="L76" i="4"/>
  <c r="N76" i="4" s="1"/>
  <c r="F96" i="4"/>
  <c r="L85" i="4"/>
  <c r="N85" i="4" s="1"/>
  <c r="L91" i="4"/>
  <c r="N91" i="4" s="1"/>
  <c r="L70" i="4"/>
  <c r="N70" i="4" s="1"/>
  <c r="J60" i="4"/>
  <c r="G96" i="4"/>
  <c r="L69" i="4"/>
  <c r="N69" i="4" s="1"/>
  <c r="L75" i="4"/>
  <c r="N75" i="4" s="1"/>
  <c r="H96" i="4"/>
  <c r="L84" i="4"/>
  <c r="N84" i="4" s="1"/>
  <c r="L90" i="4"/>
  <c r="N90" i="4" s="1"/>
  <c r="C78" i="4"/>
  <c r="F12" i="4"/>
  <c r="F8" i="4"/>
  <c r="D78" i="4"/>
  <c r="L68" i="4"/>
  <c r="N68" i="4" s="1"/>
  <c r="L74" i="4"/>
  <c r="N74" i="4" s="1"/>
  <c r="J96" i="4"/>
  <c r="L83" i="4"/>
  <c r="N83" i="4" s="1"/>
  <c r="L89" i="4"/>
  <c r="N89" i="4" s="1"/>
  <c r="L95" i="4"/>
  <c r="N95" i="4" s="1"/>
  <c r="B60" i="4"/>
  <c r="E78" i="4"/>
  <c r="K96" i="4"/>
  <c r="B78" i="4"/>
  <c r="C60" i="4"/>
  <c r="F78" i="4"/>
  <c r="L67" i="4"/>
  <c r="N67" i="4" s="1"/>
  <c r="L73" i="4"/>
  <c r="N73" i="4" s="1"/>
  <c r="L82" i="4"/>
  <c r="N82" i="4" s="1"/>
  <c r="L88" i="4"/>
  <c r="N88" i="4" s="1"/>
  <c r="L94" i="4"/>
  <c r="N94" i="4" s="1"/>
  <c r="C16" i="4"/>
  <c r="C17" i="4" s="1"/>
  <c r="F13" i="4"/>
  <c r="F15" i="4"/>
  <c r="B16" i="4"/>
  <c r="B17" i="4" s="1"/>
  <c r="F9" i="4"/>
  <c r="E16" i="4"/>
  <c r="E17" i="4" s="1"/>
  <c r="E19" i="4" s="1"/>
  <c r="F11" i="4"/>
  <c r="D17" i="1"/>
  <c r="F14" i="4"/>
  <c r="F6" i="4"/>
  <c r="D16" i="4"/>
  <c r="D18" i="4" s="1"/>
  <c r="D20" i="4" s="1"/>
  <c r="L63" i="4"/>
  <c r="B96" i="4"/>
  <c r="D17" i="4" l="1"/>
  <c r="D19" i="4" s="1"/>
  <c r="L60" i="4"/>
  <c r="L96" i="4"/>
  <c r="B18" i="4"/>
  <c r="E18" i="4"/>
  <c r="E20" i="4" s="1"/>
  <c r="F16" i="4"/>
  <c r="F17" i="4" s="1"/>
  <c r="N63" i="4"/>
  <c r="L78" i="4"/>
  <c r="B20" i="4"/>
  <c r="B19" i="4"/>
  <c r="C19" i="4"/>
  <c r="C18" i="4"/>
  <c r="C20" i="4"/>
  <c r="F18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tc={A5C7187F-905A-45B2-99F6-F1A9C68C87ED}</author>
  </authors>
  <commentList>
    <comment ref="R77" authorId="0" shapeId="0" xr:uid="{A5C7187F-905A-45B2-99F6-F1A9C68C87ED}">
      <text>
        <t>[Threaded comment]
Your version of Excel allows you to read this threaded comment; however, any edits to it will get removed if the file is opened in a newer version of Excel. Learn more: https://go.microsoft.com/fwlink/?linkid=870924
Comment:
    Pas dispo sur le csv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<sst xmlns="http://schemas.openxmlformats.org/spreadsheetml/2006/main" count="233" uniqueCount="88">
  <si>
    <t>In process</t>
  </si>
  <si>
    <t>W1</t>
  </si>
  <si>
    <t>W2</t>
  </si>
  <si>
    <t>W3</t>
  </si>
  <si>
    <t>Total</t>
  </si>
  <si>
    <t>Under review</t>
  </si>
  <si>
    <t>Passed</t>
  </si>
  <si>
    <t>Reminder sent</t>
  </si>
  <si>
    <t>Total contacted</t>
  </si>
  <si>
    <t>Response rate</t>
  </si>
  <si>
    <t>Pass rate</t>
  </si>
  <si>
    <t>Wave</t>
  </si>
  <si>
    <t>Acquirer's Name</t>
  </si>
  <si>
    <t>Status</t>
  </si>
  <si>
    <t>Microsoft</t>
  </si>
  <si>
    <t>Total adressed</t>
  </si>
  <si>
    <t>Sent 1</t>
  </si>
  <si>
    <t>Sent 2</t>
  </si>
  <si>
    <t>Sent 3</t>
  </si>
  <si>
    <t>Advanced Micro Devices</t>
  </si>
  <si>
    <t>On hold</t>
  </si>
  <si>
    <t>To be contacted</t>
  </si>
  <si>
    <t>BAE Systems</t>
  </si>
  <si>
    <t>Honeywell</t>
  </si>
  <si>
    <t>ABB</t>
  </si>
  <si>
    <t>Wabtec</t>
  </si>
  <si>
    <t>Tyco Security</t>
  </si>
  <si>
    <t>Delta Electronics</t>
  </si>
  <si>
    <t>Securitas AG</t>
  </si>
  <si>
    <t>Al Murad Group</t>
  </si>
  <si>
    <t>Swarco</t>
  </si>
  <si>
    <t>Kapsch</t>
  </si>
  <si>
    <t>CGI</t>
  </si>
  <si>
    <t>Thales</t>
  </si>
  <si>
    <t>Hitachi Rail</t>
  </si>
  <si>
    <t>Position contact 1</t>
  </si>
  <si>
    <t>Wall-E - Roadshow</t>
  </si>
  <si>
    <t>Roadshow summary</t>
  </si>
  <si>
    <t>Comments / Rationale (if passed)</t>
  </si>
  <si>
    <t>NDA signed</t>
  </si>
  <si>
    <t>Intro call</t>
  </si>
  <si>
    <t>Tech call</t>
  </si>
  <si>
    <t>Wtest</t>
  </si>
  <si>
    <t>Position contact 2</t>
  </si>
  <si>
    <t>IPTP shooter</t>
  </si>
  <si>
    <t>Computing Technologies</t>
  </si>
  <si>
    <t>Aerospace &amp; Defense players</t>
  </si>
  <si>
    <t>Computer Vision Players</t>
  </si>
  <si>
    <t>Surveillance Hardware</t>
  </si>
  <si>
    <t>Data Intelligence &amp; Governments Solutions</t>
  </si>
  <si>
    <t>Industrial Players</t>
  </si>
  <si>
    <t>System Integrators</t>
  </si>
  <si>
    <t>Intelligent Video Analysis Platforms</t>
  </si>
  <si>
    <t>Security &amp; Facility Service Providers</t>
  </si>
  <si>
    <t>Video Management Systems</t>
  </si>
  <si>
    <t>Mobility and Transportation players</t>
  </si>
  <si>
    <t>Network &amp; IoT Players</t>
  </si>
  <si>
    <t>Security Systems</t>
  </si>
  <si>
    <t>Technology Consulting Firms</t>
  </si>
  <si>
    <t>Software Aggregators</t>
  </si>
  <si>
    <t>Sector</t>
  </si>
  <si>
    <t>Combo</t>
  </si>
  <si>
    <t>% Passed</t>
  </si>
  <si>
    <t>Under Review</t>
  </si>
  <si>
    <t>Contact shooté 1</t>
  </si>
  <si>
    <t>Contact shooté 2</t>
  </si>
  <si>
    <t>Contact shooté 3</t>
  </si>
  <si>
    <t>Sent 4</t>
  </si>
  <si>
    <t>Current status</t>
  </si>
  <si>
    <r>
      <t xml:space="preserve">In process </t>
    </r>
    <r>
      <rPr>
        <sz val="11"/>
        <color theme="1"/>
        <rFont val="Calibri"/>
        <family val="2"/>
        <scheme val="minor"/>
      </rPr>
      <t>(since beginning)</t>
    </r>
  </si>
  <si>
    <r>
      <t xml:space="preserve">Under review </t>
    </r>
    <r>
      <rPr>
        <sz val="11"/>
        <color theme="1"/>
        <rFont val="Calibri"/>
        <family val="2"/>
        <scheme val="minor"/>
      </rPr>
      <t>(since beginning)</t>
    </r>
  </si>
  <si>
    <t>Since the beginning</t>
  </si>
  <si>
    <t>Under review (since beginning)</t>
  </si>
  <si>
    <t>In process (since beginning)</t>
  </si>
  <si>
    <t>Acquirer's name having shown interest since the beginning</t>
  </si>
  <si>
    <t>Highest Status</t>
  </si>
  <si>
    <t>Actual status</t>
  </si>
  <si>
    <t>Surname / Name contact 1</t>
  </si>
  <si>
    <t>Surname / Name contact 2</t>
  </si>
  <si>
    <t>Sent 5</t>
  </si>
  <si>
    <t>Sent 6</t>
  </si>
  <si>
    <t>Surname / Name contact 3</t>
  </si>
  <si>
    <t>Position contact 3</t>
  </si>
  <si>
    <t xml:space="preserve"> - Roadshow</t>
  </si>
  <si>
    <t>LinkedIn contact 1</t>
  </si>
  <si>
    <t>LinkedIn contact 2</t>
  </si>
  <si>
    <t>LinkedIn contact 3</t>
  </si>
  <si>
    <t>Date of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</si>
</sst>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rgb="FF000000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FFFFFF"/>
      </right>
      <top style="medium">
        <color indexed="64"/>
      </top>
      <bottom/>
      <diagonal/>
    </border>
  </borders>
  <cellStyleXfs count="7">
    <xf numFmtId="0" fontId="0" fillId="0" borderId="0"/>
    <xf numFmtId="164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2" fillId="3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4" fillId="4" borderId="0" xfId="3" applyFont="1" applyFill="1" applyAlignment="1">
      <alignment horizontal="center" vertical="center" wrapText="1"/>
    </xf>
    <xf numFmtId="9" fontId="4" fillId="4" borderId="2" xfId="3" applyFont="1" applyFill="1" applyBorder="1" applyAlignment="1">
      <alignment horizontal="center" vertical="center" wrapText="1"/>
    </xf>
    <xf numFmtId="43" fontId="0" fillId="0" borderId="0" xfId="0" applyNumberFormat="1" applyAlignment="1">
      <alignment horizontal="center" vertical="center" wrapText="1"/>
    </xf>
    <xf numFmtId="164" fontId="2" fillId="3" borderId="6" xfId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2" applyNumberFormat="1" applyFont="1" applyAlignment="1">
      <alignment horizontal="center" vertical="center" wrapText="1"/>
    </xf>
    <xf numFmtId="1" fontId="0" fillId="0" borderId="2" xfId="2" applyNumberFormat="1" applyFont="1" applyBorder="1" applyAlignment="1">
      <alignment horizontal="center" vertical="center" wrapText="1"/>
    </xf>
    <xf numFmtId="1" fontId="4" fillId="4" borderId="0" xfId="2" applyNumberFormat="1" applyFont="1" applyFill="1" applyAlignment="1">
      <alignment horizontal="center" vertical="center" wrapText="1"/>
    </xf>
    <xf numFmtId="1" fontId="4" fillId="4" borderId="4" xfId="2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indent="1"/>
    </xf>
    <xf numFmtId="164" fontId="11" fillId="0" borderId="0" xfId="0" applyNumberFormat="1" applyFont="1" applyAlignment="1">
      <alignment horizontal="left" vertical="center" wrapText="1" indent="2"/>
    </xf>
    <xf numFmtId="49" fontId="0" fillId="0" borderId="0" xfId="0" applyNumberFormat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4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4" fillId="5" borderId="12" xfId="0" applyFont="1" applyFill="1" applyBorder="1"/>
    <xf numFmtId="1" fontId="4" fillId="5" borderId="1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5" borderId="0" xfId="0" applyNumberFormat="1" applyFill="1" applyAlignment="1">
      <alignment horizontal="center"/>
    </xf>
    <xf numFmtId="9" fontId="0" fillId="5" borderId="0" xfId="6" applyFont="1" applyFill="1" applyAlignment="1">
      <alignment horizontal="center"/>
    </xf>
    <xf numFmtId="9" fontId="4" fillId="6" borderId="2" xfId="3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9" fontId="4" fillId="7" borderId="0" xfId="3" applyFont="1" applyFill="1" applyAlignment="1">
      <alignment horizontal="center" vertical="center" wrapText="1"/>
    </xf>
    <xf numFmtId="9" fontId="4" fillId="7" borderId="0" xfId="3" applyFont="1" applyFill="1" applyBorder="1" applyAlignment="1">
      <alignment horizontal="center" vertical="center" wrapText="1"/>
    </xf>
    <xf numFmtId="0" fontId="0" fillId="7" borderId="0" xfId="0" applyFill="1"/>
    <xf numFmtId="0" fontId="13" fillId="0" borderId="0" xfId="0" applyFont="1" applyAlignment="1">
      <alignment horizontal="center" vertical="center" wrapText="1"/>
    </xf>
    <xf numFmtId="1" fontId="0" fillId="4" borderId="2" xfId="2" applyNumberFormat="1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" fontId="0" fillId="4" borderId="10" xfId="2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4" fontId="2" fillId="3" borderId="1" xfId="1" applyFont="1" applyFill="1" applyBorder="1" applyAlignment="1">
      <alignment horizontal="left" vertical="center" wrapText="1"/>
    </xf>
    <xf numFmtId="16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8" borderId="0" xfId="0" applyFill="1" applyAlignment="1">
      <alignment vertical="center" wrapText="1"/>
    </xf>
    <xf numFmtId="164" fontId="2" fillId="3" borderId="5" xfId="1" applyFont="1" applyFill="1" applyBorder="1" applyAlignment="1">
      <alignment horizontal="center" vertical="center" wrapText="1"/>
    </xf>
    <xf numFmtId="164" fontId="2" fillId="9" borderId="13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5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5" applyFont="1" applyAlignment="1">
      <alignment horizontal="center" vertical="center"/>
    </xf>
    <xf numFmtId="14" fontId="13" fillId="0" borderId="0" xfId="0" quotePrefix="1" applyNumberFormat="1" applyFont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13" fillId="0" borderId="0" xfId="5" applyFont="1" applyFill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</cellXfs>
  <cellStyles count="7">
    <cellStyle name="Comma 2" xfId="2" xr:uid="{934BE4B3-400A-49FC-A14D-97B340B273AF}"/>
    <cellStyle name="Hyperlink" xfId="5" builtinId="8"/>
    <cellStyle name="Hyperlink 2" xfId="4" xr:uid="{CA9C5136-42F0-4E2A-9EF3-856D4DE8917F}"/>
    <cellStyle name="Normal" xfId="0" builtinId="0"/>
    <cellStyle name="Normal 24" xfId="1" xr:uid="{55250D1F-390A-40D6-A784-1736257EA465}"/>
    <cellStyle name="Percent" xfId="6" builtinId="5"/>
    <cellStyle name="Percent 2" xfId="3" xr:uid="{43DB14D4-E329-4D0C-A141-A92D0BD2BD5F}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yman MOUMEN" id="{1F6666DD-A7F9-4F57-BBB6-9D9034314BA8}" userId="S::ayman.moumen@inflexionpointspartners.com::1318a3bc-c5d5-4a6b-9bd5-2d40ece97db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77" dT="2024-06-19T09:09:00.16" personId="{1F6666DD-A7F9-4F57-BBB6-9D9034314BA8}" id="{A5C7187F-905A-45B2-99F6-F1A9C68C87ED}">
    <text>Pas dispo sur le csv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17AD81B-BEA4-4A88-9F40-E0EDEB081C1B}">
  <we:reference id="wa200002663" version="1.5.0.0" store="fr-FR" storeType="OMEX"/>
  <we:alternateReferences>
    <we:reference id="WA200002663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PBF</we:customFunctionIds>
        <we:customFunctionIds>PBM</we:customFunctionIds>
        <we:customFunctionIds>PBD</we:customFunctionIds>
        <we:customFunctionIds>PBA</we:customFunctionIds>
        <we:customFunctionIds>PBS</we:customFunctionIds>
        <we:customFunctionIds>PBEQR</we:customFunctionIds>
        <we:customFunctionIds>PBIMAGE</we:customFunctionIds>
        <we:customFunctionIds>PBFS</we:customFunctionIds>
        <we:customFunctionIds>PBMATCHPBID</we:customFunctionIds>
        <we:customFunctionIds>PBMATCHSYMBOL</we:customFunctionIds>
        <we:customFunctionIds>PBR</we:customFunctionIds>
        <we:customFunctionIds>PBCHARTMARKET</we:customFunctionIds>
      </we:customFunctionIdList>
    </a:ext>
    <a:ext xmlns:a="http://schemas.openxmlformats.org/drawingml/2006/main" uri="{0858819E-0033-43BF-8937-05EC82904868}">
      <we:backgroundApp state="1" runtimeId="SharedAddin.Url"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83A8-0F3D-43DD-A9E8-10A44435A639}">
  <dimension ref="A1:AF188"/>
  <sheetViews>
    <sheetView showGridLines="0" tabSelected="1" topLeftCell="Q13" zoomScale="85" zoomScaleNormal="85" workbookViewId="0">
      <selection activeCell="T22" sqref="A22:T162"/>
    </sheetView>
  </sheetViews>
  <sheetFormatPr defaultColWidth="8.88671875" defaultRowHeight="24.9" customHeight="1" outlineLevelCol="4" x14ac:dyDescent="0.3"/>
  <cols>
    <col min="1" max="1" width="17.6640625" style="1" customWidth="1"/>
    <col min="2" max="2" width="44" style="1" customWidth="1"/>
    <col min="3" max="3" width="44" style="1" customWidth="1" outlineLevel="1"/>
    <col min="4" max="4" width="15.44140625" style="1" customWidth="1" outlineLevel="1"/>
    <col min="5" max="6" width="29.44140625" style="1" customWidth="1" outlineLevel="2"/>
    <col min="7" max="7" width="24.5546875" style="1" customWidth="1" outlineLevel="2"/>
    <col min="8" max="8" width="24.5546875" style="1" customWidth="1" outlineLevel="3"/>
    <col min="9" max="9" width="54" style="1" customWidth="1" outlineLevel="3"/>
    <col min="10" max="10" width="38.6640625" style="1" customWidth="1" outlineLevel="3"/>
    <col min="11" max="12" width="53.33203125" style="1" customWidth="1" outlineLevel="4"/>
    <col min="13" max="14" width="53.33203125" style="1" customWidth="1" outlineLevel="3"/>
    <col min="15" max="16" width="35.6640625" style="1" customWidth="1" outlineLevel="3"/>
    <col min="17" max="20" width="35.6640625" style="1" customWidth="1" outlineLevel="1"/>
    <col min="21" max="21" width="115.109375" style="19" customWidth="1"/>
    <col min="22" max="22" width="21.109375" style="1" bestFit="1" customWidth="1"/>
    <col min="23" max="24" width="10.109375" style="1" bestFit="1" customWidth="1"/>
    <col min="25" max="25" width="17.109375" style="1" customWidth="1" outlineLevel="1"/>
    <col min="26" max="27" width="10.109375" style="1" customWidth="1" outlineLevel="1"/>
    <col min="28" max="28" width="8.44140625" style="1" bestFit="1" customWidth="1"/>
    <col min="29" max="16384" width="8.88671875" style="1"/>
  </cols>
  <sheetData>
    <row r="1" spans="1:21" ht="40.5" customHeight="1" x14ac:dyDescent="0.3">
      <c r="A1" s="20" t="s">
        <v>83</v>
      </c>
      <c r="B1" s="2"/>
      <c r="C1" s="2"/>
      <c r="U1" s="1"/>
    </row>
    <row r="2" spans="1:21" ht="24.9" customHeight="1" x14ac:dyDescent="0.3">
      <c r="A2" s="21">
        <f ca="1">TODAY()</f>
        <v>45462</v>
      </c>
      <c r="U2" s="1"/>
    </row>
    <row r="3" spans="1:21" s="4" customFormat="1" ht="24.9" customHeight="1" x14ac:dyDescent="0.3"/>
    <row r="4" spans="1:21" ht="24.9" customHeight="1" x14ac:dyDescent="0.3">
      <c r="U4" s="1"/>
    </row>
    <row r="5" spans="1:21" ht="24.75" customHeight="1" x14ac:dyDescent="0.3">
      <c r="A5" s="3"/>
      <c r="B5" s="23" t="s">
        <v>37</v>
      </c>
      <c r="C5" s="30"/>
      <c r="D5" s="24"/>
      <c r="U5" s="1"/>
    </row>
    <row r="6" spans="1:21" ht="19.5" customHeight="1" x14ac:dyDescent="0.3">
      <c r="B6" s="25" t="s">
        <v>21</v>
      </c>
      <c r="D6" s="26" cm="1">
        <f t="array" ref="D6">SUMPRODUCT((B6=$D$22:$D$265)*1)</f>
        <v>0</v>
      </c>
      <c r="U6" s="1"/>
    </row>
    <row r="7" spans="1:21" ht="19.5" customHeight="1" x14ac:dyDescent="0.3">
      <c r="B7" s="25" t="s">
        <v>16</v>
      </c>
      <c r="D7" s="26" cm="1">
        <f t="array" ref="D7">SUMPRODUCT((B7=$D$22:$D$265)*1)</f>
        <v>0</v>
      </c>
      <c r="U7" s="1"/>
    </row>
    <row r="8" spans="1:21" ht="19.5" customHeight="1" x14ac:dyDescent="0.3">
      <c r="B8" s="25" t="s">
        <v>17</v>
      </c>
      <c r="D8" s="26" cm="1">
        <f t="array" ref="D8">SUMPRODUCT((B8=$D$22:$D$265)*1)</f>
        <v>0</v>
      </c>
      <c r="U8" s="1"/>
    </row>
    <row r="9" spans="1:21" ht="19.5" customHeight="1" x14ac:dyDescent="0.3">
      <c r="B9" s="25" t="s">
        <v>18</v>
      </c>
      <c r="D9" s="26" cm="1">
        <f t="array" ref="D9">SUMPRODUCT((B9=$D$22:$D$265)*1)</f>
        <v>0</v>
      </c>
      <c r="U9" s="1"/>
    </row>
    <row r="10" spans="1:21" ht="19.5" customHeight="1" x14ac:dyDescent="0.3">
      <c r="B10" s="25" t="s">
        <v>67</v>
      </c>
      <c r="D10" s="26" cm="1">
        <f t="array" ref="D10">SUMPRODUCT((B10=$D$22:$D$265)*1)</f>
        <v>0</v>
      </c>
      <c r="U10" s="1"/>
    </row>
    <row r="11" spans="1:21" ht="19.5" customHeight="1" x14ac:dyDescent="0.3">
      <c r="B11" s="25" t="s">
        <v>79</v>
      </c>
      <c r="D11" s="26" cm="1">
        <f t="array" ref="D11">SUMPRODUCT((B11=$D$22:$D$265)*1)</f>
        <v>0</v>
      </c>
      <c r="U11" s="1"/>
    </row>
    <row r="12" spans="1:21" ht="19.5" customHeight="1" x14ac:dyDescent="0.3">
      <c r="B12" s="25" t="s">
        <v>80</v>
      </c>
      <c r="D12" s="26" cm="1">
        <f t="array" ref="D12">SUMPRODUCT((B12=$D$22:$D$265)*1)</f>
        <v>0</v>
      </c>
      <c r="U12" s="1"/>
    </row>
    <row r="13" spans="1:21" ht="19.5" customHeight="1" x14ac:dyDescent="0.3">
      <c r="A13" s="22"/>
      <c r="B13" s="25" t="s">
        <v>5</v>
      </c>
      <c r="D13" s="26" cm="1">
        <f t="array" ref="D13">SUMPRODUCT((B13=$D$22:$D$265)*1)</f>
        <v>0</v>
      </c>
      <c r="U13" s="1"/>
    </row>
    <row r="14" spans="1:21" ht="19.5" customHeight="1" x14ac:dyDescent="0.3">
      <c r="A14" s="22"/>
      <c r="B14" s="25" t="s">
        <v>0</v>
      </c>
      <c r="D14" s="26" cm="1">
        <f t="array" ref="D14">SUMPRODUCT((B14=$D$22:$D$265)*1)</f>
        <v>0</v>
      </c>
      <c r="U14" s="1"/>
    </row>
    <row r="15" spans="1:21" ht="14.4" x14ac:dyDescent="0.3">
      <c r="A15" s="22"/>
      <c r="B15" s="25" t="s">
        <v>20</v>
      </c>
      <c r="D15" s="26" cm="1">
        <f t="array" ref="D15">SUMPRODUCT((B15=$D$22:$D$265)*1)</f>
        <v>0</v>
      </c>
      <c r="U15" s="1"/>
    </row>
    <row r="16" spans="1:21" ht="19.5" customHeight="1" x14ac:dyDescent="0.3">
      <c r="A16" s="22"/>
      <c r="B16" s="27" t="s">
        <v>6</v>
      </c>
      <c r="C16" s="22"/>
      <c r="D16" s="26" cm="1">
        <f t="array" ref="D16">SUMPRODUCT((B16=$D$22:$D$265)*1)</f>
        <v>0</v>
      </c>
      <c r="U16" s="1"/>
    </row>
    <row r="17" spans="1:32" ht="19.5" customHeight="1" x14ac:dyDescent="0.3">
      <c r="B17" s="29" t="s">
        <v>15</v>
      </c>
      <c r="C17" s="31"/>
      <c r="D17" s="28">
        <f>SUM(D6:D16)</f>
        <v>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"/>
      <c r="AD17" s="11"/>
      <c r="AF17" s="11"/>
    </row>
    <row r="18" spans="1:32" ht="19.5" customHeight="1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"/>
      <c r="AD18" s="11"/>
      <c r="AF18" s="11"/>
    </row>
    <row r="19" spans="1:32" ht="19.5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"/>
      <c r="AD19" s="11"/>
      <c r="AF19" s="11"/>
    </row>
    <row r="20" spans="1:32" ht="24.9" customHeight="1" thickBot="1" x14ac:dyDescent="0.3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"/>
    </row>
    <row r="21" spans="1:32" s="13" customFormat="1" ht="36.75" customHeight="1" x14ac:dyDescent="0.3">
      <c r="A21" s="62" t="s">
        <v>11</v>
      </c>
      <c r="B21" s="62" t="s">
        <v>12</v>
      </c>
      <c r="C21" s="12" t="s">
        <v>60</v>
      </c>
      <c r="D21" s="62" t="s">
        <v>13</v>
      </c>
      <c r="E21" s="62" t="s">
        <v>40</v>
      </c>
      <c r="F21" s="62" t="s">
        <v>41</v>
      </c>
      <c r="G21" s="62" t="s">
        <v>39</v>
      </c>
      <c r="H21" s="12" t="s">
        <v>44</v>
      </c>
      <c r="I21" s="12" t="s">
        <v>77</v>
      </c>
      <c r="J21" s="12" t="s">
        <v>35</v>
      </c>
      <c r="K21" s="12" t="s">
        <v>64</v>
      </c>
      <c r="L21" s="12" t="s">
        <v>84</v>
      </c>
      <c r="M21" s="63" t="s">
        <v>78</v>
      </c>
      <c r="N21" s="12" t="s">
        <v>43</v>
      </c>
      <c r="O21" s="12" t="s">
        <v>65</v>
      </c>
      <c r="P21" s="12" t="s">
        <v>85</v>
      </c>
      <c r="Q21" s="12" t="s">
        <v>81</v>
      </c>
      <c r="R21" s="12" t="s">
        <v>82</v>
      </c>
      <c r="S21" s="12" t="s">
        <v>66</v>
      </c>
      <c r="T21" s="12" t="s">
        <v>86</v>
      </c>
      <c r="U21" s="62" t="s">
        <v>38</v>
      </c>
      <c r="V21" s="62" t="s">
        <v>87</v>
      </c>
    </row>
    <row r="22" spans="1:32" s="13" customFormat="1" ht="31.5" customHeight="1" x14ac:dyDescent="0.3">
      <c r="A22" s="67"/>
      <c r="B22" s="66"/>
      <c r="C22" s="66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4"/>
      <c r="S22" s="67"/>
      <c r="T22" s="67"/>
      <c r="U22" s="58"/>
      <c r="V22" s="56"/>
    </row>
    <row r="23" spans="1:32" s="13" customFormat="1" ht="31.5" customHeight="1" x14ac:dyDescent="0.3">
      <c r="A23" s="67"/>
      <c r="B23" s="66"/>
      <c r="C23" s="66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58"/>
      <c r="V23" s="56"/>
    </row>
    <row r="24" spans="1:32" s="13" customFormat="1" ht="31.5" customHeight="1" x14ac:dyDescent="0.3">
      <c r="A24" s="67"/>
      <c r="B24" s="66"/>
      <c r="C24" s="66"/>
      <c r="D24" s="67"/>
      <c r="E24" s="67"/>
      <c r="F24" s="67"/>
      <c r="G24" s="67"/>
      <c r="H24" s="67"/>
      <c r="I24" s="67"/>
      <c r="J24" s="67"/>
      <c r="K24" s="68"/>
      <c r="L24" s="68"/>
      <c r="M24" s="67"/>
      <c r="N24" s="67"/>
      <c r="O24" s="68"/>
      <c r="P24" s="68"/>
      <c r="Q24" s="65"/>
      <c r="R24" s="65"/>
      <c r="S24" s="68"/>
      <c r="T24" s="68"/>
      <c r="U24" s="58"/>
      <c r="V24" s="56"/>
    </row>
    <row r="25" spans="1:32" s="13" customFormat="1" ht="31.5" customHeight="1" x14ac:dyDescent="0.3">
      <c r="A25" s="67"/>
      <c r="B25" s="66"/>
      <c r="C25" s="66"/>
      <c r="D25" s="67"/>
      <c r="E25" s="69"/>
      <c r="F25" s="70"/>
      <c r="G25" s="69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59"/>
      <c r="V25" s="56"/>
    </row>
    <row r="26" spans="1:32" s="13" customFormat="1" ht="31.5" customHeight="1" x14ac:dyDescent="0.3">
      <c r="A26" s="67"/>
      <c r="B26" s="66"/>
      <c r="C26" s="66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58"/>
      <c r="V26" s="56"/>
    </row>
    <row r="27" spans="1:32" s="13" customFormat="1" ht="31.5" customHeight="1" x14ac:dyDescent="0.3">
      <c r="A27" s="67"/>
      <c r="B27" s="66"/>
      <c r="C27" s="66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8"/>
      <c r="P27" s="68"/>
      <c r="Q27" s="65"/>
      <c r="R27" s="65"/>
      <c r="S27" s="68"/>
      <c r="T27" s="68"/>
      <c r="U27" s="58"/>
      <c r="V27" s="56"/>
    </row>
    <row r="28" spans="1:32" s="13" customFormat="1" ht="31.5" customHeight="1" x14ac:dyDescent="0.3">
      <c r="A28" s="67"/>
      <c r="B28" s="66"/>
      <c r="C28" s="66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58"/>
      <c r="V28" s="56"/>
    </row>
    <row r="29" spans="1:32" s="13" customFormat="1" ht="31.5" customHeight="1" x14ac:dyDescent="0.3">
      <c r="A29" s="67"/>
      <c r="B29" s="66"/>
      <c r="C29" s="66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58"/>
      <c r="V29" s="56"/>
    </row>
    <row r="30" spans="1:32" s="13" customFormat="1" ht="31.5" customHeight="1" x14ac:dyDescent="0.3">
      <c r="A30" s="67"/>
      <c r="B30" s="66"/>
      <c r="C30" s="66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58"/>
      <c r="V30" s="56"/>
    </row>
    <row r="31" spans="1:32" s="13" customFormat="1" ht="31.5" customHeight="1" x14ac:dyDescent="0.3">
      <c r="A31" s="67"/>
      <c r="B31" s="66"/>
      <c r="C31" s="66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58"/>
      <c r="V31" s="56"/>
    </row>
    <row r="32" spans="1:32" s="13" customFormat="1" ht="31.5" customHeight="1" x14ac:dyDescent="0.3">
      <c r="A32" s="67"/>
      <c r="B32" s="66"/>
      <c r="C32" s="66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58"/>
      <c r="V32" s="56"/>
    </row>
    <row r="33" spans="1:22" ht="31.5" customHeight="1" x14ac:dyDescent="0.3">
      <c r="A33" s="67"/>
      <c r="B33" s="66"/>
      <c r="C33" s="66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5"/>
      <c r="T33" s="65"/>
      <c r="U33" s="58"/>
      <c r="V33" s="56"/>
    </row>
    <row r="34" spans="1:22" ht="31.5" customHeight="1" x14ac:dyDescent="0.3">
      <c r="A34" s="67"/>
      <c r="B34" s="66"/>
      <c r="C34" s="66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58"/>
      <c r="V34" s="56"/>
    </row>
    <row r="35" spans="1:22" ht="31.5" customHeight="1" x14ac:dyDescent="0.3">
      <c r="A35" s="67"/>
      <c r="B35" s="66"/>
      <c r="C35" s="66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58"/>
      <c r="V35" s="56"/>
    </row>
    <row r="36" spans="1:22" ht="31.5" customHeight="1" x14ac:dyDescent="0.3">
      <c r="A36" s="67"/>
      <c r="B36" s="66"/>
      <c r="C36" s="66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58"/>
      <c r="V36" s="56"/>
    </row>
    <row r="37" spans="1:22" ht="31.5" customHeight="1" x14ac:dyDescent="0.3">
      <c r="A37" s="67"/>
      <c r="B37" s="66"/>
      <c r="C37" s="66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5"/>
      <c r="R37" s="64"/>
      <c r="S37" s="67"/>
      <c r="T37" s="67"/>
      <c r="U37" s="58"/>
      <c r="V37" s="56"/>
    </row>
    <row r="38" spans="1:22" ht="31.5" customHeight="1" x14ac:dyDescent="0.3">
      <c r="A38" s="67"/>
      <c r="B38" s="66"/>
      <c r="C38" s="66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58"/>
      <c r="V38" s="56"/>
    </row>
    <row r="39" spans="1:22" ht="31.5" customHeight="1" x14ac:dyDescent="0.3">
      <c r="A39" s="67"/>
      <c r="B39" s="66"/>
      <c r="C39" s="66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8"/>
      <c r="P39" s="68"/>
      <c r="Q39" s="65"/>
      <c r="R39" s="65"/>
      <c r="S39" s="67"/>
      <c r="T39" s="67"/>
      <c r="U39" s="58"/>
      <c r="V39" s="56"/>
    </row>
    <row r="40" spans="1:22" ht="31.5" customHeight="1" x14ac:dyDescent="0.3">
      <c r="A40" s="67"/>
      <c r="B40" s="66"/>
      <c r="C40" s="66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58"/>
      <c r="V40" s="56"/>
    </row>
    <row r="41" spans="1:22" ht="24.9" customHeight="1" x14ac:dyDescent="0.3">
      <c r="A41" s="67"/>
      <c r="B41" s="66"/>
      <c r="C41" s="66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8"/>
      <c r="P41" s="68"/>
      <c r="Q41" s="68"/>
      <c r="R41" s="65"/>
      <c r="S41" s="68"/>
      <c r="T41" s="68"/>
      <c r="U41" s="58"/>
      <c r="V41" s="56"/>
    </row>
    <row r="42" spans="1:22" ht="31.5" customHeight="1" x14ac:dyDescent="0.3">
      <c r="A42" s="67"/>
      <c r="B42" s="66"/>
      <c r="C42" s="66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58"/>
      <c r="V42" s="56"/>
    </row>
    <row r="43" spans="1:22" ht="31.5" customHeight="1" x14ac:dyDescent="0.3">
      <c r="A43" s="67"/>
      <c r="B43" s="66"/>
      <c r="C43" s="66"/>
      <c r="D43" s="67"/>
      <c r="E43" s="67"/>
      <c r="F43" s="67"/>
      <c r="G43" s="67"/>
      <c r="H43" s="67"/>
      <c r="I43" s="67"/>
      <c r="J43" s="65"/>
      <c r="K43" s="67"/>
      <c r="L43" s="67"/>
      <c r="M43" s="67"/>
      <c r="N43" s="65"/>
      <c r="O43" s="67"/>
      <c r="P43" s="67"/>
      <c r="Q43" s="65"/>
      <c r="R43" s="67"/>
      <c r="S43" s="67"/>
      <c r="T43" s="67"/>
      <c r="U43" s="58"/>
      <c r="V43" s="56"/>
    </row>
    <row r="44" spans="1:22" ht="31.5" customHeight="1" x14ac:dyDescent="0.3">
      <c r="A44" s="67"/>
      <c r="B44" s="66"/>
      <c r="C44" s="66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4"/>
      <c r="R44" s="64"/>
      <c r="S44" s="68"/>
      <c r="T44" s="68"/>
      <c r="U44" s="58"/>
      <c r="V44" s="56"/>
    </row>
    <row r="45" spans="1:22" ht="31.5" customHeight="1" x14ac:dyDescent="0.3">
      <c r="A45" s="67"/>
      <c r="B45" s="66"/>
      <c r="C45" s="66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8"/>
      <c r="R45" s="67"/>
      <c r="S45" s="67"/>
      <c r="T45" s="67"/>
      <c r="U45" s="58"/>
      <c r="V45" s="56"/>
    </row>
    <row r="46" spans="1:22" ht="31.5" customHeight="1" x14ac:dyDescent="0.3">
      <c r="A46" s="67"/>
      <c r="B46" s="66"/>
      <c r="C46" s="66"/>
      <c r="D46" s="67"/>
      <c r="E46" s="67"/>
      <c r="F46" s="67"/>
      <c r="G46" s="67"/>
      <c r="H46" s="67"/>
      <c r="I46" s="67"/>
      <c r="J46" s="65"/>
      <c r="K46" s="67"/>
      <c r="L46" s="67"/>
      <c r="M46" s="67"/>
      <c r="N46" s="65"/>
      <c r="O46" s="67"/>
      <c r="P46" s="67"/>
      <c r="Q46" s="67"/>
      <c r="R46" s="67"/>
      <c r="S46" s="67"/>
      <c r="T46" s="67"/>
      <c r="U46" s="58"/>
      <c r="V46" s="56"/>
    </row>
    <row r="47" spans="1:22" ht="31.5" customHeight="1" x14ac:dyDescent="0.3">
      <c r="A47" s="67"/>
      <c r="B47" s="66"/>
      <c r="C47" s="66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58"/>
      <c r="V47" s="56"/>
    </row>
    <row r="48" spans="1:22" ht="31.5" customHeight="1" x14ac:dyDescent="0.3">
      <c r="A48" s="67"/>
      <c r="B48" s="66"/>
      <c r="C48" s="66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8"/>
      <c r="T48" s="68"/>
      <c r="U48" s="58"/>
      <c r="V48" s="56"/>
    </row>
    <row r="49" spans="1:22" ht="31.5" customHeight="1" x14ac:dyDescent="0.3">
      <c r="A49" s="67"/>
      <c r="B49" s="66"/>
      <c r="C49" s="66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58"/>
      <c r="V49" s="56"/>
    </row>
    <row r="50" spans="1:22" ht="31.5" customHeight="1" x14ac:dyDescent="0.3">
      <c r="A50" s="67"/>
      <c r="B50" s="66"/>
      <c r="C50" s="66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4"/>
      <c r="S50" s="68"/>
      <c r="T50" s="68"/>
      <c r="U50" s="58"/>
      <c r="V50" s="56"/>
    </row>
    <row r="51" spans="1:22" ht="31.5" customHeight="1" x14ac:dyDescent="0.3">
      <c r="A51" s="67"/>
      <c r="B51" s="66"/>
      <c r="C51" s="66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58"/>
      <c r="V51" s="56"/>
    </row>
    <row r="52" spans="1:22" ht="31.5" customHeight="1" x14ac:dyDescent="0.3">
      <c r="A52" s="67"/>
      <c r="B52" s="66"/>
      <c r="C52" s="66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58"/>
      <c r="V52" s="56"/>
    </row>
    <row r="53" spans="1:22" ht="31.5" customHeight="1" x14ac:dyDescent="0.3">
      <c r="A53" s="67"/>
      <c r="B53" s="66"/>
      <c r="C53" s="66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58"/>
      <c r="V53" s="56"/>
    </row>
    <row r="54" spans="1:22" ht="31.5" customHeight="1" x14ac:dyDescent="0.3">
      <c r="A54" s="67"/>
      <c r="B54" s="66"/>
      <c r="C54" s="66"/>
      <c r="D54" s="67"/>
      <c r="E54" s="67"/>
      <c r="F54" s="67"/>
      <c r="G54" s="67"/>
      <c r="H54" s="67"/>
      <c r="I54" s="67"/>
      <c r="J54" s="65"/>
      <c r="K54" s="67"/>
      <c r="L54" s="67"/>
      <c r="M54" s="67"/>
      <c r="N54" s="65"/>
      <c r="O54" s="67"/>
      <c r="P54" s="67"/>
      <c r="Q54" s="67"/>
      <c r="R54" s="67"/>
      <c r="S54" s="67"/>
      <c r="T54" s="67"/>
      <c r="U54" s="58"/>
      <c r="V54" s="56"/>
    </row>
    <row r="55" spans="1:22" ht="31.5" customHeight="1" x14ac:dyDescent="0.3">
      <c r="A55" s="67"/>
      <c r="B55" s="66"/>
      <c r="C55" s="66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58"/>
      <c r="V55" s="56"/>
    </row>
    <row r="56" spans="1:22" ht="31.5" customHeight="1" x14ac:dyDescent="0.3">
      <c r="A56" s="67"/>
      <c r="B56" s="66"/>
      <c r="C56" s="66"/>
      <c r="D56" s="67"/>
      <c r="E56" s="67"/>
      <c r="F56" s="67"/>
      <c r="G56" s="67"/>
      <c r="H56" s="67"/>
      <c r="I56" s="67"/>
      <c r="J56" s="71"/>
      <c r="K56" s="67"/>
      <c r="L56" s="67"/>
      <c r="M56" s="67"/>
      <c r="N56" s="71"/>
      <c r="O56" s="67"/>
      <c r="P56" s="67"/>
      <c r="Q56" s="67"/>
      <c r="R56" s="67"/>
      <c r="S56" s="67"/>
      <c r="T56" s="67"/>
      <c r="U56" s="58"/>
      <c r="V56" s="56"/>
    </row>
    <row r="57" spans="1:22" ht="31.5" customHeight="1" x14ac:dyDescent="0.3">
      <c r="A57" s="67"/>
      <c r="B57" s="66"/>
      <c r="C57" s="66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58"/>
      <c r="V57" s="56"/>
    </row>
    <row r="58" spans="1:22" ht="31.5" customHeight="1" x14ac:dyDescent="0.3">
      <c r="A58" s="67"/>
      <c r="B58" s="66"/>
      <c r="C58" s="66"/>
      <c r="D58" s="67"/>
      <c r="E58" s="72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58"/>
      <c r="V58" s="56"/>
    </row>
    <row r="59" spans="1:22" ht="31.5" customHeight="1" x14ac:dyDescent="0.3">
      <c r="A59" s="67"/>
      <c r="B59" s="66"/>
      <c r="C59" s="6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58"/>
      <c r="V59" s="56"/>
    </row>
    <row r="60" spans="1:22" ht="31.5" customHeight="1" x14ac:dyDescent="0.3">
      <c r="A60" s="67"/>
      <c r="B60" s="66"/>
      <c r="C60" s="66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58"/>
      <c r="V60" s="56"/>
    </row>
    <row r="61" spans="1:22" ht="31.5" customHeight="1" x14ac:dyDescent="0.3">
      <c r="A61" s="67"/>
      <c r="B61" s="66"/>
      <c r="C61" s="66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58"/>
      <c r="V61" s="56"/>
    </row>
    <row r="62" spans="1:22" ht="31.5" customHeight="1" x14ac:dyDescent="0.3">
      <c r="A62" s="67"/>
      <c r="B62" s="66"/>
      <c r="C62" s="66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58"/>
      <c r="V62" s="56"/>
    </row>
    <row r="63" spans="1:22" ht="31.5" customHeight="1" x14ac:dyDescent="0.3">
      <c r="A63" s="67"/>
      <c r="B63" s="66"/>
      <c r="C63" s="66"/>
      <c r="D63" s="67"/>
      <c r="E63" s="67"/>
      <c r="F63" s="67"/>
      <c r="G63" s="67"/>
      <c r="H63" s="67"/>
      <c r="I63" s="67"/>
      <c r="J63" s="71"/>
      <c r="K63" s="67"/>
      <c r="L63" s="67"/>
      <c r="M63" s="67"/>
      <c r="N63" s="71"/>
      <c r="O63" s="67"/>
      <c r="P63" s="67"/>
      <c r="Q63" s="67"/>
      <c r="R63" s="64"/>
      <c r="S63" s="68"/>
      <c r="T63" s="68"/>
      <c r="U63" s="58"/>
      <c r="V63" s="56"/>
    </row>
    <row r="64" spans="1:22" ht="31.5" customHeight="1" x14ac:dyDescent="0.3">
      <c r="A64" s="67"/>
      <c r="B64" s="66"/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8"/>
      <c r="T64" s="68"/>
      <c r="U64" s="58"/>
      <c r="V64" s="56"/>
    </row>
    <row r="65" spans="1:22" ht="31.5" customHeight="1" x14ac:dyDescent="0.3">
      <c r="A65" s="67"/>
      <c r="B65" s="66"/>
      <c r="C65" s="66"/>
      <c r="D65" s="67"/>
      <c r="E65" s="72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58"/>
      <c r="V65" s="56"/>
    </row>
    <row r="66" spans="1:22" ht="31.5" customHeight="1" x14ac:dyDescent="0.3">
      <c r="A66" s="67"/>
      <c r="B66" s="66"/>
      <c r="C66" s="66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4"/>
      <c r="S66" s="68"/>
      <c r="T66" s="68"/>
      <c r="U66" s="58"/>
      <c r="V66" s="56"/>
    </row>
    <row r="67" spans="1:22" ht="31.5" customHeight="1" x14ac:dyDescent="0.3">
      <c r="A67" s="67"/>
      <c r="B67" s="66"/>
      <c r="C67" s="66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58"/>
      <c r="V67" s="56"/>
    </row>
    <row r="68" spans="1:22" ht="24.9" customHeight="1" x14ac:dyDescent="0.3">
      <c r="A68" s="67"/>
      <c r="B68" s="66"/>
      <c r="C68" s="66"/>
      <c r="D68" s="67"/>
      <c r="E68" s="72"/>
      <c r="F68" s="67"/>
      <c r="G68" s="69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58"/>
      <c r="V68" s="56"/>
    </row>
    <row r="69" spans="1:22" ht="24.9" customHeight="1" x14ac:dyDescent="0.3">
      <c r="A69" s="67"/>
      <c r="B69" s="66"/>
      <c r="C69" s="66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4"/>
      <c r="S69" s="65"/>
      <c r="T69" s="65"/>
      <c r="U69" s="58"/>
      <c r="V69" s="56"/>
    </row>
    <row r="70" spans="1:22" ht="24.9" customHeight="1" x14ac:dyDescent="0.3">
      <c r="A70" s="67"/>
      <c r="B70" s="66"/>
      <c r="C70" s="66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5"/>
      <c r="T70" s="65"/>
      <c r="U70" s="58"/>
      <c r="V70" s="56"/>
    </row>
    <row r="71" spans="1:22" ht="24.9" customHeight="1" x14ac:dyDescent="0.3">
      <c r="A71" s="67"/>
      <c r="B71" s="66"/>
      <c r="C71" s="66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58"/>
      <c r="V71" s="56"/>
    </row>
    <row r="72" spans="1:22" ht="24.9" customHeight="1" x14ac:dyDescent="0.3">
      <c r="A72" s="67"/>
      <c r="B72" s="66"/>
      <c r="C72" s="66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58"/>
      <c r="V72" s="56"/>
    </row>
    <row r="73" spans="1:22" ht="24.9" customHeight="1" x14ac:dyDescent="0.3">
      <c r="A73" s="67"/>
      <c r="B73" s="66"/>
      <c r="C73" s="66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5"/>
      <c r="T73" s="65"/>
      <c r="U73" s="58"/>
      <c r="V73" s="56"/>
    </row>
    <row r="74" spans="1:22" ht="24.9" customHeight="1" x14ac:dyDescent="0.3">
      <c r="A74" s="67"/>
      <c r="B74" s="66"/>
      <c r="C74" s="66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4"/>
      <c r="S74" s="65"/>
      <c r="T74" s="65"/>
      <c r="U74" s="58"/>
      <c r="V74" s="56"/>
    </row>
    <row r="75" spans="1:22" ht="24.9" customHeight="1" x14ac:dyDescent="0.3">
      <c r="A75" s="67"/>
      <c r="B75" s="66"/>
      <c r="C75" s="66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4"/>
      <c r="S75" s="65"/>
      <c r="T75" s="65"/>
      <c r="U75" s="58"/>
      <c r="V75" s="56"/>
    </row>
    <row r="76" spans="1:22" ht="24.9" customHeight="1" x14ac:dyDescent="0.3">
      <c r="A76" s="67"/>
      <c r="B76" s="66"/>
      <c r="C76" s="66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58"/>
      <c r="V76" s="56"/>
    </row>
    <row r="77" spans="1:22" ht="24.9" customHeight="1" x14ac:dyDescent="0.3">
      <c r="A77" s="67"/>
      <c r="B77" s="66"/>
      <c r="C77" s="6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8"/>
      <c r="T77" s="68"/>
      <c r="U77" s="58"/>
      <c r="V77" s="56"/>
    </row>
    <row r="78" spans="1:22" ht="24.9" customHeight="1" x14ac:dyDescent="0.3">
      <c r="A78" s="67"/>
      <c r="B78" s="66"/>
      <c r="C78" s="66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4"/>
      <c r="S78" s="65"/>
      <c r="T78" s="65"/>
      <c r="U78" s="58"/>
      <c r="V78" s="56"/>
    </row>
    <row r="79" spans="1:22" ht="24.9" customHeight="1" x14ac:dyDescent="0.3">
      <c r="A79" s="67"/>
      <c r="B79" s="66"/>
      <c r="C79" s="66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58"/>
      <c r="V79" s="56"/>
    </row>
    <row r="80" spans="1:22" ht="24.9" customHeight="1" x14ac:dyDescent="0.3">
      <c r="A80" s="67"/>
      <c r="B80" s="66"/>
      <c r="C80" s="66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8"/>
      <c r="T80" s="68"/>
      <c r="U80" s="58"/>
      <c r="V80" s="56"/>
    </row>
    <row r="81" spans="1:22" ht="24.9" customHeight="1" x14ac:dyDescent="0.3">
      <c r="A81" s="67"/>
      <c r="B81" s="66"/>
      <c r="C81" s="66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58"/>
      <c r="V81" s="56"/>
    </row>
    <row r="82" spans="1:22" ht="24.9" customHeight="1" x14ac:dyDescent="0.3">
      <c r="A82" s="67"/>
      <c r="B82" s="66"/>
      <c r="C82" s="66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58"/>
      <c r="V82" s="56"/>
    </row>
    <row r="83" spans="1:22" ht="24.9" customHeight="1" x14ac:dyDescent="0.3">
      <c r="A83" s="67"/>
      <c r="B83" s="66"/>
      <c r="C83" s="66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58"/>
      <c r="V83" s="56"/>
    </row>
    <row r="84" spans="1:22" ht="24.9" customHeight="1" x14ac:dyDescent="0.3">
      <c r="A84" s="67"/>
      <c r="B84" s="66"/>
      <c r="C84" s="66"/>
      <c r="D84" s="67"/>
      <c r="E84" s="67"/>
      <c r="F84" s="67"/>
      <c r="G84" s="67"/>
      <c r="H84" s="67"/>
      <c r="I84" s="67"/>
      <c r="J84" s="67"/>
      <c r="K84" s="68"/>
      <c r="L84" s="68"/>
      <c r="M84" s="67"/>
      <c r="N84" s="67"/>
      <c r="O84" s="67"/>
      <c r="P84" s="67"/>
      <c r="Q84" s="67"/>
      <c r="R84" s="67"/>
      <c r="S84" s="67"/>
      <c r="T84" s="67"/>
      <c r="U84" s="58"/>
      <c r="V84" s="56"/>
    </row>
    <row r="85" spans="1:22" ht="24.9" customHeight="1" x14ac:dyDescent="0.3">
      <c r="A85" s="67"/>
      <c r="B85" s="66"/>
      <c r="C85" s="66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5"/>
      <c r="T85" s="65"/>
      <c r="U85" s="58"/>
      <c r="V85" s="56"/>
    </row>
    <row r="86" spans="1:22" ht="24.9" customHeight="1" x14ac:dyDescent="0.3">
      <c r="A86" s="67"/>
      <c r="B86" s="66"/>
      <c r="C86" s="66"/>
      <c r="D86" s="67"/>
      <c r="E86" s="67"/>
      <c r="F86" s="67"/>
      <c r="G86" s="67"/>
      <c r="H86" s="67"/>
      <c r="I86" s="67"/>
      <c r="J86" s="67"/>
      <c r="K86" s="68"/>
      <c r="L86" s="68"/>
      <c r="M86" s="68"/>
      <c r="N86" s="68"/>
      <c r="O86" s="67"/>
      <c r="P86" s="67"/>
      <c r="Q86" s="67"/>
      <c r="R86" s="67"/>
      <c r="S86" s="67"/>
      <c r="T86" s="67"/>
      <c r="U86" s="58"/>
      <c r="V86" s="56"/>
    </row>
    <row r="87" spans="1:22" ht="24.9" customHeight="1" x14ac:dyDescent="0.3">
      <c r="A87" s="67"/>
      <c r="B87" s="66"/>
      <c r="C87" s="66"/>
      <c r="D87" s="67"/>
      <c r="E87" s="67"/>
      <c r="F87" s="67"/>
      <c r="G87" s="67"/>
      <c r="H87" s="67"/>
      <c r="I87" s="67"/>
      <c r="J87" s="67"/>
      <c r="K87" s="68"/>
      <c r="L87" s="68"/>
      <c r="M87" s="68"/>
      <c r="N87" s="68"/>
      <c r="O87" s="67"/>
      <c r="P87" s="67"/>
      <c r="Q87" s="67"/>
      <c r="R87" s="67"/>
      <c r="S87" s="67"/>
      <c r="T87" s="67"/>
      <c r="U87" s="58"/>
      <c r="V87" s="56"/>
    </row>
    <row r="88" spans="1:22" ht="24.9" customHeight="1" x14ac:dyDescent="0.3">
      <c r="A88" s="67"/>
      <c r="B88" s="66"/>
      <c r="C88" s="66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5"/>
      <c r="T88" s="65"/>
      <c r="U88" s="58"/>
      <c r="V88" s="56"/>
    </row>
    <row r="89" spans="1:22" ht="24.9" customHeight="1" x14ac:dyDescent="0.3">
      <c r="A89" s="67"/>
      <c r="B89" s="66"/>
      <c r="C89" s="66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58"/>
      <c r="V89" s="56"/>
    </row>
    <row r="90" spans="1:22" ht="24.9" customHeight="1" x14ac:dyDescent="0.3">
      <c r="A90" s="67"/>
      <c r="B90" s="66"/>
      <c r="C90" s="66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8"/>
      <c r="T90" s="68"/>
      <c r="U90" s="58"/>
      <c r="V90" s="56"/>
    </row>
    <row r="91" spans="1:22" ht="24.9" customHeight="1" x14ac:dyDescent="0.3">
      <c r="A91" s="67"/>
      <c r="B91" s="66"/>
      <c r="C91" s="66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0"/>
      <c r="V91" s="56"/>
    </row>
    <row r="92" spans="1:22" ht="24.9" customHeight="1" x14ac:dyDescent="0.3">
      <c r="A92" s="67"/>
      <c r="B92" s="66"/>
      <c r="C92" s="66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58"/>
      <c r="V92" s="56"/>
    </row>
    <row r="93" spans="1:22" ht="24.9" customHeight="1" x14ac:dyDescent="0.3">
      <c r="A93" s="67"/>
      <c r="B93" s="66"/>
      <c r="C93" s="66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58"/>
      <c r="V93" s="56"/>
    </row>
    <row r="94" spans="1:22" ht="24.9" customHeight="1" x14ac:dyDescent="0.3">
      <c r="A94" s="67"/>
      <c r="B94" s="66"/>
      <c r="C94" s="66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8"/>
      <c r="T94" s="68"/>
      <c r="U94" s="58"/>
      <c r="V94" s="56"/>
    </row>
    <row r="95" spans="1:22" ht="24.9" customHeight="1" x14ac:dyDescent="0.3">
      <c r="A95" s="67"/>
      <c r="B95" s="66"/>
      <c r="C95" s="66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5"/>
      <c r="T95" s="65"/>
      <c r="U95" s="58"/>
      <c r="V95" s="56"/>
    </row>
    <row r="96" spans="1:22" ht="24.9" customHeight="1" x14ac:dyDescent="0.3">
      <c r="A96" s="67"/>
      <c r="B96" s="66"/>
      <c r="C96" s="66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58"/>
      <c r="V96" s="56"/>
    </row>
    <row r="97" spans="1:22" ht="24.9" customHeight="1" x14ac:dyDescent="0.3">
      <c r="A97" s="67"/>
      <c r="B97" s="66"/>
      <c r="C97" s="66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58"/>
      <c r="V97" s="56"/>
    </row>
    <row r="98" spans="1:22" ht="24.9" customHeight="1" x14ac:dyDescent="0.3">
      <c r="A98" s="67"/>
      <c r="B98" s="66"/>
      <c r="C98" s="66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58"/>
      <c r="V98" s="56"/>
    </row>
    <row r="99" spans="1:22" ht="24.9" customHeight="1" x14ac:dyDescent="0.3">
      <c r="A99" s="67"/>
      <c r="B99" s="66"/>
      <c r="C99" s="66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58"/>
      <c r="V99" s="56"/>
    </row>
    <row r="100" spans="1:22" ht="24.9" customHeight="1" x14ac:dyDescent="0.3">
      <c r="A100" s="67"/>
      <c r="B100" s="66"/>
      <c r="C100" s="66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58"/>
      <c r="V100" s="56"/>
    </row>
    <row r="101" spans="1:22" ht="24.9" customHeight="1" x14ac:dyDescent="0.3">
      <c r="A101" s="67"/>
      <c r="B101" s="66"/>
      <c r="C101" s="66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5"/>
      <c r="T101" s="65"/>
      <c r="U101" s="58"/>
      <c r="V101" s="56"/>
    </row>
    <row r="102" spans="1:22" ht="24.9" customHeight="1" x14ac:dyDescent="0.3">
      <c r="A102" s="67"/>
      <c r="B102" s="66"/>
      <c r="C102" s="66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58"/>
      <c r="V102" s="56"/>
    </row>
    <row r="103" spans="1:22" ht="24.9" customHeight="1" x14ac:dyDescent="0.3">
      <c r="A103" s="67"/>
      <c r="B103" s="66"/>
      <c r="C103" s="66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8"/>
      <c r="T103" s="68"/>
      <c r="U103" s="58"/>
      <c r="V103" s="56"/>
    </row>
    <row r="104" spans="1:22" ht="24.9" customHeight="1" x14ac:dyDescent="0.3">
      <c r="A104" s="67"/>
      <c r="B104" s="66"/>
      <c r="C104" s="66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5"/>
      <c r="T104" s="65"/>
      <c r="U104" s="58"/>
      <c r="V104" s="56"/>
    </row>
    <row r="105" spans="1:22" ht="24.9" customHeight="1" x14ac:dyDescent="0.3">
      <c r="A105" s="67"/>
      <c r="B105" s="66"/>
      <c r="C105" s="66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8"/>
      <c r="T105" s="68"/>
      <c r="U105" s="58"/>
      <c r="V105" s="56"/>
    </row>
    <row r="106" spans="1:22" ht="24.9" customHeight="1" x14ac:dyDescent="0.3">
      <c r="A106" s="67"/>
      <c r="B106" s="66"/>
      <c r="C106" s="66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58"/>
      <c r="V106" s="56"/>
    </row>
    <row r="107" spans="1:22" ht="24.9" customHeight="1" x14ac:dyDescent="0.3">
      <c r="A107" s="67"/>
      <c r="B107" s="66"/>
      <c r="C107" s="66"/>
      <c r="D107" s="67"/>
      <c r="E107" s="67"/>
      <c r="F107" s="67"/>
      <c r="G107" s="67"/>
      <c r="H107" s="67"/>
      <c r="I107" s="67"/>
      <c r="J107" s="67"/>
      <c r="K107" s="67"/>
      <c r="L107" s="67"/>
      <c r="M107" s="68"/>
      <c r="N107" s="68"/>
      <c r="O107" s="67"/>
      <c r="P107" s="67"/>
      <c r="Q107" s="67"/>
      <c r="R107" s="67"/>
      <c r="S107" s="67"/>
      <c r="T107" s="67"/>
      <c r="U107" s="58"/>
      <c r="V107" s="56"/>
    </row>
    <row r="108" spans="1:22" ht="24.9" customHeight="1" x14ac:dyDescent="0.3">
      <c r="A108" s="67"/>
      <c r="B108" s="66"/>
      <c r="C108" s="66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58"/>
      <c r="V108" s="56"/>
    </row>
    <row r="109" spans="1:22" ht="24.9" customHeight="1" x14ac:dyDescent="0.3">
      <c r="A109" s="67"/>
      <c r="B109" s="66"/>
      <c r="C109" s="66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58"/>
      <c r="V109" s="56"/>
    </row>
    <row r="110" spans="1:22" ht="24.9" customHeight="1" x14ac:dyDescent="0.3">
      <c r="A110" s="67"/>
      <c r="B110" s="66"/>
      <c r="C110" s="66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58"/>
      <c r="V110" s="56"/>
    </row>
    <row r="111" spans="1:22" ht="24.9" customHeight="1" x14ac:dyDescent="0.3">
      <c r="A111" s="67"/>
      <c r="B111" s="66"/>
      <c r="C111" s="66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58"/>
      <c r="V111" s="56"/>
    </row>
    <row r="112" spans="1:22" ht="24.9" customHeight="1" x14ac:dyDescent="0.3">
      <c r="A112" s="67"/>
      <c r="B112" s="66"/>
      <c r="C112" s="66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58"/>
      <c r="V112" s="56"/>
    </row>
    <row r="113" spans="1:22" ht="24.9" customHeight="1" x14ac:dyDescent="0.3">
      <c r="A113" s="67"/>
      <c r="B113" s="66"/>
      <c r="C113" s="66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58"/>
      <c r="V113" s="56"/>
    </row>
    <row r="114" spans="1:22" ht="24.9" customHeight="1" x14ac:dyDescent="0.3">
      <c r="A114" s="67"/>
      <c r="B114" s="66"/>
      <c r="C114" s="66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58"/>
      <c r="V114" s="56"/>
    </row>
    <row r="115" spans="1:22" ht="24.9" customHeight="1" x14ac:dyDescent="0.3">
      <c r="A115" s="67"/>
      <c r="B115" s="66"/>
      <c r="C115" s="66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58"/>
      <c r="V115" s="56"/>
    </row>
    <row r="116" spans="1:22" ht="24.9" customHeight="1" x14ac:dyDescent="0.3">
      <c r="A116" s="67"/>
      <c r="B116" s="66"/>
      <c r="C116" s="66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58"/>
      <c r="V116" s="56"/>
    </row>
    <row r="117" spans="1:22" ht="24.9" customHeight="1" x14ac:dyDescent="0.3">
      <c r="A117" s="67"/>
      <c r="B117" s="66"/>
      <c r="C117" s="66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58"/>
      <c r="V117" s="56"/>
    </row>
    <row r="118" spans="1:22" ht="24.9" customHeight="1" x14ac:dyDescent="0.3">
      <c r="A118" s="67"/>
      <c r="B118" s="66"/>
      <c r="C118" s="66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58"/>
      <c r="V118" s="56"/>
    </row>
    <row r="119" spans="1:22" ht="24.9" customHeight="1" x14ac:dyDescent="0.3">
      <c r="A119" s="67"/>
      <c r="B119" s="66"/>
      <c r="C119" s="66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58"/>
      <c r="V119" s="56"/>
    </row>
    <row r="120" spans="1:22" ht="24.9" customHeight="1" x14ac:dyDescent="0.3">
      <c r="A120" s="67"/>
      <c r="B120" s="66"/>
      <c r="C120" s="66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58"/>
      <c r="V120" s="56"/>
    </row>
    <row r="121" spans="1:22" ht="24.9" customHeight="1" x14ac:dyDescent="0.3">
      <c r="A121" s="67"/>
      <c r="B121" s="66"/>
      <c r="C121" s="66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58"/>
      <c r="V121" s="56"/>
    </row>
    <row r="122" spans="1:22" ht="24.9" customHeight="1" x14ac:dyDescent="0.3">
      <c r="A122" s="67"/>
      <c r="B122" s="66"/>
      <c r="C122" s="66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58"/>
      <c r="V122" s="56"/>
    </row>
    <row r="123" spans="1:22" ht="24.9" customHeight="1" x14ac:dyDescent="0.3">
      <c r="A123" s="67"/>
      <c r="B123" s="66"/>
      <c r="C123" s="66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58"/>
      <c r="V123" s="56"/>
    </row>
    <row r="124" spans="1:22" ht="24.9" customHeight="1" x14ac:dyDescent="0.3">
      <c r="A124" s="67"/>
      <c r="B124" s="66"/>
      <c r="C124" s="66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58"/>
      <c r="V124" s="56"/>
    </row>
    <row r="125" spans="1:22" ht="24.9" customHeight="1" x14ac:dyDescent="0.3">
      <c r="A125" s="67"/>
      <c r="B125" s="66"/>
      <c r="C125" s="66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58"/>
      <c r="V125" s="56"/>
    </row>
    <row r="126" spans="1:22" ht="24.9" customHeight="1" x14ac:dyDescent="0.3">
      <c r="A126" s="67"/>
      <c r="B126" s="66"/>
      <c r="C126" s="66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58"/>
      <c r="V126" s="56"/>
    </row>
    <row r="127" spans="1:22" ht="24.9" customHeight="1" x14ac:dyDescent="0.3">
      <c r="A127" s="67"/>
      <c r="B127" s="66"/>
      <c r="C127" s="66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58"/>
      <c r="V127" s="56"/>
    </row>
    <row r="128" spans="1:22" ht="24.9" customHeight="1" x14ac:dyDescent="0.3">
      <c r="A128" s="67"/>
      <c r="B128" s="66"/>
      <c r="C128" s="66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58"/>
      <c r="V128" s="56"/>
    </row>
    <row r="129" spans="1:22" ht="24.9" customHeight="1" x14ac:dyDescent="0.3">
      <c r="A129" s="67"/>
      <c r="B129" s="66"/>
      <c r="C129" s="66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58"/>
      <c r="V129" s="56"/>
    </row>
    <row r="130" spans="1:22" ht="24.9" customHeight="1" x14ac:dyDescent="0.3">
      <c r="A130" s="67"/>
      <c r="B130" s="66"/>
      <c r="C130" s="66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58"/>
      <c r="V130" s="56"/>
    </row>
    <row r="131" spans="1:22" ht="24.9" customHeight="1" x14ac:dyDescent="0.3">
      <c r="A131" s="67"/>
      <c r="B131" s="66"/>
      <c r="C131" s="66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58"/>
      <c r="V131" s="56"/>
    </row>
    <row r="132" spans="1:22" ht="24.9" customHeight="1" x14ac:dyDescent="0.3">
      <c r="A132" s="67"/>
      <c r="B132" s="66"/>
      <c r="C132" s="66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58"/>
      <c r="V132" s="56"/>
    </row>
    <row r="133" spans="1:22" ht="24.9" customHeight="1" x14ac:dyDescent="0.3">
      <c r="A133" s="67"/>
      <c r="B133" s="66"/>
      <c r="C133" s="66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58"/>
      <c r="V133" s="56"/>
    </row>
    <row r="134" spans="1:22" ht="24.9" customHeight="1" x14ac:dyDescent="0.3">
      <c r="A134" s="67"/>
      <c r="B134" s="66"/>
      <c r="C134" s="66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58"/>
      <c r="V134" s="56"/>
    </row>
    <row r="135" spans="1:22" ht="24.9" customHeight="1" x14ac:dyDescent="0.3">
      <c r="A135" s="67"/>
      <c r="B135" s="66"/>
      <c r="C135" s="66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58"/>
      <c r="V135" s="56"/>
    </row>
    <row r="136" spans="1:22" ht="24.9" customHeight="1" x14ac:dyDescent="0.3">
      <c r="A136" s="67"/>
      <c r="B136" s="66"/>
      <c r="C136" s="66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58"/>
      <c r="V136" s="56"/>
    </row>
    <row r="137" spans="1:22" ht="33" customHeight="1" x14ac:dyDescent="0.3">
      <c r="A137" s="67"/>
      <c r="B137" s="66"/>
      <c r="C137" s="66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58"/>
      <c r="V137" s="56"/>
    </row>
    <row r="138" spans="1:22" ht="14.4" x14ac:dyDescent="0.3">
      <c r="A138" s="67"/>
      <c r="B138" s="66"/>
      <c r="C138" s="66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58"/>
      <c r="V138" s="56"/>
    </row>
    <row r="139" spans="1:22" ht="14.4" x14ac:dyDescent="0.3">
      <c r="A139" s="67"/>
      <c r="B139" s="66"/>
      <c r="C139" s="66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58"/>
      <c r="V139" s="56"/>
    </row>
    <row r="140" spans="1:22" ht="14.4" x14ac:dyDescent="0.3">
      <c r="A140" s="67"/>
      <c r="B140" s="66"/>
      <c r="C140" s="66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58"/>
      <c r="V140" s="56"/>
    </row>
    <row r="141" spans="1:22" ht="14.4" x14ac:dyDescent="0.3">
      <c r="A141" s="67"/>
      <c r="B141" s="66"/>
      <c r="C141" s="66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58"/>
      <c r="V141" s="56"/>
    </row>
    <row r="142" spans="1:22" ht="14.4" x14ac:dyDescent="0.3">
      <c r="A142" s="67"/>
      <c r="B142" s="66"/>
      <c r="C142" s="66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58"/>
      <c r="V142" s="56"/>
    </row>
    <row r="143" spans="1:22" ht="14.4" x14ac:dyDescent="0.3">
      <c r="A143" s="67"/>
      <c r="B143" s="66"/>
      <c r="C143" s="66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58"/>
      <c r="V143" s="56"/>
    </row>
    <row r="144" spans="1:22" ht="14.4" x14ac:dyDescent="0.3">
      <c r="A144" s="67"/>
      <c r="B144" s="66"/>
      <c r="C144" s="66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58"/>
      <c r="V144" s="56"/>
    </row>
    <row r="145" spans="1:22" ht="14.4" x14ac:dyDescent="0.3">
      <c r="A145" s="67"/>
      <c r="B145" s="66"/>
      <c r="C145" s="66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58"/>
      <c r="V145" s="56"/>
    </row>
    <row r="146" spans="1:22" ht="24.9" customHeight="1" x14ac:dyDescent="0.3">
      <c r="A146" s="67"/>
      <c r="B146" s="66"/>
      <c r="C146" s="66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58"/>
      <c r="V146" s="56"/>
    </row>
    <row r="147" spans="1:22" ht="14.4" x14ac:dyDescent="0.3">
      <c r="A147" s="67"/>
      <c r="B147" s="66"/>
      <c r="C147" s="66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58"/>
      <c r="V147" s="56"/>
    </row>
    <row r="148" spans="1:22" ht="14.4" x14ac:dyDescent="0.3">
      <c r="A148" s="67"/>
      <c r="B148" s="66"/>
      <c r="C148" s="66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58"/>
      <c r="V148" s="56"/>
    </row>
    <row r="149" spans="1:22" ht="14.4" x14ac:dyDescent="0.3">
      <c r="A149" s="67"/>
      <c r="B149" s="66"/>
      <c r="C149" s="66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58"/>
      <c r="V149" s="56"/>
    </row>
    <row r="150" spans="1:22" ht="14.4" x14ac:dyDescent="0.3">
      <c r="A150" s="67"/>
      <c r="B150" s="66"/>
      <c r="C150" s="66"/>
      <c r="D150" s="67"/>
      <c r="E150" s="67"/>
      <c r="F150" s="67"/>
      <c r="G150" s="67"/>
      <c r="H150" s="67"/>
      <c r="I150" s="73"/>
      <c r="J150" s="73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58"/>
      <c r="V150" s="56"/>
    </row>
    <row r="151" spans="1:22" ht="14.4" x14ac:dyDescent="0.3">
      <c r="A151" s="67"/>
      <c r="B151" s="66"/>
      <c r="C151" s="66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58"/>
      <c r="V151" s="56"/>
    </row>
    <row r="152" spans="1:22" ht="14.4" x14ac:dyDescent="0.3">
      <c r="A152" s="67"/>
      <c r="B152" s="66"/>
      <c r="C152" s="66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58"/>
      <c r="V152" s="56"/>
    </row>
    <row r="153" spans="1:22" ht="14.4" x14ac:dyDescent="0.3">
      <c r="A153" s="67"/>
      <c r="B153" s="66"/>
      <c r="C153" s="66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58"/>
      <c r="V153" s="56"/>
    </row>
    <row r="154" spans="1:22" ht="14.4" x14ac:dyDescent="0.3">
      <c r="A154" s="67"/>
      <c r="B154" s="66"/>
      <c r="C154" s="66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58"/>
      <c r="V154" s="56"/>
    </row>
    <row r="155" spans="1:22" ht="14.4" x14ac:dyDescent="0.3">
      <c r="A155" s="67"/>
      <c r="B155" s="66"/>
      <c r="C155" s="66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58"/>
      <c r="V155" s="56"/>
    </row>
    <row r="156" spans="1:22" ht="14.4" x14ac:dyDescent="0.3">
      <c r="A156" s="67"/>
      <c r="B156" s="66"/>
      <c r="C156" s="66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58"/>
      <c r="V156" s="56"/>
    </row>
    <row r="157" spans="1:22" ht="14.4" x14ac:dyDescent="0.3">
      <c r="A157" s="67"/>
      <c r="B157" s="66"/>
      <c r="C157" s="66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58"/>
      <c r="V157" s="56"/>
    </row>
    <row r="158" spans="1:22" ht="14.4" x14ac:dyDescent="0.3">
      <c r="A158" s="67"/>
      <c r="B158" s="66"/>
      <c r="C158" s="66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58"/>
      <c r="V158" s="56"/>
    </row>
    <row r="159" spans="1:22" ht="14.4" x14ac:dyDescent="0.3">
      <c r="A159" s="67"/>
      <c r="B159" s="66"/>
      <c r="C159" s="66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58"/>
      <c r="V159" s="56"/>
    </row>
    <row r="160" spans="1:22" ht="14.4" x14ac:dyDescent="0.3">
      <c r="A160" s="67"/>
      <c r="B160" s="66"/>
      <c r="C160" s="66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58"/>
      <c r="V160" s="56"/>
    </row>
    <row r="161" spans="1:22" ht="14.4" x14ac:dyDescent="0.3">
      <c r="A161" s="67"/>
      <c r="B161" s="66"/>
      <c r="C161" s="66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58"/>
      <c r="V161" s="56"/>
    </row>
    <row r="162" spans="1:22" ht="24.9" customHeight="1" x14ac:dyDescent="0.3">
      <c r="A162" s="67"/>
      <c r="B162" s="66"/>
      <c r="C162" s="66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58"/>
      <c r="V162" s="56"/>
    </row>
    <row r="163" spans="1:22" ht="14.4" x14ac:dyDescent="0.3">
      <c r="A163" s="56"/>
      <c r="B163" s="57"/>
      <c r="C163" s="57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8"/>
      <c r="V163" s="56"/>
    </row>
    <row r="164" spans="1:22" ht="14.4" x14ac:dyDescent="0.3">
      <c r="A164" s="56"/>
      <c r="B164" s="57"/>
      <c r="C164" s="57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8"/>
      <c r="V164" s="56"/>
    </row>
    <row r="165" spans="1:22" ht="14.4" x14ac:dyDescent="0.3">
      <c r="A165" s="56"/>
      <c r="B165" s="57"/>
      <c r="C165" s="57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8"/>
      <c r="V165" s="56"/>
    </row>
    <row r="166" spans="1:22" ht="14.4" x14ac:dyDescent="0.3">
      <c r="A166" s="56"/>
      <c r="B166" s="57"/>
      <c r="C166" s="57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8"/>
      <c r="V166" s="56"/>
    </row>
    <row r="167" spans="1:22" ht="24.9" customHeight="1" x14ac:dyDescent="0.3">
      <c r="A167" s="56"/>
      <c r="B167" s="57"/>
      <c r="C167" s="57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8"/>
      <c r="V167" s="56"/>
    </row>
    <row r="168" spans="1:22" ht="14.4" x14ac:dyDescent="0.3">
      <c r="A168" s="56"/>
      <c r="B168" s="57"/>
      <c r="C168" s="57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8"/>
      <c r="V168" s="56"/>
    </row>
    <row r="169" spans="1:22" ht="24.9" customHeight="1" x14ac:dyDescent="0.3">
      <c r="A169" s="56"/>
      <c r="B169" s="57"/>
      <c r="C169" s="57"/>
      <c r="D169" s="56"/>
      <c r="E169" s="56"/>
      <c r="F169" s="56"/>
      <c r="G169" s="56"/>
      <c r="H169" s="56"/>
      <c r="I169" s="61"/>
      <c r="J169" s="6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8"/>
      <c r="V169" s="56"/>
    </row>
    <row r="170" spans="1:22" ht="24.9" customHeight="1" x14ac:dyDescent="0.3">
      <c r="A170" s="56"/>
      <c r="B170" s="57"/>
      <c r="C170" s="57"/>
      <c r="D170" s="56"/>
      <c r="E170" s="56"/>
      <c r="F170" s="56"/>
      <c r="G170" s="56"/>
      <c r="H170" s="56"/>
      <c r="I170" s="61"/>
      <c r="J170" s="6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8"/>
      <c r="V170" s="56"/>
    </row>
    <row r="171" spans="1:22" ht="14.4" x14ac:dyDescent="0.3">
      <c r="A171" s="56"/>
      <c r="B171" s="57"/>
      <c r="C171" s="57"/>
      <c r="D171" s="56"/>
      <c r="E171" s="56"/>
      <c r="F171" s="56"/>
      <c r="G171" s="56"/>
      <c r="H171" s="56"/>
      <c r="I171" s="61"/>
      <c r="J171" s="6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8"/>
      <c r="V171" s="56"/>
    </row>
    <row r="172" spans="1:22" ht="14.4" x14ac:dyDescent="0.3">
      <c r="A172" s="56"/>
      <c r="B172" s="57"/>
      <c r="C172" s="57"/>
      <c r="D172" s="56"/>
      <c r="E172" s="56"/>
      <c r="F172" s="56"/>
      <c r="G172" s="56"/>
      <c r="H172" s="56"/>
      <c r="I172" s="61"/>
      <c r="J172" s="6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8"/>
      <c r="V172" s="56"/>
    </row>
    <row r="173" spans="1:22" ht="14.4" x14ac:dyDescent="0.3">
      <c r="A173" s="56"/>
      <c r="B173" s="57"/>
      <c r="C173" s="57"/>
      <c r="D173" s="56"/>
      <c r="E173" s="56"/>
      <c r="F173" s="56"/>
      <c r="G173" s="56"/>
      <c r="H173" s="56"/>
      <c r="I173" s="61"/>
      <c r="J173" s="6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8"/>
      <c r="V173" s="56"/>
    </row>
    <row r="174" spans="1:22" ht="14.4" x14ac:dyDescent="0.3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8"/>
      <c r="V174" s="56"/>
    </row>
    <row r="175" spans="1:22" ht="14.4" x14ac:dyDescent="0.3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8"/>
      <c r="V175" s="56"/>
    </row>
    <row r="176" spans="1:22" ht="14.4" x14ac:dyDescent="0.3"/>
    <row r="177" spans="17:20" ht="14.4" x14ac:dyDescent="0.3"/>
    <row r="178" spans="17:20" ht="14.4" x14ac:dyDescent="0.3"/>
    <row r="179" spans="17:20" ht="14.4" x14ac:dyDescent="0.3"/>
    <row r="180" spans="17:20" ht="14.4" x14ac:dyDescent="0.3"/>
    <row r="181" spans="17:20" ht="14.4" x14ac:dyDescent="0.3"/>
    <row r="188" spans="17:20" ht="24.9" customHeight="1" x14ac:dyDescent="0.3">
      <c r="Q188" s="46"/>
      <c r="R188" s="46"/>
      <c r="S188" s="46"/>
      <c r="T188" s="46"/>
    </row>
  </sheetData>
  <autoFilter ref="A21:V187" xr:uid="{57EB6CBF-A278-4349-8877-771DCB21BB2A}">
    <sortState xmlns:xlrd2="http://schemas.microsoft.com/office/spreadsheetml/2017/richdata2" ref="A22:V181">
      <sortCondition ref="A21:A187"/>
    </sortState>
  </autoFilter>
  <phoneticPr fontId="8" type="noConversion"/>
  <conditionalFormatting sqref="D22:D173">
    <cfRule type="containsText" dxfId="0" priority="1" operator="containsText" text="Passed">
      <formula>NOT(ISERROR(SEARCH("Passed",D22)))</formula>
    </cfRule>
  </conditionalFormatting>
  <pageMargins left="0.7" right="0.7" top="0.75" bottom="0.75" header="0.3" footer="0.3"/>
  <pageSetup paperSize="9" orientation="portrait" r:id="rId1"/>
  <customProperties>
    <customPr name="SHEET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C868-B364-4C03-BF5C-3C52159843C5}">
  <dimension ref="A1:N96"/>
  <sheetViews>
    <sheetView showGridLines="0" zoomScaleNormal="100" workbookViewId="0">
      <selection activeCell="F9" sqref="F9"/>
    </sheetView>
  </sheetViews>
  <sheetFormatPr defaultRowHeight="14.4" x14ac:dyDescent="0.3"/>
  <cols>
    <col min="1" max="1" width="39.5546875" bestFit="1" customWidth="1"/>
    <col min="2" max="2" width="36.88671875" bestFit="1" customWidth="1"/>
    <col min="3" max="11" width="14.88671875" customWidth="1"/>
    <col min="12" max="12" width="14.88671875" style="38" customWidth="1"/>
    <col min="13" max="13" width="3.88671875" customWidth="1"/>
    <col min="14" max="14" width="8.6640625" style="38"/>
  </cols>
  <sheetData>
    <row r="1" spans="1:6" ht="31.2" x14ac:dyDescent="0.3">
      <c r="A1" s="20" t="s">
        <v>36</v>
      </c>
      <c r="B1" s="2"/>
      <c r="C1" s="1"/>
    </row>
    <row r="2" spans="1:6" x14ac:dyDescent="0.3">
      <c r="A2" s="21">
        <f ca="1">TODAY()</f>
        <v>45462</v>
      </c>
      <c r="B2" s="1"/>
      <c r="C2" s="1"/>
    </row>
    <row r="3" spans="1:6" x14ac:dyDescent="0.3">
      <c r="A3" s="4"/>
      <c r="B3" s="4"/>
      <c r="C3" s="4"/>
      <c r="D3" s="4"/>
      <c r="E3" s="4"/>
      <c r="F3" s="4"/>
    </row>
    <row r="5" spans="1:6" x14ac:dyDescent="0.3">
      <c r="A5" s="5" t="s">
        <v>68</v>
      </c>
      <c r="B5" s="5" t="s">
        <v>42</v>
      </c>
      <c r="C5" s="5" t="s">
        <v>1</v>
      </c>
      <c r="D5" s="5" t="s">
        <v>2</v>
      </c>
      <c r="E5" s="5" t="s">
        <v>3</v>
      </c>
      <c r="F5" s="5" t="s">
        <v>4</v>
      </c>
    </row>
    <row r="6" spans="1:6" x14ac:dyDescent="0.3">
      <c r="A6" s="1" t="s">
        <v>6</v>
      </c>
      <c r="B6" s="15" cm="1">
        <f t="array" ref="B6">SUMPRODUCT(('Suivi du Roadshow'!$A$18:$A$250=B$5)*($A6='Suivi du Roadshow'!$D$18:$D$250)*1)</f>
        <v>0</v>
      </c>
      <c r="C6" s="15" cm="1">
        <f t="array" ref="C6">SUMPRODUCT(('Suivi du Roadshow'!$A$18:$A$250=C$5)*($A6='Suivi du Roadshow'!$D$18:$D$250)*1)</f>
        <v>0</v>
      </c>
      <c r="D6" s="15" cm="1">
        <f t="array" ref="D6">SUMPRODUCT(('Suivi du Roadshow'!$A$18:$A$250=D$5)*($A6='Suivi du Roadshow'!$D$18:$D$250)*1)</f>
        <v>0</v>
      </c>
      <c r="E6" s="15" cm="1">
        <f t="array" ref="E6">SUMPRODUCT(('Suivi du Roadshow'!$A$18:$A$250=E$5)*($A6='Suivi du Roadshow'!$D$18:$D$250)*1)</f>
        <v>0</v>
      </c>
      <c r="F6" s="16">
        <f t="shared" ref="F6:F15" si="0">SUM(B6:E6)</f>
        <v>0</v>
      </c>
    </row>
    <row r="7" spans="1:6" x14ac:dyDescent="0.3">
      <c r="A7" s="1" t="s">
        <v>7</v>
      </c>
      <c r="B7" s="15" cm="1">
        <f t="array" ref="B7">SUMPRODUCT(('Suivi du Roadshow'!$A$18:$A$250=B$5)*($A7='Suivi du Roadshow'!$D$18:$D$250)*1)</f>
        <v>0</v>
      </c>
      <c r="C7" s="15" cm="1">
        <f t="array" ref="C7">SUMPRODUCT(('Suivi du Roadshow'!$A$18:$A$250=C$5)*($A7='Suivi du Roadshow'!$D$18:$D$250)*1)</f>
        <v>0</v>
      </c>
      <c r="D7" s="15" cm="1">
        <f t="array" ref="D7">SUMPRODUCT(('Suivi du Roadshow'!$A$18:$A$250=D$5)*($A7='Suivi du Roadshow'!$D$18:$D$250)*1)</f>
        <v>0</v>
      </c>
      <c r="E7" s="15" cm="1">
        <f t="array" ref="E7">SUMPRODUCT(('Suivi du Roadshow'!$A$18:$A$250=E$5)*($A7='Suivi du Roadshow'!$D$18:$D$250)*1)</f>
        <v>0</v>
      </c>
      <c r="F7" s="16">
        <f t="shared" si="0"/>
        <v>0</v>
      </c>
    </row>
    <row r="8" spans="1:6" x14ac:dyDescent="0.3">
      <c r="A8" s="1" t="s">
        <v>16</v>
      </c>
      <c r="B8" s="15" cm="1">
        <f t="array" ref="B8">SUMPRODUCT(('Suivi du Roadshow'!$A$18:$A$250=B$5)*($A8='Suivi du Roadshow'!$D$18:$D$250)*1)</f>
        <v>0</v>
      </c>
      <c r="C8" s="15" cm="1">
        <f t="array" ref="C8">SUMPRODUCT(('Suivi du Roadshow'!$A$18:$A$250=C$5)*($A8='Suivi du Roadshow'!$D$18:$D$250)*1)</f>
        <v>0</v>
      </c>
      <c r="D8" s="15" cm="1">
        <f t="array" ref="D8">SUMPRODUCT(('Suivi du Roadshow'!$A$18:$A$250=D$5)*($A8='Suivi du Roadshow'!$D$18:$D$250)*1)</f>
        <v>0</v>
      </c>
      <c r="E8" s="15" cm="1">
        <f t="array" ref="E8">SUMPRODUCT(('Suivi du Roadshow'!$A$18:$A$250=E$5)*($A8='Suivi du Roadshow'!$D$18:$D$250)*1)</f>
        <v>0</v>
      </c>
      <c r="F8" s="16">
        <f t="shared" si="0"/>
        <v>0</v>
      </c>
    </row>
    <row r="9" spans="1:6" x14ac:dyDescent="0.3">
      <c r="A9" s="1" t="s">
        <v>17</v>
      </c>
      <c r="B9" s="15" cm="1">
        <f t="array" ref="B9">SUMPRODUCT(('Suivi du Roadshow'!$A$18:$A$250=B$5)*($A9='Suivi du Roadshow'!$D$18:$D$250)*1)</f>
        <v>0</v>
      </c>
      <c r="C9" s="15" cm="1">
        <f t="array" ref="C9">SUMPRODUCT(('Suivi du Roadshow'!$A$18:$A$250=C$5)*($A9='Suivi du Roadshow'!$D$18:$D$250)*1)</f>
        <v>0</v>
      </c>
      <c r="D9" s="15" cm="1">
        <f t="array" ref="D9">SUMPRODUCT(('Suivi du Roadshow'!$A$18:$A$250=D$5)*($A9='Suivi du Roadshow'!$D$18:$D$250)*1)</f>
        <v>0</v>
      </c>
      <c r="E9" s="15" cm="1">
        <f t="array" ref="E9">SUMPRODUCT(('Suivi du Roadshow'!$A$18:$A$250=E$5)*($A9='Suivi du Roadshow'!$D$18:$D$250)*1)</f>
        <v>0</v>
      </c>
      <c r="F9" s="16">
        <f t="shared" si="0"/>
        <v>0</v>
      </c>
    </row>
    <row r="10" spans="1:6" x14ac:dyDescent="0.3">
      <c r="A10" s="1" t="s">
        <v>18</v>
      </c>
      <c r="B10" s="15" cm="1">
        <f t="array" ref="B10">SUMPRODUCT(('Suivi du Roadshow'!$A$18:$A$250=B$5)*($A10='Suivi du Roadshow'!$D$18:$D$250)*1)</f>
        <v>0</v>
      </c>
      <c r="C10" s="15" cm="1">
        <f t="array" ref="C10">SUMPRODUCT(('Suivi du Roadshow'!$A$18:$A$250=C$5)*($A10='Suivi du Roadshow'!$D$18:$D$250)*1)</f>
        <v>0</v>
      </c>
      <c r="D10" s="15" cm="1">
        <f t="array" ref="D10">SUMPRODUCT(('Suivi du Roadshow'!$A$18:$A$250=D$5)*($A10='Suivi du Roadshow'!$D$18:$D$250)*1)</f>
        <v>0</v>
      </c>
      <c r="E10" s="15" cm="1">
        <f t="array" ref="E10">SUMPRODUCT(('Suivi du Roadshow'!$A$18:$A$250=E$5)*($A10='Suivi du Roadshow'!$D$18:$D$250)*1)</f>
        <v>0</v>
      </c>
      <c r="F10" s="16">
        <f t="shared" si="0"/>
        <v>0</v>
      </c>
    </row>
    <row r="11" spans="1:6" x14ac:dyDescent="0.3">
      <c r="A11" s="1" t="s">
        <v>67</v>
      </c>
      <c r="B11" s="15" cm="1">
        <f t="array" ref="B11">SUMPRODUCT(('Suivi du Roadshow'!$A$18:$A$250=B$5)*($A11='Suivi du Roadshow'!$D$18:$D$250)*1)</f>
        <v>0</v>
      </c>
      <c r="C11" s="15" cm="1">
        <f t="array" ref="C11">SUMPRODUCT(('Suivi du Roadshow'!$A$18:$A$250=C$5)*($A11='Suivi du Roadshow'!$D$18:$D$250)*1)</f>
        <v>0</v>
      </c>
      <c r="D11" s="15" cm="1">
        <f t="array" ref="D11">SUMPRODUCT(('Suivi du Roadshow'!$A$18:$A$250=D$5)*($A11='Suivi du Roadshow'!$D$18:$D$250)*1)</f>
        <v>0</v>
      </c>
      <c r="E11" s="15" cm="1">
        <f t="array" ref="E11">SUMPRODUCT(('Suivi du Roadshow'!$A$18:$A$250=E$5)*($A11='Suivi du Roadshow'!$D$18:$D$250)*1)</f>
        <v>0</v>
      </c>
      <c r="F11" s="16">
        <f t="shared" si="0"/>
        <v>0</v>
      </c>
    </row>
    <row r="12" spans="1:6" x14ac:dyDescent="0.3">
      <c r="A12" s="1" t="s">
        <v>79</v>
      </c>
      <c r="B12" s="15" cm="1">
        <f t="array" ref="B12">SUMPRODUCT(('Suivi du Roadshow'!$A$18:$A$250=B$5)*($A12='Suivi du Roadshow'!$D$18:$D$250)*1)</f>
        <v>0</v>
      </c>
      <c r="C12" s="15" cm="1">
        <f t="array" ref="C12">SUMPRODUCT(('Suivi du Roadshow'!$A$18:$A$250=C$5)*($A12='Suivi du Roadshow'!$D$18:$D$250)*1)</f>
        <v>0</v>
      </c>
      <c r="D12" s="15" cm="1">
        <f t="array" ref="D12">SUMPRODUCT(('Suivi du Roadshow'!$A$18:$A$250=D$5)*($A12='Suivi du Roadshow'!$D$18:$D$250)*1)</f>
        <v>0</v>
      </c>
      <c r="E12" s="15" cm="1">
        <f t="array" ref="E12">SUMPRODUCT(('Suivi du Roadshow'!$A$18:$A$250=E$5)*($A12='Suivi du Roadshow'!$D$18:$D$250)*1)</f>
        <v>0</v>
      </c>
      <c r="F12" s="16">
        <f t="shared" si="0"/>
        <v>0</v>
      </c>
    </row>
    <row r="13" spans="1:6" x14ac:dyDescent="0.3">
      <c r="A13" s="1" t="s">
        <v>80</v>
      </c>
      <c r="B13" s="15" cm="1">
        <f t="array" ref="B13">SUMPRODUCT(('Suivi du Roadshow'!$A$18:$A$250=B$5)*($A13='Suivi du Roadshow'!$D$18:$D$250)*1)</f>
        <v>0</v>
      </c>
      <c r="C13" s="15" cm="1">
        <f t="array" ref="C13">SUMPRODUCT(('Suivi du Roadshow'!$A$18:$A$250=C$5)*($A13='Suivi du Roadshow'!$D$18:$D$250)*1)</f>
        <v>0</v>
      </c>
      <c r="D13" s="15" cm="1">
        <f t="array" ref="D13">SUMPRODUCT(('Suivi du Roadshow'!$A$18:$A$250=D$5)*($A13='Suivi du Roadshow'!$D$18:$D$250)*1)</f>
        <v>0</v>
      </c>
      <c r="E13" s="15" cm="1">
        <f t="array" ref="E13">SUMPRODUCT(('Suivi du Roadshow'!$A$18:$A$250=E$5)*($A13='Suivi du Roadshow'!$D$18:$D$250)*1)</f>
        <v>0</v>
      </c>
      <c r="F13" s="16">
        <f t="shared" si="0"/>
        <v>0</v>
      </c>
    </row>
    <row r="14" spans="1:6" x14ac:dyDescent="0.3">
      <c r="A14" s="1" t="s">
        <v>5</v>
      </c>
      <c r="B14" s="15" cm="1">
        <f t="array" ref="B14">SUMPRODUCT(('Suivi du Roadshow'!$A$18:$A$250=B$5)*($A14='Suivi du Roadshow'!$D$18:$D$250)*1)</f>
        <v>0</v>
      </c>
      <c r="C14" s="15" cm="1">
        <f t="array" ref="C14">SUMPRODUCT(('Suivi du Roadshow'!$A$18:$A$250=C$5)*($A14='Suivi du Roadshow'!$D$18:$D$250)*1)</f>
        <v>0</v>
      </c>
      <c r="D14" s="15" cm="1">
        <f t="array" ref="D14">SUMPRODUCT(('Suivi du Roadshow'!$A$18:$A$250=D$5)*($A14='Suivi du Roadshow'!$D$18:$D$250)*1)</f>
        <v>0</v>
      </c>
      <c r="E14" s="15" cm="1">
        <f t="array" ref="E14">SUMPRODUCT(('Suivi du Roadshow'!$A$18:$A$250=E$5)*($A14='Suivi du Roadshow'!$D$18:$D$250)*1)</f>
        <v>0</v>
      </c>
      <c r="F14" s="16">
        <f t="shared" si="0"/>
        <v>0</v>
      </c>
    </row>
    <row r="15" spans="1:6" x14ac:dyDescent="0.3">
      <c r="A15" s="6" t="s">
        <v>0</v>
      </c>
      <c r="B15" s="6" cm="1">
        <f t="array" ref="B15">SUMPRODUCT(('Suivi du Roadshow'!$A$18:$A$250=B$5)*($A15='Suivi du Roadshow'!$D$18:$D$250)*1)</f>
        <v>0</v>
      </c>
      <c r="C15" s="6" cm="1">
        <f t="array" ref="C15">SUMPRODUCT(('Suivi du Roadshow'!$A$18:$A$250=C$5)*($A15='Suivi du Roadshow'!$D$18:$D$250)*1)</f>
        <v>0</v>
      </c>
      <c r="D15" s="6" cm="1">
        <f t="array" ref="D15">SUMPRODUCT(('Suivi du Roadshow'!$A$18:$A$250=D$5)*($A15='Suivi du Roadshow'!$D$18:$D$250)*1)</f>
        <v>0</v>
      </c>
      <c r="E15" s="6" cm="1">
        <f t="array" ref="E15">SUMPRODUCT(('Suivi du Roadshow'!$A$18:$A$250=E$5)*($A15='Suivi du Roadshow'!$D$18:$D$250)*1)</f>
        <v>0</v>
      </c>
      <c r="F15" s="16">
        <f t="shared" si="0"/>
        <v>0</v>
      </c>
    </row>
    <row r="16" spans="1:6" x14ac:dyDescent="0.3">
      <c r="A16" s="7" t="s">
        <v>8</v>
      </c>
      <c r="B16" s="17">
        <f>SUM(B6:B15)</f>
        <v>0</v>
      </c>
      <c r="C16" s="17">
        <f>SUM(C6:C15)</f>
        <v>0</v>
      </c>
      <c r="D16" s="17">
        <f>SUM(D6:D15)</f>
        <v>0</v>
      </c>
      <c r="E16" s="17">
        <f>SUM(E6:E15)</f>
        <v>0</v>
      </c>
      <c r="F16" s="18">
        <f>SUM(F6:F15)</f>
        <v>0</v>
      </c>
    </row>
    <row r="17" spans="1:9" x14ac:dyDescent="0.3">
      <c r="A17" s="7" t="s">
        <v>9</v>
      </c>
      <c r="B17" s="9" t="e">
        <f>(B6+B14+B15)/B16</f>
        <v>#DIV/0!</v>
      </c>
      <c r="C17" s="9" t="str">
        <f>IFERROR((C6+C14+C15)/C16,"0")</f>
        <v>0</v>
      </c>
      <c r="D17" s="9" t="str">
        <f>IFERROR((D6+D14+D15)/D16,"0")</f>
        <v>0</v>
      </c>
      <c r="E17" s="9" t="str">
        <f>IFERROR((E6+E14+E15)/E16,"0")</f>
        <v>0</v>
      </c>
      <c r="F17" s="10" t="e">
        <f>(F6+F14+F15)/F16</f>
        <v>#DIV/0!</v>
      </c>
    </row>
    <row r="18" spans="1:9" x14ac:dyDescent="0.3">
      <c r="A18" s="7" t="s">
        <v>10</v>
      </c>
      <c r="B18" s="9" t="e">
        <f>B6/B16</f>
        <v>#DIV/0!</v>
      </c>
      <c r="C18" s="9" t="str">
        <f>IFERROR((C6/C16),"0")</f>
        <v>0</v>
      </c>
      <c r="D18" s="9" t="str">
        <f>IFERROR((D6/D16),"0")</f>
        <v>0</v>
      </c>
      <c r="E18" s="9" t="str">
        <f>IFERROR((E6/E16),"0")</f>
        <v>0</v>
      </c>
      <c r="F18" s="10" t="e">
        <f>F6/F16</f>
        <v>#DIV/0!</v>
      </c>
    </row>
    <row r="19" spans="1:9" x14ac:dyDescent="0.3">
      <c r="A19" s="7" t="s">
        <v>69</v>
      </c>
      <c r="B19" s="9" t="e">
        <f>B24/B16</f>
        <v>#DIV/0!</v>
      </c>
      <c r="C19" s="9" t="str">
        <f>IFERROR((C24/C16),"0")</f>
        <v>0</v>
      </c>
      <c r="D19" s="9" t="str">
        <f>IFERROR((D7/D17),"0")</f>
        <v>0</v>
      </c>
      <c r="E19" s="9" t="str">
        <f>IFERROR((E7/E17),"0")</f>
        <v>0</v>
      </c>
      <c r="F19" s="41"/>
    </row>
    <row r="20" spans="1:9" x14ac:dyDescent="0.3">
      <c r="A20" s="7" t="s">
        <v>70</v>
      </c>
      <c r="B20" s="9" t="e">
        <f>B23/B16</f>
        <v>#DIV/0!</v>
      </c>
      <c r="C20" s="9" t="str">
        <f>IFERROR((C23/C16),"0")</f>
        <v>0</v>
      </c>
      <c r="D20" s="9" t="str">
        <f>IFERROR((D8/D18),"0")</f>
        <v>0</v>
      </c>
      <c r="E20" s="9" t="str">
        <f>IFERROR((E8/E18),"0")</f>
        <v>0</v>
      </c>
      <c r="F20" s="41"/>
    </row>
    <row r="21" spans="1:9" x14ac:dyDescent="0.3">
      <c r="A21" s="42"/>
      <c r="B21" s="43"/>
      <c r="C21" s="43"/>
      <c r="D21" s="43"/>
      <c r="E21" s="43"/>
      <c r="F21" s="44"/>
      <c r="G21" s="45"/>
      <c r="H21" s="45"/>
      <c r="I21" s="45"/>
    </row>
    <row r="22" spans="1:9" x14ac:dyDescent="0.3">
      <c r="A22" s="5" t="s">
        <v>71</v>
      </c>
      <c r="B22" s="5" t="s">
        <v>42</v>
      </c>
      <c r="C22" s="5" t="s">
        <v>1</v>
      </c>
      <c r="D22" s="5" t="s">
        <v>2</v>
      </c>
      <c r="E22" s="5" t="s">
        <v>3</v>
      </c>
      <c r="F22" s="5" t="s">
        <v>4</v>
      </c>
      <c r="G22" s="45"/>
      <c r="H22" s="45"/>
      <c r="I22" s="45"/>
    </row>
    <row r="23" spans="1:9" x14ac:dyDescent="0.3">
      <c r="A23" s="46" t="s">
        <v>72</v>
      </c>
      <c r="B23" s="14">
        <v>8</v>
      </c>
      <c r="C23" s="14">
        <v>3</v>
      </c>
      <c r="D23" s="38">
        <v>0</v>
      </c>
      <c r="E23" s="38">
        <v>0</v>
      </c>
      <c r="F23" s="47">
        <f>SUM(B23:E23)</f>
        <v>11</v>
      </c>
      <c r="G23" s="45"/>
      <c r="H23" s="45"/>
      <c r="I23" s="45"/>
    </row>
    <row r="24" spans="1:9" x14ac:dyDescent="0.3">
      <c r="A24" s="48" t="s">
        <v>73</v>
      </c>
      <c r="B24" s="49">
        <v>4</v>
      </c>
      <c r="C24" s="49">
        <v>0</v>
      </c>
      <c r="D24" s="50">
        <v>0</v>
      </c>
      <c r="E24" s="50">
        <v>0</v>
      </c>
      <c r="F24" s="51">
        <f>SUM(B24:E24)</f>
        <v>4</v>
      </c>
      <c r="G24" s="45"/>
      <c r="H24" s="45"/>
      <c r="I24" s="45"/>
    </row>
    <row r="25" spans="1:9" x14ac:dyDescent="0.3">
      <c r="A25" s="52"/>
      <c r="B25" s="52">
        <f>SUM(B23:B24)</f>
        <v>12</v>
      </c>
      <c r="C25" s="52">
        <f t="shared" ref="C25:F25" si="1">SUM(C23:C24)</f>
        <v>3</v>
      </c>
      <c r="D25" s="52">
        <f t="shared" si="1"/>
        <v>0</v>
      </c>
      <c r="E25" s="52">
        <f t="shared" si="1"/>
        <v>0</v>
      </c>
      <c r="F25" s="53">
        <f t="shared" si="1"/>
        <v>15</v>
      </c>
      <c r="G25" s="45"/>
      <c r="H25" s="45"/>
      <c r="I25" s="45"/>
    </row>
    <row r="26" spans="1:9" x14ac:dyDescent="0.3">
      <c r="A26" s="42"/>
      <c r="B26" s="43"/>
      <c r="C26" s="43"/>
      <c r="D26" s="43"/>
      <c r="E26" s="43"/>
      <c r="F26" s="44"/>
      <c r="G26" s="45"/>
      <c r="H26" s="45"/>
      <c r="I26" s="45"/>
    </row>
    <row r="27" spans="1:9" ht="28.8" x14ac:dyDescent="0.3">
      <c r="A27" s="54" t="s">
        <v>74</v>
      </c>
      <c r="B27" s="5" t="s">
        <v>60</v>
      </c>
      <c r="C27" s="5" t="s">
        <v>75</v>
      </c>
      <c r="D27" s="5" t="s">
        <v>11</v>
      </c>
      <c r="E27" s="5" t="s">
        <v>76</v>
      </c>
      <c r="F27" s="44"/>
      <c r="G27" s="45"/>
      <c r="H27" s="45"/>
      <c r="I27" s="45"/>
    </row>
    <row r="28" spans="1:9" s="35" customFormat="1" x14ac:dyDescent="0.3">
      <c r="A28" t="s">
        <v>31</v>
      </c>
      <c r="B28" s="55" t="s">
        <v>55</v>
      </c>
      <c r="C28" s="38" t="s">
        <v>0</v>
      </c>
      <c r="D28" s="38" t="s">
        <v>42</v>
      </c>
      <c r="E28" s="38" t="s">
        <v>0</v>
      </c>
      <c r="F28" s="44"/>
      <c r="G28" s="45"/>
      <c r="H28" s="45"/>
      <c r="I28" s="45"/>
    </row>
    <row r="29" spans="1:9" x14ac:dyDescent="0.3">
      <c r="A29" t="s">
        <v>29</v>
      </c>
      <c r="B29" s="55" t="s">
        <v>52</v>
      </c>
      <c r="C29" s="38" t="s">
        <v>0</v>
      </c>
      <c r="D29" s="38" t="s">
        <v>42</v>
      </c>
      <c r="E29" s="38" t="s">
        <v>0</v>
      </c>
      <c r="F29" s="44"/>
      <c r="G29" s="45"/>
      <c r="H29" s="45"/>
      <c r="I29" s="45"/>
    </row>
    <row r="30" spans="1:9" x14ac:dyDescent="0.3">
      <c r="A30" t="s">
        <v>14</v>
      </c>
      <c r="B30" s="55" t="s">
        <v>45</v>
      </c>
      <c r="C30" s="38" t="s">
        <v>0</v>
      </c>
      <c r="D30" s="38" t="s">
        <v>42</v>
      </c>
      <c r="E30" s="38" t="s">
        <v>6</v>
      </c>
      <c r="F30" s="44"/>
      <c r="G30" s="45"/>
      <c r="H30" s="45"/>
      <c r="I30" s="45"/>
    </row>
    <row r="31" spans="1:9" x14ac:dyDescent="0.3">
      <c r="A31" t="s">
        <v>27</v>
      </c>
      <c r="B31" s="55" t="s">
        <v>48</v>
      </c>
      <c r="C31" s="38" t="s">
        <v>0</v>
      </c>
      <c r="D31" s="38" t="s">
        <v>42</v>
      </c>
      <c r="E31" s="38" t="s">
        <v>6</v>
      </c>
      <c r="F31" s="44"/>
      <c r="G31" s="45"/>
      <c r="H31" s="45"/>
      <c r="I31" s="45"/>
    </row>
    <row r="32" spans="1:9" x14ac:dyDescent="0.3">
      <c r="A32" t="s">
        <v>23</v>
      </c>
      <c r="B32" s="55" t="s">
        <v>50</v>
      </c>
      <c r="C32" s="38" t="s">
        <v>63</v>
      </c>
      <c r="D32" s="38" t="s">
        <v>42</v>
      </c>
      <c r="E32" s="38" t="s">
        <v>6</v>
      </c>
      <c r="F32" s="44"/>
      <c r="G32" s="45"/>
      <c r="H32" s="45"/>
      <c r="I32" s="45"/>
    </row>
    <row r="33" spans="1:14" x14ac:dyDescent="0.3">
      <c r="A33" t="s">
        <v>24</v>
      </c>
      <c r="B33" s="55" t="s">
        <v>50</v>
      </c>
      <c r="C33" s="38" t="s">
        <v>63</v>
      </c>
      <c r="D33" s="38" t="s">
        <v>42</v>
      </c>
      <c r="E33" s="38" t="s">
        <v>6</v>
      </c>
      <c r="F33" s="44"/>
      <c r="G33" s="45"/>
      <c r="H33" s="45"/>
      <c r="I33" s="45"/>
    </row>
    <row r="34" spans="1:14" x14ac:dyDescent="0.3">
      <c r="A34" t="s">
        <v>30</v>
      </c>
      <c r="B34" s="55" t="s">
        <v>55</v>
      </c>
      <c r="C34" s="38" t="s">
        <v>63</v>
      </c>
      <c r="D34" s="38" t="s">
        <v>42</v>
      </c>
      <c r="E34" s="38" t="s">
        <v>6</v>
      </c>
      <c r="F34" s="44"/>
      <c r="G34" s="45"/>
      <c r="H34" s="45"/>
      <c r="I34" s="45"/>
    </row>
    <row r="35" spans="1:14" x14ac:dyDescent="0.3">
      <c r="A35" t="s">
        <v>19</v>
      </c>
      <c r="B35" s="55" t="s">
        <v>45</v>
      </c>
      <c r="C35" s="38" t="s">
        <v>63</v>
      </c>
      <c r="D35" s="38" t="s">
        <v>42</v>
      </c>
      <c r="E35" s="38" t="s">
        <v>6</v>
      </c>
      <c r="F35" s="44"/>
      <c r="G35" s="45"/>
      <c r="H35" s="45"/>
      <c r="I35" s="45"/>
    </row>
    <row r="36" spans="1:14" x14ac:dyDescent="0.3">
      <c r="A36" t="s">
        <v>25</v>
      </c>
      <c r="B36" s="55" t="s">
        <v>55</v>
      </c>
      <c r="C36" s="38" t="s">
        <v>63</v>
      </c>
      <c r="D36" s="38" t="s">
        <v>42</v>
      </c>
      <c r="E36" s="38" t="s">
        <v>6</v>
      </c>
      <c r="F36" s="44"/>
      <c r="G36" s="45"/>
      <c r="H36" s="45"/>
      <c r="I36" s="45"/>
    </row>
    <row r="37" spans="1:14" x14ac:dyDescent="0.3">
      <c r="A37" t="s">
        <v>22</v>
      </c>
      <c r="B37" s="55" t="s">
        <v>46</v>
      </c>
      <c r="C37" s="38" t="s">
        <v>63</v>
      </c>
      <c r="D37" s="38" t="s">
        <v>42</v>
      </c>
      <c r="E37" s="38" t="s">
        <v>63</v>
      </c>
      <c r="F37" s="44"/>
      <c r="G37" s="45"/>
      <c r="H37" s="45"/>
      <c r="I37" s="45"/>
    </row>
    <row r="38" spans="1:14" x14ac:dyDescent="0.3">
      <c r="A38" t="s">
        <v>26</v>
      </c>
      <c r="B38" s="55" t="s">
        <v>54</v>
      </c>
      <c r="C38" s="38" t="s">
        <v>63</v>
      </c>
      <c r="D38" s="38" t="s">
        <v>42</v>
      </c>
      <c r="E38" s="38" t="s">
        <v>6</v>
      </c>
      <c r="F38" s="44"/>
      <c r="G38" s="45"/>
      <c r="H38" s="45"/>
      <c r="I38" s="45"/>
    </row>
    <row r="39" spans="1:14" x14ac:dyDescent="0.3">
      <c r="A39" t="s">
        <v>33</v>
      </c>
      <c r="B39" s="55" t="s">
        <v>49</v>
      </c>
      <c r="C39" s="38" t="s">
        <v>63</v>
      </c>
      <c r="D39" s="38" t="s">
        <v>1</v>
      </c>
      <c r="E39" s="38" t="s">
        <v>6</v>
      </c>
      <c r="F39" s="44"/>
      <c r="G39" s="45"/>
      <c r="H39" s="45"/>
      <c r="I39" s="45"/>
    </row>
    <row r="40" spans="1:14" x14ac:dyDescent="0.3">
      <c r="A40" t="s">
        <v>34</v>
      </c>
      <c r="B40" s="55" t="s">
        <v>55</v>
      </c>
      <c r="C40" s="38" t="s">
        <v>63</v>
      </c>
      <c r="D40" s="38" t="s">
        <v>1</v>
      </c>
      <c r="E40" s="38" t="s">
        <v>63</v>
      </c>
    </row>
    <row r="41" spans="1:14" x14ac:dyDescent="0.3">
      <c r="A41" t="s">
        <v>32</v>
      </c>
      <c r="B41" s="55" t="s">
        <v>58</v>
      </c>
      <c r="C41" s="38" t="s">
        <v>63</v>
      </c>
      <c r="D41" s="38" t="s">
        <v>1</v>
      </c>
      <c r="E41" s="38" t="s">
        <v>63</v>
      </c>
    </row>
    <row r="42" spans="1:14" x14ac:dyDescent="0.3">
      <c r="A42" t="s">
        <v>28</v>
      </c>
      <c r="B42" s="55" t="s">
        <v>53</v>
      </c>
      <c r="C42" s="38" t="s">
        <v>63</v>
      </c>
      <c r="D42" s="38" t="s">
        <v>42</v>
      </c>
      <c r="E42" s="38" t="s">
        <v>63</v>
      </c>
    </row>
    <row r="44" spans="1:14" x14ac:dyDescent="0.3">
      <c r="A44" s="5" t="s">
        <v>42</v>
      </c>
      <c r="B44" s="33" t="s">
        <v>6</v>
      </c>
      <c r="C44" s="33" t="s">
        <v>7</v>
      </c>
      <c r="D44" s="33" t="s">
        <v>16</v>
      </c>
      <c r="E44" s="33" t="s">
        <v>17</v>
      </c>
      <c r="F44" s="33" t="s">
        <v>18</v>
      </c>
      <c r="G44" s="33" t="s">
        <v>67</v>
      </c>
      <c r="H44" s="33" t="s">
        <v>79</v>
      </c>
      <c r="I44" s="33" t="s">
        <v>80</v>
      </c>
      <c r="J44" s="33" t="s">
        <v>5</v>
      </c>
      <c r="K44" s="34" t="s">
        <v>0</v>
      </c>
      <c r="L44" s="33" t="s">
        <v>4</v>
      </c>
      <c r="M44" s="35"/>
      <c r="N44" s="33" t="s">
        <v>62</v>
      </c>
    </row>
    <row r="45" spans="1:14" x14ac:dyDescent="0.3">
      <c r="A45" t="s">
        <v>45</v>
      </c>
      <c r="B45" s="15">
        <f>COUNTIFS(
  'Suivi du Roadshow'!$A$22:$A$315, $A$44,
  'Suivi du Roadshow'!$C$22:$C$315, $A45,'Suivi du Roadshow'!$D$22:$D$315,'Analyse par vague'!B$44)</f>
        <v>0</v>
      </c>
      <c r="C45" s="15">
        <f>COUNTIFS(
  'Suivi du Roadshow'!$A$22:$A$315, $A$44,
  'Suivi du Roadshow'!$C$22:$C$315, $A45,'Suivi du Roadshow'!$D$22:$D$315,'Analyse par vague'!C$44)</f>
        <v>0</v>
      </c>
      <c r="D45" s="15">
        <f>COUNTIFS(
  'Suivi du Roadshow'!$A$22:$A$315, $A$44,
  'Suivi du Roadshow'!$C$22:$C$315, $A45,'Suivi du Roadshow'!$D$22:$D$315,'Analyse par vague'!D$44)</f>
        <v>0</v>
      </c>
      <c r="E45" s="15">
        <f>COUNTIFS(
  'Suivi du Roadshow'!$A$22:$A$315, $A$44,
  'Suivi du Roadshow'!$C$22:$C$315, $A45,'Suivi du Roadshow'!$D$22:$D$315,'Analyse par vague'!E$44)</f>
        <v>0</v>
      </c>
      <c r="F45" s="15">
        <f>COUNTIFS(
  'Suivi du Roadshow'!$A$22:$A$315, $A$44,
  'Suivi du Roadshow'!$C$22:$C$315, $A45,'Suivi du Roadshow'!$D$22:$D$315,'Analyse par vague'!F$44)</f>
        <v>0</v>
      </c>
      <c r="G45" s="15">
        <f>COUNTIFS(
  'Suivi du Roadshow'!$A$22:$A$315, $A$44,
  'Suivi du Roadshow'!$C$22:$C$315, $A45,'Suivi du Roadshow'!$D$22:$D$315,'Analyse par vague'!G$44)</f>
        <v>0</v>
      </c>
      <c r="H45" s="15">
        <f>COUNTIFS(
  'Suivi du Roadshow'!$A$22:$A$315, $A$44,
  'Suivi du Roadshow'!$C$22:$C$315, $A45,'Suivi du Roadshow'!$D$22:$D$315,'Analyse par vague'!H$44)</f>
        <v>0</v>
      </c>
      <c r="I45" s="15">
        <f>COUNTIFS(
  'Suivi du Roadshow'!$A$22:$A$315, $A$44,
  'Suivi du Roadshow'!$C$22:$C$315, $A45,'Suivi du Roadshow'!$D$22:$D$315,'Analyse par vague'!I$44)</f>
        <v>0</v>
      </c>
      <c r="J45" s="15">
        <f>COUNTIFS(
  'Suivi du Roadshow'!$A$22:$A$315, $A$44,
  'Suivi du Roadshow'!$C$22:$C$315, $A45,'Suivi du Roadshow'!$D$22:$D$315,'Analyse par vague'!J$44)</f>
        <v>0</v>
      </c>
      <c r="K45" s="15">
        <f>COUNTIFS(
  'Suivi du Roadshow'!$A$22:$A$315, $A$44,
  'Suivi du Roadshow'!$C$22:$C$315, $A45,'Suivi du Roadshow'!$D$22:$D$315,'Analyse par vague'!K$44)</f>
        <v>0</v>
      </c>
      <c r="L45" s="39">
        <f t="shared" ref="L45:L59" si="2">SUM(B45:K45)</f>
        <v>0</v>
      </c>
      <c r="N45" s="40" t="str">
        <f t="shared" ref="N45:N59" si="3">IFERROR(B45/$L45,"n/m")</f>
        <v>n/m</v>
      </c>
    </row>
    <row r="46" spans="1:14" x14ac:dyDescent="0.3">
      <c r="A46" t="s">
        <v>46</v>
      </c>
      <c r="B46" s="15">
        <f>COUNTIFS(
  'Suivi du Roadshow'!$A$22:$A$315, $A$44,
  'Suivi du Roadshow'!$C$22:$C$315, $A46,'Suivi du Roadshow'!$D$22:$D$315,'Analyse par vague'!B$44)</f>
        <v>0</v>
      </c>
      <c r="C46" s="15">
        <f>COUNTIFS(
  'Suivi du Roadshow'!$A$22:$A$315, $A$44,
  'Suivi du Roadshow'!$C$22:$C$315, $A46,'Suivi du Roadshow'!$D$22:$D$315,'Analyse par vague'!C$44)</f>
        <v>0</v>
      </c>
      <c r="D46" s="15">
        <f>COUNTIFS(
  'Suivi du Roadshow'!$A$22:$A$315, $A$44,
  'Suivi du Roadshow'!$C$22:$C$315, $A46,'Suivi du Roadshow'!$D$22:$D$315,'Analyse par vague'!D$44)</f>
        <v>0</v>
      </c>
      <c r="E46" s="15">
        <f>COUNTIFS(
  'Suivi du Roadshow'!$A$22:$A$315, $A$44,
  'Suivi du Roadshow'!$C$22:$C$315, $A46,'Suivi du Roadshow'!$D$22:$D$315,'Analyse par vague'!E$44)</f>
        <v>0</v>
      </c>
      <c r="F46" s="15">
        <f>COUNTIFS(
  'Suivi du Roadshow'!$A$22:$A$315, $A$44,
  'Suivi du Roadshow'!$C$22:$C$315, $A46,'Suivi du Roadshow'!$D$22:$D$315,'Analyse par vague'!F$44)</f>
        <v>0</v>
      </c>
      <c r="G46" s="15">
        <f>COUNTIFS(
  'Suivi du Roadshow'!$A$22:$A$315, $A$44,
  'Suivi du Roadshow'!$C$22:$C$315, $A46,'Suivi du Roadshow'!$D$22:$D$315,'Analyse par vague'!G$44)</f>
        <v>0</v>
      </c>
      <c r="H46" s="15">
        <f>COUNTIFS(
  'Suivi du Roadshow'!$A$22:$A$315, $A$44,
  'Suivi du Roadshow'!$C$22:$C$315, $A46,'Suivi du Roadshow'!$D$22:$D$315,'Analyse par vague'!H$44)</f>
        <v>0</v>
      </c>
      <c r="I46" s="15">
        <f>COUNTIFS(
  'Suivi du Roadshow'!$A$22:$A$315, $A$44,
  'Suivi du Roadshow'!$C$22:$C$315, $A46,'Suivi du Roadshow'!$D$22:$D$315,'Analyse par vague'!I$44)</f>
        <v>0</v>
      </c>
      <c r="J46" s="15">
        <f>COUNTIFS(
  'Suivi du Roadshow'!$A$22:$A$315, $A$44,
  'Suivi du Roadshow'!$C$22:$C$315, $A46,'Suivi du Roadshow'!$D$22:$D$315,'Analyse par vague'!J$44)</f>
        <v>0</v>
      </c>
      <c r="K46" s="15">
        <f>COUNTIFS(
  'Suivi du Roadshow'!$A$22:$A$315, $A$44,
  'Suivi du Roadshow'!$C$22:$C$315, $A46,'Suivi du Roadshow'!$D$22:$D$315,'Analyse par vague'!K$44)</f>
        <v>0</v>
      </c>
      <c r="L46" s="39">
        <f t="shared" si="2"/>
        <v>0</v>
      </c>
      <c r="N46" s="40" t="str">
        <f t="shared" si="3"/>
        <v>n/m</v>
      </c>
    </row>
    <row r="47" spans="1:14" x14ac:dyDescent="0.3">
      <c r="A47" s="32" t="s">
        <v>47</v>
      </c>
      <c r="B47" s="15">
        <f>COUNTIFS(
  'Suivi du Roadshow'!$A$22:$A$315, $A$44,
  'Suivi du Roadshow'!$C$22:$C$315, $A47,'Suivi du Roadshow'!$D$22:$D$315,'Analyse par vague'!B$44)</f>
        <v>0</v>
      </c>
      <c r="C47" s="15">
        <f>COUNTIFS(
  'Suivi du Roadshow'!$A$22:$A$315, $A$44,
  'Suivi du Roadshow'!$C$22:$C$315, $A47,'Suivi du Roadshow'!$D$22:$D$315,'Analyse par vague'!C$44)</f>
        <v>0</v>
      </c>
      <c r="D47" s="15">
        <f>COUNTIFS(
  'Suivi du Roadshow'!$A$22:$A$315, $A$44,
  'Suivi du Roadshow'!$C$22:$C$315, $A47,'Suivi du Roadshow'!$D$22:$D$315,'Analyse par vague'!D$44)</f>
        <v>0</v>
      </c>
      <c r="E47" s="15">
        <f>COUNTIFS(
  'Suivi du Roadshow'!$A$22:$A$315, $A$44,
  'Suivi du Roadshow'!$C$22:$C$315, $A47,'Suivi du Roadshow'!$D$22:$D$315,'Analyse par vague'!E$44)</f>
        <v>0</v>
      </c>
      <c r="F47" s="15">
        <f>COUNTIFS(
  'Suivi du Roadshow'!$A$22:$A$315, $A$44,
  'Suivi du Roadshow'!$C$22:$C$315, $A47,'Suivi du Roadshow'!$D$22:$D$315,'Analyse par vague'!F$44)</f>
        <v>0</v>
      </c>
      <c r="G47" s="15">
        <f>COUNTIFS(
  'Suivi du Roadshow'!$A$22:$A$315, $A$44,
  'Suivi du Roadshow'!$C$22:$C$315, $A47,'Suivi du Roadshow'!$D$22:$D$315,'Analyse par vague'!G$44)</f>
        <v>0</v>
      </c>
      <c r="H47" s="15">
        <f>COUNTIFS(
  'Suivi du Roadshow'!$A$22:$A$315, $A$44,
  'Suivi du Roadshow'!$C$22:$C$315, $A47,'Suivi du Roadshow'!$D$22:$D$315,'Analyse par vague'!H$44)</f>
        <v>0</v>
      </c>
      <c r="I47" s="15">
        <f>COUNTIFS(
  'Suivi du Roadshow'!$A$22:$A$315, $A$44,
  'Suivi du Roadshow'!$C$22:$C$315, $A47,'Suivi du Roadshow'!$D$22:$D$315,'Analyse par vague'!I$44)</f>
        <v>0</v>
      </c>
      <c r="J47" s="15">
        <f>COUNTIFS(
  'Suivi du Roadshow'!$A$22:$A$315, $A$44,
  'Suivi du Roadshow'!$C$22:$C$315, $A47,'Suivi du Roadshow'!$D$22:$D$315,'Analyse par vague'!J$44)</f>
        <v>0</v>
      </c>
      <c r="K47" s="15">
        <f>COUNTIFS(
  'Suivi du Roadshow'!$A$22:$A$315, $A$44,
  'Suivi du Roadshow'!$C$22:$C$315, $A47,'Suivi du Roadshow'!$D$22:$D$315,'Analyse par vague'!K$44)</f>
        <v>0</v>
      </c>
      <c r="L47" s="39">
        <f t="shared" si="2"/>
        <v>0</v>
      </c>
      <c r="N47" s="40" t="str">
        <f t="shared" si="3"/>
        <v>n/m</v>
      </c>
    </row>
    <row r="48" spans="1:14" x14ac:dyDescent="0.3">
      <c r="A48" t="s">
        <v>49</v>
      </c>
      <c r="B48" s="15">
        <f>COUNTIFS(
  'Suivi du Roadshow'!$A$22:$A$315, $A$44,
  'Suivi du Roadshow'!$C$22:$C$315, $A48,'Suivi du Roadshow'!$D$22:$D$315,'Analyse par vague'!B$44)</f>
        <v>0</v>
      </c>
      <c r="C48" s="15">
        <f>COUNTIFS(
  'Suivi du Roadshow'!$A$22:$A$315, $A$44,
  'Suivi du Roadshow'!$C$22:$C$315, $A48,'Suivi du Roadshow'!$D$22:$D$315,'Analyse par vague'!C$44)</f>
        <v>0</v>
      </c>
      <c r="D48" s="15">
        <f>COUNTIFS(
  'Suivi du Roadshow'!$A$22:$A$315, $A$44,
  'Suivi du Roadshow'!$C$22:$C$315, $A48,'Suivi du Roadshow'!$D$22:$D$315,'Analyse par vague'!D$44)</f>
        <v>0</v>
      </c>
      <c r="E48" s="15">
        <f>COUNTIFS(
  'Suivi du Roadshow'!$A$22:$A$315, $A$44,
  'Suivi du Roadshow'!$C$22:$C$315, $A48,'Suivi du Roadshow'!$D$22:$D$315,'Analyse par vague'!E$44)</f>
        <v>0</v>
      </c>
      <c r="F48" s="15">
        <f>COUNTIFS(
  'Suivi du Roadshow'!$A$22:$A$315, $A$44,
  'Suivi du Roadshow'!$C$22:$C$315, $A48,'Suivi du Roadshow'!$D$22:$D$315,'Analyse par vague'!F$44)</f>
        <v>0</v>
      </c>
      <c r="G48" s="15">
        <f>COUNTIFS(
  'Suivi du Roadshow'!$A$22:$A$315, $A$44,
  'Suivi du Roadshow'!$C$22:$C$315, $A48,'Suivi du Roadshow'!$D$22:$D$315,'Analyse par vague'!G$44)</f>
        <v>0</v>
      </c>
      <c r="H48" s="15">
        <f>COUNTIFS(
  'Suivi du Roadshow'!$A$22:$A$315, $A$44,
  'Suivi du Roadshow'!$C$22:$C$315, $A48,'Suivi du Roadshow'!$D$22:$D$315,'Analyse par vague'!H$44)</f>
        <v>0</v>
      </c>
      <c r="I48" s="15">
        <f>COUNTIFS(
  'Suivi du Roadshow'!$A$22:$A$315, $A$44,
  'Suivi du Roadshow'!$C$22:$C$315, $A48,'Suivi du Roadshow'!$D$22:$D$315,'Analyse par vague'!I$44)</f>
        <v>0</v>
      </c>
      <c r="J48" s="15">
        <f>COUNTIFS(
  'Suivi du Roadshow'!$A$22:$A$315, $A$44,
  'Suivi du Roadshow'!$C$22:$C$315, $A48,'Suivi du Roadshow'!$D$22:$D$315,'Analyse par vague'!J$44)</f>
        <v>0</v>
      </c>
      <c r="K48" s="15">
        <f>COUNTIFS(
  'Suivi du Roadshow'!$A$22:$A$315, $A$44,
  'Suivi du Roadshow'!$C$22:$C$315, $A48,'Suivi du Roadshow'!$D$22:$D$315,'Analyse par vague'!K$44)</f>
        <v>0</v>
      </c>
      <c r="L48" s="39">
        <f t="shared" si="2"/>
        <v>0</v>
      </c>
      <c r="N48" s="40" t="str">
        <f t="shared" si="3"/>
        <v>n/m</v>
      </c>
    </row>
    <row r="49" spans="1:14" x14ac:dyDescent="0.3">
      <c r="A49" t="s">
        <v>50</v>
      </c>
      <c r="B49" s="15">
        <f>COUNTIFS(
  'Suivi du Roadshow'!$A$22:$A$315, $A$44,
  'Suivi du Roadshow'!$C$22:$C$315, $A49,'Suivi du Roadshow'!$D$22:$D$315,'Analyse par vague'!B$44)</f>
        <v>0</v>
      </c>
      <c r="C49" s="15">
        <f>COUNTIFS(
  'Suivi du Roadshow'!$A$22:$A$315, $A$44,
  'Suivi du Roadshow'!$C$22:$C$315, $A49,'Suivi du Roadshow'!$D$22:$D$315,'Analyse par vague'!C$44)</f>
        <v>0</v>
      </c>
      <c r="D49" s="15">
        <f>COUNTIFS(
  'Suivi du Roadshow'!$A$22:$A$315, $A$44,
  'Suivi du Roadshow'!$C$22:$C$315, $A49,'Suivi du Roadshow'!$D$22:$D$315,'Analyse par vague'!D$44)</f>
        <v>0</v>
      </c>
      <c r="E49" s="15">
        <f>COUNTIFS(
  'Suivi du Roadshow'!$A$22:$A$315, $A$44,
  'Suivi du Roadshow'!$C$22:$C$315, $A49,'Suivi du Roadshow'!$D$22:$D$315,'Analyse par vague'!E$44)</f>
        <v>0</v>
      </c>
      <c r="F49" s="15">
        <f>COUNTIFS(
  'Suivi du Roadshow'!$A$22:$A$315, $A$44,
  'Suivi du Roadshow'!$C$22:$C$315, $A49,'Suivi du Roadshow'!$D$22:$D$315,'Analyse par vague'!F$44)</f>
        <v>0</v>
      </c>
      <c r="G49" s="15">
        <f>COUNTIFS(
  'Suivi du Roadshow'!$A$22:$A$315, $A$44,
  'Suivi du Roadshow'!$C$22:$C$315, $A49,'Suivi du Roadshow'!$D$22:$D$315,'Analyse par vague'!G$44)</f>
        <v>0</v>
      </c>
      <c r="H49" s="15">
        <f>COUNTIFS(
  'Suivi du Roadshow'!$A$22:$A$315, $A$44,
  'Suivi du Roadshow'!$C$22:$C$315, $A49,'Suivi du Roadshow'!$D$22:$D$315,'Analyse par vague'!H$44)</f>
        <v>0</v>
      </c>
      <c r="I49" s="15">
        <f>COUNTIFS(
  'Suivi du Roadshow'!$A$22:$A$315, $A$44,
  'Suivi du Roadshow'!$C$22:$C$315, $A49,'Suivi du Roadshow'!$D$22:$D$315,'Analyse par vague'!I$44)</f>
        <v>0</v>
      </c>
      <c r="J49" s="15">
        <f>COUNTIFS(
  'Suivi du Roadshow'!$A$22:$A$315, $A$44,
  'Suivi du Roadshow'!$C$22:$C$315, $A49,'Suivi du Roadshow'!$D$22:$D$315,'Analyse par vague'!J$44)</f>
        <v>0</v>
      </c>
      <c r="K49" s="15">
        <f>COUNTIFS(
  'Suivi du Roadshow'!$A$22:$A$315, $A$44,
  'Suivi du Roadshow'!$C$22:$C$315, $A49,'Suivi du Roadshow'!$D$22:$D$315,'Analyse par vague'!K$44)</f>
        <v>0</v>
      </c>
      <c r="L49" s="39">
        <f t="shared" si="2"/>
        <v>0</v>
      </c>
      <c r="N49" s="40" t="str">
        <f t="shared" si="3"/>
        <v>n/m</v>
      </c>
    </row>
    <row r="50" spans="1:14" x14ac:dyDescent="0.3">
      <c r="A50" t="s">
        <v>54</v>
      </c>
      <c r="B50" s="15">
        <f>COUNTIFS(
  'Suivi du Roadshow'!$A$22:$A$315, $A$44,
  'Suivi du Roadshow'!$C$22:$C$315, $A50,'Suivi du Roadshow'!$D$22:$D$315,'Analyse par vague'!B$44)</f>
        <v>0</v>
      </c>
      <c r="C50" s="15">
        <f>COUNTIFS(
  'Suivi du Roadshow'!$A$22:$A$315, $A$44,
  'Suivi du Roadshow'!$C$22:$C$315, $A50,'Suivi du Roadshow'!$D$22:$D$315,'Analyse par vague'!C$44)</f>
        <v>0</v>
      </c>
      <c r="D50" s="15">
        <f>COUNTIFS(
  'Suivi du Roadshow'!$A$22:$A$315, $A$44,
  'Suivi du Roadshow'!$C$22:$C$315, $A50,'Suivi du Roadshow'!$D$22:$D$315,'Analyse par vague'!D$44)</f>
        <v>0</v>
      </c>
      <c r="E50" s="15">
        <f>COUNTIFS(
  'Suivi du Roadshow'!$A$22:$A$315, $A$44,
  'Suivi du Roadshow'!$C$22:$C$315, $A50,'Suivi du Roadshow'!$D$22:$D$315,'Analyse par vague'!E$44)</f>
        <v>0</v>
      </c>
      <c r="F50" s="15">
        <f>COUNTIFS(
  'Suivi du Roadshow'!$A$22:$A$315, $A$44,
  'Suivi du Roadshow'!$C$22:$C$315, $A50,'Suivi du Roadshow'!$D$22:$D$315,'Analyse par vague'!F$44)</f>
        <v>0</v>
      </c>
      <c r="G50" s="15">
        <f>COUNTIFS(
  'Suivi du Roadshow'!$A$22:$A$315, $A$44,
  'Suivi du Roadshow'!$C$22:$C$315, $A50,'Suivi du Roadshow'!$D$22:$D$315,'Analyse par vague'!G$44)</f>
        <v>0</v>
      </c>
      <c r="H50" s="15">
        <f>COUNTIFS(
  'Suivi du Roadshow'!$A$22:$A$315, $A$44,
  'Suivi du Roadshow'!$C$22:$C$315, $A50,'Suivi du Roadshow'!$D$22:$D$315,'Analyse par vague'!H$44)</f>
        <v>0</v>
      </c>
      <c r="I50" s="15">
        <f>COUNTIFS(
  'Suivi du Roadshow'!$A$22:$A$315, $A$44,
  'Suivi du Roadshow'!$C$22:$C$315, $A50,'Suivi du Roadshow'!$D$22:$D$315,'Analyse par vague'!I$44)</f>
        <v>0</v>
      </c>
      <c r="J50" s="15">
        <f>COUNTIFS(
  'Suivi du Roadshow'!$A$22:$A$315, $A$44,
  'Suivi du Roadshow'!$C$22:$C$315, $A50,'Suivi du Roadshow'!$D$22:$D$315,'Analyse par vague'!J$44)</f>
        <v>0</v>
      </c>
      <c r="K50" s="15">
        <f>COUNTIFS(
  'Suivi du Roadshow'!$A$22:$A$315, $A$44,
  'Suivi du Roadshow'!$C$22:$C$315, $A50,'Suivi du Roadshow'!$D$22:$D$315,'Analyse par vague'!K$44)</f>
        <v>0</v>
      </c>
      <c r="L50" s="39">
        <f t="shared" si="2"/>
        <v>0</v>
      </c>
      <c r="N50" s="40" t="str">
        <f t="shared" si="3"/>
        <v>n/m</v>
      </c>
    </row>
    <row r="51" spans="1:14" x14ac:dyDescent="0.3">
      <c r="A51" t="s">
        <v>55</v>
      </c>
      <c r="B51" s="15">
        <f>COUNTIFS(
  'Suivi du Roadshow'!$A$22:$A$315, $A$44,
  'Suivi du Roadshow'!$C$22:$C$315, $A51,'Suivi du Roadshow'!$D$22:$D$315,'Analyse par vague'!B$44)</f>
        <v>0</v>
      </c>
      <c r="C51" s="15">
        <f>COUNTIFS(
  'Suivi du Roadshow'!$A$22:$A$315, $A$44,
  'Suivi du Roadshow'!$C$22:$C$315, $A51,'Suivi du Roadshow'!$D$22:$D$315,'Analyse par vague'!C$44)</f>
        <v>0</v>
      </c>
      <c r="D51" s="15">
        <f>COUNTIFS(
  'Suivi du Roadshow'!$A$22:$A$315, $A$44,
  'Suivi du Roadshow'!$C$22:$C$315, $A51,'Suivi du Roadshow'!$D$22:$D$315,'Analyse par vague'!D$44)</f>
        <v>0</v>
      </c>
      <c r="E51" s="15">
        <f>COUNTIFS(
  'Suivi du Roadshow'!$A$22:$A$315, $A$44,
  'Suivi du Roadshow'!$C$22:$C$315, $A51,'Suivi du Roadshow'!$D$22:$D$315,'Analyse par vague'!E$44)</f>
        <v>0</v>
      </c>
      <c r="F51" s="15">
        <f>COUNTIFS(
  'Suivi du Roadshow'!$A$22:$A$315, $A$44,
  'Suivi du Roadshow'!$C$22:$C$315, $A51,'Suivi du Roadshow'!$D$22:$D$315,'Analyse par vague'!F$44)</f>
        <v>0</v>
      </c>
      <c r="G51" s="15">
        <f>COUNTIFS(
  'Suivi du Roadshow'!$A$22:$A$315, $A$44,
  'Suivi du Roadshow'!$C$22:$C$315, $A51,'Suivi du Roadshow'!$D$22:$D$315,'Analyse par vague'!G$44)</f>
        <v>0</v>
      </c>
      <c r="H51" s="15">
        <f>COUNTIFS(
  'Suivi du Roadshow'!$A$22:$A$315, $A$44,
  'Suivi du Roadshow'!$C$22:$C$315, $A51,'Suivi du Roadshow'!$D$22:$D$315,'Analyse par vague'!H$44)</f>
        <v>0</v>
      </c>
      <c r="I51" s="15">
        <f>COUNTIFS(
  'Suivi du Roadshow'!$A$22:$A$315, $A$44,
  'Suivi du Roadshow'!$C$22:$C$315, $A51,'Suivi du Roadshow'!$D$22:$D$315,'Analyse par vague'!I$44)</f>
        <v>0</v>
      </c>
      <c r="J51" s="15">
        <f>COUNTIFS(
  'Suivi du Roadshow'!$A$22:$A$315, $A$44,
  'Suivi du Roadshow'!$C$22:$C$315, $A51,'Suivi du Roadshow'!$D$22:$D$315,'Analyse par vague'!J$44)</f>
        <v>0</v>
      </c>
      <c r="K51" s="15">
        <f>COUNTIFS(
  'Suivi du Roadshow'!$A$22:$A$315, $A$44,
  'Suivi du Roadshow'!$C$22:$C$315, $A51,'Suivi du Roadshow'!$D$22:$D$315,'Analyse par vague'!K$44)</f>
        <v>0</v>
      </c>
      <c r="L51" s="39">
        <f t="shared" si="2"/>
        <v>0</v>
      </c>
      <c r="N51" s="40" t="str">
        <f t="shared" si="3"/>
        <v>n/m</v>
      </c>
    </row>
    <row r="52" spans="1:14" x14ac:dyDescent="0.3">
      <c r="A52" t="s">
        <v>56</v>
      </c>
      <c r="B52" s="15">
        <f>COUNTIFS(
  'Suivi du Roadshow'!$A$22:$A$315, $A$44,
  'Suivi du Roadshow'!$C$22:$C$315, $A52,'Suivi du Roadshow'!$D$22:$D$315,'Analyse par vague'!B$44)</f>
        <v>0</v>
      </c>
      <c r="C52" s="15">
        <f>COUNTIFS(
  'Suivi du Roadshow'!$A$22:$A$315, $A$44,
  'Suivi du Roadshow'!$C$22:$C$315, $A52,'Suivi du Roadshow'!$D$22:$D$315,'Analyse par vague'!C$44)</f>
        <v>0</v>
      </c>
      <c r="D52" s="15">
        <f>COUNTIFS(
  'Suivi du Roadshow'!$A$22:$A$315, $A$44,
  'Suivi du Roadshow'!$C$22:$C$315, $A52,'Suivi du Roadshow'!$D$22:$D$315,'Analyse par vague'!D$44)</f>
        <v>0</v>
      </c>
      <c r="E52" s="15">
        <f>COUNTIFS(
  'Suivi du Roadshow'!$A$22:$A$315, $A$44,
  'Suivi du Roadshow'!$C$22:$C$315, $A52,'Suivi du Roadshow'!$D$22:$D$315,'Analyse par vague'!E$44)</f>
        <v>0</v>
      </c>
      <c r="F52" s="15">
        <f>COUNTIFS(
  'Suivi du Roadshow'!$A$22:$A$315, $A$44,
  'Suivi du Roadshow'!$C$22:$C$315, $A52,'Suivi du Roadshow'!$D$22:$D$315,'Analyse par vague'!F$44)</f>
        <v>0</v>
      </c>
      <c r="G52" s="15">
        <f>COUNTIFS(
  'Suivi du Roadshow'!$A$22:$A$315, $A$44,
  'Suivi du Roadshow'!$C$22:$C$315, $A52,'Suivi du Roadshow'!$D$22:$D$315,'Analyse par vague'!G$44)</f>
        <v>0</v>
      </c>
      <c r="H52" s="15">
        <f>COUNTIFS(
  'Suivi du Roadshow'!$A$22:$A$315, $A$44,
  'Suivi du Roadshow'!$C$22:$C$315, $A52,'Suivi du Roadshow'!$D$22:$D$315,'Analyse par vague'!H$44)</f>
        <v>0</v>
      </c>
      <c r="I52" s="15">
        <f>COUNTIFS(
  'Suivi du Roadshow'!$A$22:$A$315, $A$44,
  'Suivi du Roadshow'!$C$22:$C$315, $A52,'Suivi du Roadshow'!$D$22:$D$315,'Analyse par vague'!I$44)</f>
        <v>0</v>
      </c>
      <c r="J52" s="15">
        <f>COUNTIFS(
  'Suivi du Roadshow'!$A$22:$A$315, $A$44,
  'Suivi du Roadshow'!$C$22:$C$315, $A52,'Suivi du Roadshow'!$D$22:$D$315,'Analyse par vague'!J$44)</f>
        <v>0</v>
      </c>
      <c r="K52" s="15">
        <f>COUNTIFS(
  'Suivi du Roadshow'!$A$22:$A$315, $A$44,
  'Suivi du Roadshow'!$C$22:$C$315, $A52,'Suivi du Roadshow'!$D$22:$D$315,'Analyse par vague'!K$44)</f>
        <v>0</v>
      </c>
      <c r="L52" s="39">
        <f t="shared" si="2"/>
        <v>0</v>
      </c>
      <c r="N52" s="40" t="str">
        <f t="shared" si="3"/>
        <v>n/m</v>
      </c>
    </row>
    <row r="53" spans="1:14" x14ac:dyDescent="0.3">
      <c r="A53" t="s">
        <v>53</v>
      </c>
      <c r="B53" s="15">
        <f>COUNTIFS(
  'Suivi du Roadshow'!$A$22:$A$315, $A$44,
  'Suivi du Roadshow'!$C$22:$C$315, $A53,'Suivi du Roadshow'!$D$22:$D$315,'Analyse par vague'!B$44)</f>
        <v>0</v>
      </c>
      <c r="C53" s="15">
        <f>COUNTIFS(
  'Suivi du Roadshow'!$A$22:$A$315, $A$44,
  'Suivi du Roadshow'!$C$22:$C$315, $A53,'Suivi du Roadshow'!$D$22:$D$315,'Analyse par vague'!C$44)</f>
        <v>0</v>
      </c>
      <c r="D53" s="15">
        <f>COUNTIFS(
  'Suivi du Roadshow'!$A$22:$A$315, $A$44,
  'Suivi du Roadshow'!$C$22:$C$315, $A53,'Suivi du Roadshow'!$D$22:$D$315,'Analyse par vague'!D$44)</f>
        <v>0</v>
      </c>
      <c r="E53" s="15">
        <f>COUNTIFS(
  'Suivi du Roadshow'!$A$22:$A$315, $A$44,
  'Suivi du Roadshow'!$C$22:$C$315, $A53,'Suivi du Roadshow'!$D$22:$D$315,'Analyse par vague'!E$44)</f>
        <v>0</v>
      </c>
      <c r="F53" s="15">
        <f>COUNTIFS(
  'Suivi du Roadshow'!$A$22:$A$315, $A$44,
  'Suivi du Roadshow'!$C$22:$C$315, $A53,'Suivi du Roadshow'!$D$22:$D$315,'Analyse par vague'!F$44)</f>
        <v>0</v>
      </c>
      <c r="G53" s="15">
        <f>COUNTIFS(
  'Suivi du Roadshow'!$A$22:$A$315, $A$44,
  'Suivi du Roadshow'!$C$22:$C$315, $A53,'Suivi du Roadshow'!$D$22:$D$315,'Analyse par vague'!G$44)</f>
        <v>0</v>
      </c>
      <c r="H53" s="15">
        <f>COUNTIFS(
  'Suivi du Roadshow'!$A$22:$A$315, $A$44,
  'Suivi du Roadshow'!$C$22:$C$315, $A53,'Suivi du Roadshow'!$D$22:$D$315,'Analyse par vague'!H$44)</f>
        <v>0</v>
      </c>
      <c r="I53" s="15">
        <f>COUNTIFS(
  'Suivi du Roadshow'!$A$22:$A$315, $A$44,
  'Suivi du Roadshow'!$C$22:$C$315, $A53,'Suivi du Roadshow'!$D$22:$D$315,'Analyse par vague'!I$44)</f>
        <v>0</v>
      </c>
      <c r="J53" s="15">
        <f>COUNTIFS(
  'Suivi du Roadshow'!$A$22:$A$315, $A$44,
  'Suivi du Roadshow'!$C$22:$C$315, $A53,'Suivi du Roadshow'!$D$22:$D$315,'Analyse par vague'!J$44)</f>
        <v>0</v>
      </c>
      <c r="K53" s="15">
        <f>COUNTIFS(
  'Suivi du Roadshow'!$A$22:$A$315, $A$44,
  'Suivi du Roadshow'!$C$22:$C$315, $A53,'Suivi du Roadshow'!$D$22:$D$315,'Analyse par vague'!K$44)</f>
        <v>0</v>
      </c>
      <c r="L53" s="39">
        <f t="shared" si="2"/>
        <v>0</v>
      </c>
      <c r="N53" s="40" t="str">
        <f t="shared" si="3"/>
        <v>n/m</v>
      </c>
    </row>
    <row r="54" spans="1:14" x14ac:dyDescent="0.3">
      <c r="A54" t="s">
        <v>57</v>
      </c>
      <c r="B54" s="15">
        <f>COUNTIFS(
  'Suivi du Roadshow'!$A$22:$A$315, $A$44,
  'Suivi du Roadshow'!$C$22:$C$315, $A54,'Suivi du Roadshow'!$D$22:$D$315,'Analyse par vague'!B$44)</f>
        <v>0</v>
      </c>
      <c r="C54" s="15">
        <f>COUNTIFS(
  'Suivi du Roadshow'!$A$22:$A$315, $A$44,
  'Suivi du Roadshow'!$C$22:$C$315, $A54,'Suivi du Roadshow'!$D$22:$D$315,'Analyse par vague'!C$44)</f>
        <v>0</v>
      </c>
      <c r="D54" s="15">
        <f>COUNTIFS(
  'Suivi du Roadshow'!$A$22:$A$315, $A$44,
  'Suivi du Roadshow'!$C$22:$C$315, $A54,'Suivi du Roadshow'!$D$22:$D$315,'Analyse par vague'!D$44)</f>
        <v>0</v>
      </c>
      <c r="E54" s="15">
        <f>COUNTIFS(
  'Suivi du Roadshow'!$A$22:$A$315, $A$44,
  'Suivi du Roadshow'!$C$22:$C$315, $A54,'Suivi du Roadshow'!$D$22:$D$315,'Analyse par vague'!E$44)</f>
        <v>0</v>
      </c>
      <c r="F54" s="15">
        <f>COUNTIFS(
  'Suivi du Roadshow'!$A$22:$A$315, $A$44,
  'Suivi du Roadshow'!$C$22:$C$315, $A54,'Suivi du Roadshow'!$D$22:$D$315,'Analyse par vague'!F$44)</f>
        <v>0</v>
      </c>
      <c r="G54" s="15">
        <f>COUNTIFS(
  'Suivi du Roadshow'!$A$22:$A$315, $A$44,
  'Suivi du Roadshow'!$C$22:$C$315, $A54,'Suivi du Roadshow'!$D$22:$D$315,'Analyse par vague'!G$44)</f>
        <v>0</v>
      </c>
      <c r="H54" s="15">
        <f>COUNTIFS(
  'Suivi du Roadshow'!$A$22:$A$315, $A$44,
  'Suivi du Roadshow'!$C$22:$C$315, $A54,'Suivi du Roadshow'!$D$22:$D$315,'Analyse par vague'!H$44)</f>
        <v>0</v>
      </c>
      <c r="I54" s="15">
        <f>COUNTIFS(
  'Suivi du Roadshow'!$A$22:$A$315, $A$44,
  'Suivi du Roadshow'!$C$22:$C$315, $A54,'Suivi du Roadshow'!$D$22:$D$315,'Analyse par vague'!I$44)</f>
        <v>0</v>
      </c>
      <c r="J54" s="15">
        <f>COUNTIFS(
  'Suivi du Roadshow'!$A$22:$A$315, $A$44,
  'Suivi du Roadshow'!$C$22:$C$315, $A54,'Suivi du Roadshow'!$D$22:$D$315,'Analyse par vague'!J$44)</f>
        <v>0</v>
      </c>
      <c r="K54" s="15">
        <f>COUNTIFS(
  'Suivi du Roadshow'!$A$22:$A$315, $A$44,
  'Suivi du Roadshow'!$C$22:$C$315, $A54,'Suivi du Roadshow'!$D$22:$D$315,'Analyse par vague'!K$44)</f>
        <v>0</v>
      </c>
      <c r="L54" s="39">
        <f t="shared" si="2"/>
        <v>0</v>
      </c>
      <c r="N54" s="40" t="str">
        <f t="shared" si="3"/>
        <v>n/m</v>
      </c>
    </row>
    <row r="55" spans="1:14" x14ac:dyDescent="0.3">
      <c r="A55" t="s">
        <v>58</v>
      </c>
      <c r="B55" s="15">
        <f>COUNTIFS(
  'Suivi du Roadshow'!$A$22:$A$315, $A$44,
  'Suivi du Roadshow'!$C$22:$C$315, $A55,'Suivi du Roadshow'!$D$22:$D$315,'Analyse par vague'!B$44)</f>
        <v>0</v>
      </c>
      <c r="C55" s="15">
        <f>COUNTIFS(
  'Suivi du Roadshow'!$A$22:$A$315, $A$44,
  'Suivi du Roadshow'!$C$22:$C$315, $A55,'Suivi du Roadshow'!$D$22:$D$315,'Analyse par vague'!C$44)</f>
        <v>0</v>
      </c>
      <c r="D55" s="15">
        <f>COUNTIFS(
  'Suivi du Roadshow'!$A$22:$A$315, $A$44,
  'Suivi du Roadshow'!$C$22:$C$315, $A55,'Suivi du Roadshow'!$D$22:$D$315,'Analyse par vague'!D$44)</f>
        <v>0</v>
      </c>
      <c r="E55" s="15">
        <f>COUNTIFS(
  'Suivi du Roadshow'!$A$22:$A$315, $A$44,
  'Suivi du Roadshow'!$C$22:$C$315, $A55,'Suivi du Roadshow'!$D$22:$D$315,'Analyse par vague'!E$44)</f>
        <v>0</v>
      </c>
      <c r="F55" s="15">
        <f>COUNTIFS(
  'Suivi du Roadshow'!$A$22:$A$315, $A$44,
  'Suivi du Roadshow'!$C$22:$C$315, $A55,'Suivi du Roadshow'!$D$22:$D$315,'Analyse par vague'!F$44)</f>
        <v>0</v>
      </c>
      <c r="G55" s="15">
        <f>COUNTIFS(
  'Suivi du Roadshow'!$A$22:$A$315, $A$44,
  'Suivi du Roadshow'!$C$22:$C$315, $A55,'Suivi du Roadshow'!$D$22:$D$315,'Analyse par vague'!G$44)</f>
        <v>0</v>
      </c>
      <c r="H55" s="15">
        <f>COUNTIFS(
  'Suivi du Roadshow'!$A$22:$A$315, $A$44,
  'Suivi du Roadshow'!$C$22:$C$315, $A55,'Suivi du Roadshow'!$D$22:$D$315,'Analyse par vague'!H$44)</f>
        <v>0</v>
      </c>
      <c r="I55" s="15">
        <f>COUNTIFS(
  'Suivi du Roadshow'!$A$22:$A$315, $A$44,
  'Suivi du Roadshow'!$C$22:$C$315, $A55,'Suivi du Roadshow'!$D$22:$D$315,'Analyse par vague'!I$44)</f>
        <v>0</v>
      </c>
      <c r="J55" s="15">
        <f>COUNTIFS(
  'Suivi du Roadshow'!$A$22:$A$315, $A$44,
  'Suivi du Roadshow'!$C$22:$C$315, $A55,'Suivi du Roadshow'!$D$22:$D$315,'Analyse par vague'!J$44)</f>
        <v>0</v>
      </c>
      <c r="K55" s="15">
        <f>COUNTIFS(
  'Suivi du Roadshow'!$A$22:$A$315, $A$44,
  'Suivi du Roadshow'!$C$22:$C$315, $A55,'Suivi du Roadshow'!$D$22:$D$315,'Analyse par vague'!K$44)</f>
        <v>0</v>
      </c>
      <c r="L55" s="39">
        <f t="shared" si="2"/>
        <v>0</v>
      </c>
      <c r="N55" s="40" t="str">
        <f t="shared" si="3"/>
        <v>n/m</v>
      </c>
    </row>
    <row r="56" spans="1:14" x14ac:dyDescent="0.3">
      <c r="A56" t="s">
        <v>48</v>
      </c>
      <c r="B56" s="15">
        <f>COUNTIFS(
  'Suivi du Roadshow'!$A$22:$A$315, $A$44,
  'Suivi du Roadshow'!$C$22:$C$315, $A56,'Suivi du Roadshow'!$D$22:$D$315,'Analyse par vague'!B$44)</f>
        <v>0</v>
      </c>
      <c r="C56" s="15">
        <f>COUNTIFS(
  'Suivi du Roadshow'!$A$22:$A$315, $A$44,
  'Suivi du Roadshow'!$C$22:$C$315, $A56,'Suivi du Roadshow'!$D$22:$D$315,'Analyse par vague'!C$44)</f>
        <v>0</v>
      </c>
      <c r="D56" s="15">
        <f>COUNTIFS(
  'Suivi du Roadshow'!$A$22:$A$315, $A$44,
  'Suivi du Roadshow'!$C$22:$C$315, $A56,'Suivi du Roadshow'!$D$22:$D$315,'Analyse par vague'!D$44)</f>
        <v>0</v>
      </c>
      <c r="E56" s="15">
        <f>COUNTIFS(
  'Suivi du Roadshow'!$A$22:$A$315, $A$44,
  'Suivi du Roadshow'!$C$22:$C$315, $A56,'Suivi du Roadshow'!$D$22:$D$315,'Analyse par vague'!E$44)</f>
        <v>0</v>
      </c>
      <c r="F56" s="15">
        <f>COUNTIFS(
  'Suivi du Roadshow'!$A$22:$A$315, $A$44,
  'Suivi du Roadshow'!$C$22:$C$315, $A56,'Suivi du Roadshow'!$D$22:$D$315,'Analyse par vague'!F$44)</f>
        <v>0</v>
      </c>
      <c r="G56" s="15">
        <f>COUNTIFS(
  'Suivi du Roadshow'!$A$22:$A$315, $A$44,
  'Suivi du Roadshow'!$C$22:$C$315, $A56,'Suivi du Roadshow'!$D$22:$D$315,'Analyse par vague'!G$44)</f>
        <v>0</v>
      </c>
      <c r="H56" s="15">
        <f>COUNTIFS(
  'Suivi du Roadshow'!$A$22:$A$315, $A$44,
  'Suivi du Roadshow'!$C$22:$C$315, $A56,'Suivi du Roadshow'!$D$22:$D$315,'Analyse par vague'!H$44)</f>
        <v>0</v>
      </c>
      <c r="I56" s="15">
        <f>COUNTIFS(
  'Suivi du Roadshow'!$A$22:$A$315, $A$44,
  'Suivi du Roadshow'!$C$22:$C$315, $A56,'Suivi du Roadshow'!$D$22:$D$315,'Analyse par vague'!I$44)</f>
        <v>0</v>
      </c>
      <c r="J56" s="15">
        <f>COUNTIFS(
  'Suivi du Roadshow'!$A$22:$A$315, $A$44,
  'Suivi du Roadshow'!$C$22:$C$315, $A56,'Suivi du Roadshow'!$D$22:$D$315,'Analyse par vague'!J$44)</f>
        <v>0</v>
      </c>
      <c r="K56" s="15">
        <f>COUNTIFS(
  'Suivi du Roadshow'!$A$22:$A$315, $A$44,
  'Suivi du Roadshow'!$C$22:$C$315, $A56,'Suivi du Roadshow'!$D$22:$D$315,'Analyse par vague'!K$44)</f>
        <v>0</v>
      </c>
      <c r="L56" s="39">
        <f t="shared" si="2"/>
        <v>0</v>
      </c>
      <c r="N56" s="40" t="str">
        <f t="shared" si="3"/>
        <v>n/m</v>
      </c>
    </row>
    <row r="57" spans="1:14" x14ac:dyDescent="0.3">
      <c r="A57" t="s">
        <v>52</v>
      </c>
      <c r="B57" s="15">
        <f>COUNTIFS(
  'Suivi du Roadshow'!$A$22:$A$315, $A$44,
  'Suivi du Roadshow'!$C$22:$C$315, $A57,'Suivi du Roadshow'!$D$22:$D$315,'Analyse par vague'!B$44)</f>
        <v>0</v>
      </c>
      <c r="C57" s="15">
        <f>COUNTIFS(
  'Suivi du Roadshow'!$A$22:$A$315, $A$44,
  'Suivi du Roadshow'!$C$22:$C$315, $A57,'Suivi du Roadshow'!$D$22:$D$315,'Analyse par vague'!C$44)</f>
        <v>0</v>
      </c>
      <c r="D57" s="15">
        <f>COUNTIFS(
  'Suivi du Roadshow'!$A$22:$A$315, $A$44,
  'Suivi du Roadshow'!$C$22:$C$315, $A57,'Suivi du Roadshow'!$D$22:$D$315,'Analyse par vague'!D$44)</f>
        <v>0</v>
      </c>
      <c r="E57" s="15">
        <f>COUNTIFS(
  'Suivi du Roadshow'!$A$22:$A$315, $A$44,
  'Suivi du Roadshow'!$C$22:$C$315, $A57,'Suivi du Roadshow'!$D$22:$D$315,'Analyse par vague'!E$44)</f>
        <v>0</v>
      </c>
      <c r="F57" s="15">
        <f>COUNTIFS(
  'Suivi du Roadshow'!$A$22:$A$315, $A$44,
  'Suivi du Roadshow'!$C$22:$C$315, $A57,'Suivi du Roadshow'!$D$22:$D$315,'Analyse par vague'!F$44)</f>
        <v>0</v>
      </c>
      <c r="G57" s="15">
        <f>COUNTIFS(
  'Suivi du Roadshow'!$A$22:$A$315, $A$44,
  'Suivi du Roadshow'!$C$22:$C$315, $A57,'Suivi du Roadshow'!$D$22:$D$315,'Analyse par vague'!G$44)</f>
        <v>0</v>
      </c>
      <c r="H57" s="15">
        <f>COUNTIFS(
  'Suivi du Roadshow'!$A$22:$A$315, $A$44,
  'Suivi du Roadshow'!$C$22:$C$315, $A57,'Suivi du Roadshow'!$D$22:$D$315,'Analyse par vague'!H$44)</f>
        <v>0</v>
      </c>
      <c r="I57" s="15">
        <f>COUNTIFS(
  'Suivi du Roadshow'!$A$22:$A$315, $A$44,
  'Suivi du Roadshow'!$C$22:$C$315, $A57,'Suivi du Roadshow'!$D$22:$D$315,'Analyse par vague'!I$44)</f>
        <v>0</v>
      </c>
      <c r="J57" s="15">
        <f>COUNTIFS(
  'Suivi du Roadshow'!$A$22:$A$315, $A$44,
  'Suivi du Roadshow'!$C$22:$C$315, $A57,'Suivi du Roadshow'!$D$22:$D$315,'Analyse par vague'!J$44)</f>
        <v>0</v>
      </c>
      <c r="K57" s="15">
        <f>COUNTIFS(
  'Suivi du Roadshow'!$A$22:$A$315, $A$44,
  'Suivi du Roadshow'!$C$22:$C$315, $A57,'Suivi du Roadshow'!$D$22:$D$315,'Analyse par vague'!K$44)</f>
        <v>0</v>
      </c>
      <c r="L57" s="39">
        <f t="shared" si="2"/>
        <v>0</v>
      </c>
      <c r="N57" s="40" t="str">
        <f t="shared" si="3"/>
        <v>n/m</v>
      </c>
    </row>
    <row r="58" spans="1:14" x14ac:dyDescent="0.3">
      <c r="A58" t="s">
        <v>51</v>
      </c>
      <c r="B58" s="15">
        <f>COUNTIFS(
  'Suivi du Roadshow'!$A$22:$A$315, $A$44,
  'Suivi du Roadshow'!$C$22:$C$315, $A58,'Suivi du Roadshow'!$D$22:$D$315,'Analyse par vague'!B$44)</f>
        <v>0</v>
      </c>
      <c r="C58" s="15">
        <f>COUNTIFS(
  'Suivi du Roadshow'!$A$22:$A$315, $A$44,
  'Suivi du Roadshow'!$C$22:$C$315, $A58,'Suivi du Roadshow'!$D$22:$D$315,'Analyse par vague'!C$44)</f>
        <v>0</v>
      </c>
      <c r="D58" s="15">
        <f>COUNTIFS(
  'Suivi du Roadshow'!$A$22:$A$315, $A$44,
  'Suivi du Roadshow'!$C$22:$C$315, $A58,'Suivi du Roadshow'!$D$22:$D$315,'Analyse par vague'!D$44)</f>
        <v>0</v>
      </c>
      <c r="E58" s="15">
        <f>COUNTIFS(
  'Suivi du Roadshow'!$A$22:$A$315, $A$44,
  'Suivi du Roadshow'!$C$22:$C$315, $A58,'Suivi du Roadshow'!$D$22:$D$315,'Analyse par vague'!E$44)</f>
        <v>0</v>
      </c>
      <c r="F58" s="15">
        <f>COUNTIFS(
  'Suivi du Roadshow'!$A$22:$A$315, $A$44,
  'Suivi du Roadshow'!$C$22:$C$315, $A58,'Suivi du Roadshow'!$D$22:$D$315,'Analyse par vague'!F$44)</f>
        <v>0</v>
      </c>
      <c r="G58" s="15">
        <f>COUNTIFS(
  'Suivi du Roadshow'!$A$22:$A$315, $A$44,
  'Suivi du Roadshow'!$C$22:$C$315, $A58,'Suivi du Roadshow'!$D$22:$D$315,'Analyse par vague'!G$44)</f>
        <v>0</v>
      </c>
      <c r="H58" s="15">
        <f>COUNTIFS(
  'Suivi du Roadshow'!$A$22:$A$315, $A$44,
  'Suivi du Roadshow'!$C$22:$C$315, $A58,'Suivi du Roadshow'!$D$22:$D$315,'Analyse par vague'!H$44)</f>
        <v>0</v>
      </c>
      <c r="I58" s="15">
        <f>COUNTIFS(
  'Suivi du Roadshow'!$A$22:$A$315, $A$44,
  'Suivi du Roadshow'!$C$22:$C$315, $A58,'Suivi du Roadshow'!$D$22:$D$315,'Analyse par vague'!I$44)</f>
        <v>0</v>
      </c>
      <c r="J58" s="15">
        <f>COUNTIFS(
  'Suivi du Roadshow'!$A$22:$A$315, $A$44,
  'Suivi du Roadshow'!$C$22:$C$315, $A58,'Suivi du Roadshow'!$D$22:$D$315,'Analyse par vague'!J$44)</f>
        <v>0</v>
      </c>
      <c r="K58" s="15">
        <f>COUNTIFS(
  'Suivi du Roadshow'!$A$22:$A$315, $A$44,
  'Suivi du Roadshow'!$C$22:$C$315, $A58,'Suivi du Roadshow'!$D$22:$D$315,'Analyse par vague'!K$44)</f>
        <v>0</v>
      </c>
      <c r="L58" s="39">
        <f t="shared" si="2"/>
        <v>0</v>
      </c>
      <c r="N58" s="40" t="str">
        <f t="shared" si="3"/>
        <v>n/m</v>
      </c>
    </row>
    <row r="59" spans="1:14" x14ac:dyDescent="0.3">
      <c r="A59" t="s">
        <v>59</v>
      </c>
      <c r="B59" s="15">
        <f>COUNTIFS(
  'Suivi du Roadshow'!$A$22:$A$315, $A$44,
  'Suivi du Roadshow'!$C$22:$C$315, $A59,'Suivi du Roadshow'!$D$22:$D$315,'Analyse par vague'!B$44)</f>
        <v>0</v>
      </c>
      <c r="C59" s="15">
        <f>COUNTIFS(
  'Suivi du Roadshow'!$A$22:$A$315, $A$44,
  'Suivi du Roadshow'!$C$22:$C$315, $A59,'Suivi du Roadshow'!$D$22:$D$315,'Analyse par vague'!C$44)</f>
        <v>0</v>
      </c>
      <c r="D59" s="15">
        <f>COUNTIFS(
  'Suivi du Roadshow'!$A$22:$A$315, $A$44,
  'Suivi du Roadshow'!$C$22:$C$315, $A59,'Suivi du Roadshow'!$D$22:$D$315,'Analyse par vague'!D$44)</f>
        <v>0</v>
      </c>
      <c r="E59" s="15">
        <f>COUNTIFS(
  'Suivi du Roadshow'!$A$22:$A$315, $A$44,
  'Suivi du Roadshow'!$C$22:$C$315, $A59,'Suivi du Roadshow'!$D$22:$D$315,'Analyse par vague'!E$44)</f>
        <v>0</v>
      </c>
      <c r="F59" s="15">
        <f>COUNTIFS(
  'Suivi du Roadshow'!$A$22:$A$315, $A$44,
  'Suivi du Roadshow'!$C$22:$C$315, $A59,'Suivi du Roadshow'!$D$22:$D$315,'Analyse par vague'!F$44)</f>
        <v>0</v>
      </c>
      <c r="G59" s="15">
        <f>COUNTIFS(
  'Suivi du Roadshow'!$A$22:$A$315, $A$44,
  'Suivi du Roadshow'!$C$22:$C$315, $A59,'Suivi du Roadshow'!$D$22:$D$315,'Analyse par vague'!G$44)</f>
        <v>0</v>
      </c>
      <c r="H59" s="15">
        <f>COUNTIFS(
  'Suivi du Roadshow'!$A$22:$A$315, $A$44,
  'Suivi du Roadshow'!$C$22:$C$315, $A59,'Suivi du Roadshow'!$D$22:$D$315,'Analyse par vague'!H$44)</f>
        <v>0</v>
      </c>
      <c r="I59" s="15">
        <f>COUNTIFS(
  'Suivi du Roadshow'!$A$22:$A$315, $A$44,
  'Suivi du Roadshow'!$C$22:$C$315, $A59,'Suivi du Roadshow'!$D$22:$D$315,'Analyse par vague'!I$44)</f>
        <v>0</v>
      </c>
      <c r="J59" s="15">
        <f>COUNTIFS(
  'Suivi du Roadshow'!$A$22:$A$315, $A$44,
  'Suivi du Roadshow'!$C$22:$C$315, $A59,'Suivi du Roadshow'!$D$22:$D$315,'Analyse par vague'!J$44)</f>
        <v>0</v>
      </c>
      <c r="K59" s="15">
        <f>COUNTIFS(
  'Suivi du Roadshow'!$A$22:$A$315, $A$44,
  'Suivi du Roadshow'!$C$22:$C$315, $A59,'Suivi du Roadshow'!$D$22:$D$315,'Analyse par vague'!K$44)</f>
        <v>0</v>
      </c>
      <c r="L59" s="39">
        <f t="shared" si="2"/>
        <v>0</v>
      </c>
      <c r="N59" s="40" t="str">
        <f t="shared" si="3"/>
        <v>n/m</v>
      </c>
    </row>
    <row r="60" spans="1:14" x14ac:dyDescent="0.3">
      <c r="A60" s="36" t="s">
        <v>4</v>
      </c>
      <c r="B60" s="37">
        <f t="shared" ref="B60:L60" si="4">SUM(B45:B59)</f>
        <v>0</v>
      </c>
      <c r="C60" s="37">
        <f t="shared" si="4"/>
        <v>0</v>
      </c>
      <c r="D60" s="37">
        <f t="shared" si="4"/>
        <v>0</v>
      </c>
      <c r="E60" s="37">
        <f t="shared" si="4"/>
        <v>0</v>
      </c>
      <c r="F60" s="37">
        <f t="shared" si="4"/>
        <v>0</v>
      </c>
      <c r="G60" s="37">
        <f t="shared" ref="G60:I60" si="5">SUM(G45:G59)</f>
        <v>0</v>
      </c>
      <c r="H60" s="37">
        <f t="shared" si="5"/>
        <v>0</v>
      </c>
      <c r="I60" s="37">
        <f t="shared" si="5"/>
        <v>0</v>
      </c>
      <c r="J60" s="37">
        <f t="shared" si="4"/>
        <v>0</v>
      </c>
      <c r="K60" s="37">
        <f t="shared" si="4"/>
        <v>0</v>
      </c>
      <c r="L60" s="37">
        <f t="shared" si="4"/>
        <v>0</v>
      </c>
      <c r="M60" s="35"/>
      <c r="N60" s="37"/>
    </row>
    <row r="62" spans="1:14" x14ac:dyDescent="0.3">
      <c r="A62" s="5" t="s">
        <v>1</v>
      </c>
      <c r="B62" s="33" t="s">
        <v>6</v>
      </c>
      <c r="C62" s="33" t="s">
        <v>7</v>
      </c>
      <c r="D62" s="33" t="s">
        <v>16</v>
      </c>
      <c r="E62" s="33" t="s">
        <v>17</v>
      </c>
      <c r="F62" s="33" t="s">
        <v>18</v>
      </c>
      <c r="G62" s="33" t="s">
        <v>67</v>
      </c>
      <c r="H62" s="33" t="s">
        <v>79</v>
      </c>
      <c r="I62" s="33" t="s">
        <v>80</v>
      </c>
      <c r="J62" s="33" t="s">
        <v>5</v>
      </c>
      <c r="K62" s="34" t="s">
        <v>0</v>
      </c>
      <c r="L62" s="33" t="s">
        <v>4</v>
      </c>
      <c r="M62" s="35"/>
      <c r="N62" s="33" t="s">
        <v>62</v>
      </c>
    </row>
    <row r="63" spans="1:14" x14ac:dyDescent="0.3">
      <c r="A63" t="s">
        <v>45</v>
      </c>
      <c r="B63" s="15">
        <f>COUNTIFS(
  'Suivi du Roadshow'!$A$22:$A$315, $A$62,
  'Suivi du Roadshow'!$C$22:$C$315, $A63,'Suivi du Roadshow'!$D$22:$D$315,'Analyse par vague'!B$62)</f>
        <v>0</v>
      </c>
      <c r="C63" s="15">
        <f>COUNTIFS(
  'Suivi du Roadshow'!$A$22:$A$315, $A$62,
  'Suivi du Roadshow'!$C$22:$C$315, $A63,'Suivi du Roadshow'!$D$22:$D$315,'Analyse par vague'!C$62)</f>
        <v>0</v>
      </c>
      <c r="D63" s="15">
        <f>COUNTIFS(
  'Suivi du Roadshow'!$A$22:$A$315, $A$62,
  'Suivi du Roadshow'!$C$22:$C$315, $A63,'Suivi du Roadshow'!$D$22:$D$315,'Analyse par vague'!D$62)</f>
        <v>0</v>
      </c>
      <c r="E63" s="15">
        <f>COUNTIFS(
  'Suivi du Roadshow'!$A$22:$A$315, $A$62,
  'Suivi du Roadshow'!$C$22:$C$315, $A63,'Suivi du Roadshow'!$D$22:$D$315,'Analyse par vague'!E$62)</f>
        <v>0</v>
      </c>
      <c r="F63" s="15">
        <f>COUNTIFS(
  'Suivi du Roadshow'!$A$22:$A$315, $A$62,
  'Suivi du Roadshow'!$C$22:$C$315, $A63,'Suivi du Roadshow'!$D$22:$D$315,'Analyse par vague'!F$62)</f>
        <v>0</v>
      </c>
      <c r="G63" s="15">
        <f>COUNTIFS(
  'Suivi du Roadshow'!$A$22:$A$315, $A$62,
  'Suivi du Roadshow'!$C$22:$C$315, $A63,'Suivi du Roadshow'!$D$22:$D$315,'Analyse par vague'!G$62)</f>
        <v>0</v>
      </c>
      <c r="H63" s="15">
        <f>COUNTIFS(
  'Suivi du Roadshow'!$A$22:$A$315, $A$62,
  'Suivi du Roadshow'!$C$22:$C$315, $A63,'Suivi du Roadshow'!$D$22:$D$315,'Analyse par vague'!H$62)</f>
        <v>0</v>
      </c>
      <c r="I63" s="15">
        <f>COUNTIFS(
  'Suivi du Roadshow'!$A$22:$A$315, $A$62,
  'Suivi du Roadshow'!$C$22:$C$315, $A63,'Suivi du Roadshow'!$D$22:$D$315,'Analyse par vague'!I$62)</f>
        <v>0</v>
      </c>
      <c r="J63" s="15">
        <f>COUNTIFS(
  'Suivi du Roadshow'!$A$22:$A$315, $A$62,
  'Suivi du Roadshow'!$C$22:$C$315, $A63,'Suivi du Roadshow'!$D$22:$D$315,'Analyse par vague'!J$62)</f>
        <v>0</v>
      </c>
      <c r="K63" s="15">
        <f>COUNTIFS(
  'Suivi du Roadshow'!$A$22:$A$315, $A$62,
  'Suivi du Roadshow'!$C$22:$C$315, $A63,'Suivi du Roadshow'!$D$22:$D$315,'Analyse par vague'!K$62)</f>
        <v>0</v>
      </c>
      <c r="L63" s="39">
        <f t="shared" ref="L63:L77" si="6">SUM(B63:K63)</f>
        <v>0</v>
      </c>
      <c r="N63" s="40" t="str">
        <f t="shared" ref="N63:N77" si="7">IFERROR(B63/$L63,"n/m")</f>
        <v>n/m</v>
      </c>
    </row>
    <row r="64" spans="1:14" x14ac:dyDescent="0.3">
      <c r="A64" t="s">
        <v>46</v>
      </c>
      <c r="B64" s="15">
        <f>COUNTIFS(
  'Suivi du Roadshow'!$A$22:$A$315, $A$62,
  'Suivi du Roadshow'!$C$22:$C$315, $A64,'Suivi du Roadshow'!$D$22:$D$315,'Analyse par vague'!B$62)</f>
        <v>0</v>
      </c>
      <c r="C64" s="15">
        <f>COUNTIFS(
  'Suivi du Roadshow'!$A$22:$A$315, $A$62,
  'Suivi du Roadshow'!$C$22:$C$315, $A64,'Suivi du Roadshow'!$D$22:$D$315,'Analyse par vague'!C$62)</f>
        <v>0</v>
      </c>
      <c r="D64" s="15">
        <f>COUNTIFS(
  'Suivi du Roadshow'!$A$22:$A$315, $A$62,
  'Suivi du Roadshow'!$C$22:$C$315, $A64,'Suivi du Roadshow'!$D$22:$D$315,'Analyse par vague'!D$62)</f>
        <v>0</v>
      </c>
      <c r="E64" s="15">
        <f>COUNTIFS(
  'Suivi du Roadshow'!$A$22:$A$315, $A$62,
  'Suivi du Roadshow'!$C$22:$C$315, $A64,'Suivi du Roadshow'!$D$22:$D$315,'Analyse par vague'!E$62)</f>
        <v>0</v>
      </c>
      <c r="F64" s="15">
        <f>COUNTIFS(
  'Suivi du Roadshow'!$A$22:$A$315, $A$62,
  'Suivi du Roadshow'!$C$22:$C$315, $A64,'Suivi du Roadshow'!$D$22:$D$315,'Analyse par vague'!F$62)</f>
        <v>0</v>
      </c>
      <c r="G64" s="15">
        <f>COUNTIFS(
  'Suivi du Roadshow'!$A$22:$A$315, $A$62,
  'Suivi du Roadshow'!$C$22:$C$315, $A64,'Suivi du Roadshow'!$D$22:$D$315,'Analyse par vague'!G$62)</f>
        <v>0</v>
      </c>
      <c r="H64" s="15">
        <f>COUNTIFS(
  'Suivi du Roadshow'!$A$22:$A$315, $A$62,
  'Suivi du Roadshow'!$C$22:$C$315, $A64,'Suivi du Roadshow'!$D$22:$D$315,'Analyse par vague'!H$62)</f>
        <v>0</v>
      </c>
      <c r="I64" s="15">
        <f>COUNTIFS(
  'Suivi du Roadshow'!$A$22:$A$315, $A$62,
  'Suivi du Roadshow'!$C$22:$C$315, $A64,'Suivi du Roadshow'!$D$22:$D$315,'Analyse par vague'!I$62)</f>
        <v>0</v>
      </c>
      <c r="J64" s="15">
        <f>COUNTIFS(
  'Suivi du Roadshow'!$A$22:$A$315, $A$62,
  'Suivi du Roadshow'!$C$22:$C$315, $A64,'Suivi du Roadshow'!$D$22:$D$315,'Analyse par vague'!J$62)</f>
        <v>0</v>
      </c>
      <c r="K64" s="15">
        <f>COUNTIFS(
  'Suivi du Roadshow'!$A$22:$A$315, $A$62,
  'Suivi du Roadshow'!$C$22:$C$315, $A64,'Suivi du Roadshow'!$D$22:$D$315,'Analyse par vague'!K$62)</f>
        <v>0</v>
      </c>
      <c r="L64" s="39">
        <f t="shared" si="6"/>
        <v>0</v>
      </c>
      <c r="N64" s="40" t="str">
        <f t="shared" si="7"/>
        <v>n/m</v>
      </c>
    </row>
    <row r="65" spans="1:14" x14ac:dyDescent="0.3">
      <c r="A65" s="32" t="s">
        <v>47</v>
      </c>
      <c r="B65" s="15">
        <f>COUNTIFS(
  'Suivi du Roadshow'!$A$22:$A$315, $A$62,
  'Suivi du Roadshow'!$C$22:$C$315, $A65,'Suivi du Roadshow'!$D$22:$D$315,'Analyse par vague'!B$62)</f>
        <v>0</v>
      </c>
      <c r="C65" s="15">
        <f>COUNTIFS(
  'Suivi du Roadshow'!$A$22:$A$315, $A$62,
  'Suivi du Roadshow'!$C$22:$C$315, $A65,'Suivi du Roadshow'!$D$22:$D$315,'Analyse par vague'!C$62)</f>
        <v>0</v>
      </c>
      <c r="D65" s="15">
        <f>COUNTIFS(
  'Suivi du Roadshow'!$A$22:$A$315, $A$62,
  'Suivi du Roadshow'!$C$22:$C$315, $A65,'Suivi du Roadshow'!$D$22:$D$315,'Analyse par vague'!D$62)</f>
        <v>0</v>
      </c>
      <c r="E65" s="15">
        <f>COUNTIFS(
  'Suivi du Roadshow'!$A$22:$A$315, $A$62,
  'Suivi du Roadshow'!$C$22:$C$315, $A65,'Suivi du Roadshow'!$D$22:$D$315,'Analyse par vague'!E$62)</f>
        <v>0</v>
      </c>
      <c r="F65" s="15">
        <f>COUNTIFS(
  'Suivi du Roadshow'!$A$22:$A$315, $A$62,
  'Suivi du Roadshow'!$C$22:$C$315, $A65,'Suivi du Roadshow'!$D$22:$D$315,'Analyse par vague'!F$62)</f>
        <v>0</v>
      </c>
      <c r="G65" s="15">
        <f>COUNTIFS(
  'Suivi du Roadshow'!$A$22:$A$315, $A$62,
  'Suivi du Roadshow'!$C$22:$C$315, $A65,'Suivi du Roadshow'!$D$22:$D$315,'Analyse par vague'!G$62)</f>
        <v>0</v>
      </c>
      <c r="H65" s="15">
        <f>COUNTIFS(
  'Suivi du Roadshow'!$A$22:$A$315, $A$62,
  'Suivi du Roadshow'!$C$22:$C$315, $A65,'Suivi du Roadshow'!$D$22:$D$315,'Analyse par vague'!H$62)</f>
        <v>0</v>
      </c>
      <c r="I65" s="15">
        <f>COUNTIFS(
  'Suivi du Roadshow'!$A$22:$A$315, $A$62,
  'Suivi du Roadshow'!$C$22:$C$315, $A65,'Suivi du Roadshow'!$D$22:$D$315,'Analyse par vague'!I$62)</f>
        <v>0</v>
      </c>
      <c r="J65" s="15">
        <f>COUNTIFS(
  'Suivi du Roadshow'!$A$22:$A$315, $A$62,
  'Suivi du Roadshow'!$C$22:$C$315, $A65,'Suivi du Roadshow'!$D$22:$D$315,'Analyse par vague'!J$62)</f>
        <v>0</v>
      </c>
      <c r="K65" s="15">
        <f>COUNTIFS(
  'Suivi du Roadshow'!$A$22:$A$315, $A$62,
  'Suivi du Roadshow'!$C$22:$C$315, $A65,'Suivi du Roadshow'!$D$22:$D$315,'Analyse par vague'!K$62)</f>
        <v>0</v>
      </c>
      <c r="L65" s="39">
        <f t="shared" si="6"/>
        <v>0</v>
      </c>
      <c r="N65" s="40" t="str">
        <f t="shared" si="7"/>
        <v>n/m</v>
      </c>
    </row>
    <row r="66" spans="1:14" x14ac:dyDescent="0.3">
      <c r="A66" t="s">
        <v>49</v>
      </c>
      <c r="B66" s="15">
        <f>COUNTIFS(
  'Suivi du Roadshow'!$A$22:$A$315, $A$62,
  'Suivi du Roadshow'!$C$22:$C$315, $A66,'Suivi du Roadshow'!$D$22:$D$315,'Analyse par vague'!B$62)</f>
        <v>0</v>
      </c>
      <c r="C66" s="15">
        <f>COUNTIFS(
  'Suivi du Roadshow'!$A$22:$A$315, $A$62,
  'Suivi du Roadshow'!$C$22:$C$315, $A66,'Suivi du Roadshow'!$D$22:$D$315,'Analyse par vague'!C$62)</f>
        <v>0</v>
      </c>
      <c r="D66" s="15">
        <f>COUNTIFS(
  'Suivi du Roadshow'!$A$22:$A$315, $A$62,
  'Suivi du Roadshow'!$C$22:$C$315, $A66,'Suivi du Roadshow'!$D$22:$D$315,'Analyse par vague'!D$62)</f>
        <v>0</v>
      </c>
      <c r="E66" s="15">
        <f>COUNTIFS(
  'Suivi du Roadshow'!$A$22:$A$315, $A$62,
  'Suivi du Roadshow'!$C$22:$C$315, $A66,'Suivi du Roadshow'!$D$22:$D$315,'Analyse par vague'!E$62)</f>
        <v>0</v>
      </c>
      <c r="F66" s="15">
        <f>COUNTIFS(
  'Suivi du Roadshow'!$A$22:$A$315, $A$62,
  'Suivi du Roadshow'!$C$22:$C$315, $A66,'Suivi du Roadshow'!$D$22:$D$315,'Analyse par vague'!F$62)</f>
        <v>0</v>
      </c>
      <c r="G66" s="15">
        <f>COUNTIFS(
  'Suivi du Roadshow'!$A$22:$A$315, $A$62,
  'Suivi du Roadshow'!$C$22:$C$315, $A66,'Suivi du Roadshow'!$D$22:$D$315,'Analyse par vague'!G$62)</f>
        <v>0</v>
      </c>
      <c r="H66" s="15">
        <f>COUNTIFS(
  'Suivi du Roadshow'!$A$22:$A$315, $A$62,
  'Suivi du Roadshow'!$C$22:$C$315, $A66,'Suivi du Roadshow'!$D$22:$D$315,'Analyse par vague'!H$62)</f>
        <v>0</v>
      </c>
      <c r="I66" s="15">
        <f>COUNTIFS(
  'Suivi du Roadshow'!$A$22:$A$315, $A$62,
  'Suivi du Roadshow'!$C$22:$C$315, $A66,'Suivi du Roadshow'!$D$22:$D$315,'Analyse par vague'!I$62)</f>
        <v>0</v>
      </c>
      <c r="J66" s="15">
        <f>COUNTIFS(
  'Suivi du Roadshow'!$A$22:$A$315, $A$62,
  'Suivi du Roadshow'!$C$22:$C$315, $A66,'Suivi du Roadshow'!$D$22:$D$315,'Analyse par vague'!J$62)</f>
        <v>0</v>
      </c>
      <c r="K66" s="15">
        <f>COUNTIFS(
  'Suivi du Roadshow'!$A$22:$A$315, $A$62,
  'Suivi du Roadshow'!$C$22:$C$315, $A66,'Suivi du Roadshow'!$D$22:$D$315,'Analyse par vague'!K$62)</f>
        <v>0</v>
      </c>
      <c r="L66" s="39">
        <f t="shared" si="6"/>
        <v>0</v>
      </c>
      <c r="N66" s="40" t="str">
        <f t="shared" si="7"/>
        <v>n/m</v>
      </c>
    </row>
    <row r="67" spans="1:14" x14ac:dyDescent="0.3">
      <c r="A67" t="s">
        <v>50</v>
      </c>
      <c r="B67" s="15">
        <f>COUNTIFS(
  'Suivi du Roadshow'!$A$22:$A$315, $A$62,
  'Suivi du Roadshow'!$C$22:$C$315, $A67,'Suivi du Roadshow'!$D$22:$D$315,'Analyse par vague'!B$62)</f>
        <v>0</v>
      </c>
      <c r="C67" s="15">
        <f>COUNTIFS(
  'Suivi du Roadshow'!$A$22:$A$315, $A$62,
  'Suivi du Roadshow'!$C$22:$C$315, $A67,'Suivi du Roadshow'!$D$22:$D$315,'Analyse par vague'!C$62)</f>
        <v>0</v>
      </c>
      <c r="D67" s="15">
        <f>COUNTIFS(
  'Suivi du Roadshow'!$A$22:$A$315, $A$62,
  'Suivi du Roadshow'!$C$22:$C$315, $A67,'Suivi du Roadshow'!$D$22:$D$315,'Analyse par vague'!D$62)</f>
        <v>0</v>
      </c>
      <c r="E67" s="15">
        <f>COUNTIFS(
  'Suivi du Roadshow'!$A$22:$A$315, $A$62,
  'Suivi du Roadshow'!$C$22:$C$315, $A67,'Suivi du Roadshow'!$D$22:$D$315,'Analyse par vague'!E$62)</f>
        <v>0</v>
      </c>
      <c r="F67" s="15">
        <f>COUNTIFS(
  'Suivi du Roadshow'!$A$22:$A$315, $A$62,
  'Suivi du Roadshow'!$C$22:$C$315, $A67,'Suivi du Roadshow'!$D$22:$D$315,'Analyse par vague'!F$62)</f>
        <v>0</v>
      </c>
      <c r="G67" s="15">
        <f>COUNTIFS(
  'Suivi du Roadshow'!$A$22:$A$315, $A$62,
  'Suivi du Roadshow'!$C$22:$C$315, $A67,'Suivi du Roadshow'!$D$22:$D$315,'Analyse par vague'!G$62)</f>
        <v>0</v>
      </c>
      <c r="H67" s="15">
        <f>COUNTIFS(
  'Suivi du Roadshow'!$A$22:$A$315, $A$62,
  'Suivi du Roadshow'!$C$22:$C$315, $A67,'Suivi du Roadshow'!$D$22:$D$315,'Analyse par vague'!H$62)</f>
        <v>0</v>
      </c>
      <c r="I67" s="15">
        <f>COUNTIFS(
  'Suivi du Roadshow'!$A$22:$A$315, $A$62,
  'Suivi du Roadshow'!$C$22:$C$315, $A67,'Suivi du Roadshow'!$D$22:$D$315,'Analyse par vague'!I$62)</f>
        <v>0</v>
      </c>
      <c r="J67" s="15">
        <f>COUNTIFS(
  'Suivi du Roadshow'!$A$22:$A$315, $A$62,
  'Suivi du Roadshow'!$C$22:$C$315, $A67,'Suivi du Roadshow'!$D$22:$D$315,'Analyse par vague'!J$62)</f>
        <v>0</v>
      </c>
      <c r="K67" s="15">
        <f>COUNTIFS(
  'Suivi du Roadshow'!$A$22:$A$315, $A$62,
  'Suivi du Roadshow'!$C$22:$C$315, $A67,'Suivi du Roadshow'!$D$22:$D$315,'Analyse par vague'!K$62)</f>
        <v>0</v>
      </c>
      <c r="L67" s="39">
        <f t="shared" si="6"/>
        <v>0</v>
      </c>
      <c r="N67" s="40" t="str">
        <f t="shared" si="7"/>
        <v>n/m</v>
      </c>
    </row>
    <row r="68" spans="1:14" x14ac:dyDescent="0.3">
      <c r="A68" t="s">
        <v>54</v>
      </c>
      <c r="B68" s="15">
        <f>COUNTIFS(
  'Suivi du Roadshow'!$A$22:$A$315, $A$62,
  'Suivi du Roadshow'!$C$22:$C$315, $A68,'Suivi du Roadshow'!$D$22:$D$315,'Analyse par vague'!B$62)</f>
        <v>0</v>
      </c>
      <c r="C68" s="15">
        <f>COUNTIFS(
  'Suivi du Roadshow'!$A$22:$A$315, $A$62,
  'Suivi du Roadshow'!$C$22:$C$315, $A68,'Suivi du Roadshow'!$D$22:$D$315,'Analyse par vague'!C$62)</f>
        <v>0</v>
      </c>
      <c r="D68" s="15">
        <f>COUNTIFS(
  'Suivi du Roadshow'!$A$22:$A$315, $A$62,
  'Suivi du Roadshow'!$C$22:$C$315, $A68,'Suivi du Roadshow'!$D$22:$D$315,'Analyse par vague'!D$62)</f>
        <v>0</v>
      </c>
      <c r="E68" s="15">
        <f>COUNTIFS(
  'Suivi du Roadshow'!$A$22:$A$315, $A$62,
  'Suivi du Roadshow'!$C$22:$C$315, $A68,'Suivi du Roadshow'!$D$22:$D$315,'Analyse par vague'!E$62)</f>
        <v>0</v>
      </c>
      <c r="F68" s="15">
        <f>COUNTIFS(
  'Suivi du Roadshow'!$A$22:$A$315, $A$62,
  'Suivi du Roadshow'!$C$22:$C$315, $A68,'Suivi du Roadshow'!$D$22:$D$315,'Analyse par vague'!F$62)</f>
        <v>0</v>
      </c>
      <c r="G68" s="15">
        <f>COUNTIFS(
  'Suivi du Roadshow'!$A$22:$A$315, $A$62,
  'Suivi du Roadshow'!$C$22:$C$315, $A68,'Suivi du Roadshow'!$D$22:$D$315,'Analyse par vague'!G$62)</f>
        <v>0</v>
      </c>
      <c r="H68" s="15">
        <f>COUNTIFS(
  'Suivi du Roadshow'!$A$22:$A$315, $A$62,
  'Suivi du Roadshow'!$C$22:$C$315, $A68,'Suivi du Roadshow'!$D$22:$D$315,'Analyse par vague'!H$62)</f>
        <v>0</v>
      </c>
      <c r="I68" s="15">
        <f>COUNTIFS(
  'Suivi du Roadshow'!$A$22:$A$315, $A$62,
  'Suivi du Roadshow'!$C$22:$C$315, $A68,'Suivi du Roadshow'!$D$22:$D$315,'Analyse par vague'!I$62)</f>
        <v>0</v>
      </c>
      <c r="J68" s="15">
        <f>COUNTIFS(
  'Suivi du Roadshow'!$A$22:$A$315, $A$62,
  'Suivi du Roadshow'!$C$22:$C$315, $A68,'Suivi du Roadshow'!$D$22:$D$315,'Analyse par vague'!J$62)</f>
        <v>0</v>
      </c>
      <c r="K68" s="15">
        <f>COUNTIFS(
  'Suivi du Roadshow'!$A$22:$A$315, $A$62,
  'Suivi du Roadshow'!$C$22:$C$315, $A68,'Suivi du Roadshow'!$D$22:$D$315,'Analyse par vague'!K$62)</f>
        <v>0</v>
      </c>
      <c r="L68" s="39">
        <f t="shared" si="6"/>
        <v>0</v>
      </c>
      <c r="N68" s="40" t="str">
        <f t="shared" si="7"/>
        <v>n/m</v>
      </c>
    </row>
    <row r="69" spans="1:14" x14ac:dyDescent="0.3">
      <c r="A69" t="s">
        <v>55</v>
      </c>
      <c r="B69" s="15">
        <f>COUNTIFS(
  'Suivi du Roadshow'!$A$22:$A$315, $A$62,
  'Suivi du Roadshow'!$C$22:$C$315, $A69,'Suivi du Roadshow'!$D$22:$D$315,'Analyse par vague'!B$62)</f>
        <v>0</v>
      </c>
      <c r="C69" s="15">
        <f>COUNTIFS(
  'Suivi du Roadshow'!$A$22:$A$315, $A$62,
  'Suivi du Roadshow'!$C$22:$C$315, $A69,'Suivi du Roadshow'!$D$22:$D$315,'Analyse par vague'!C$62)</f>
        <v>0</v>
      </c>
      <c r="D69" s="15">
        <f>COUNTIFS(
  'Suivi du Roadshow'!$A$22:$A$315, $A$62,
  'Suivi du Roadshow'!$C$22:$C$315, $A69,'Suivi du Roadshow'!$D$22:$D$315,'Analyse par vague'!D$62)</f>
        <v>0</v>
      </c>
      <c r="E69" s="15">
        <f>COUNTIFS(
  'Suivi du Roadshow'!$A$22:$A$315, $A$62,
  'Suivi du Roadshow'!$C$22:$C$315, $A69,'Suivi du Roadshow'!$D$22:$D$315,'Analyse par vague'!E$62)</f>
        <v>0</v>
      </c>
      <c r="F69" s="15">
        <f>COUNTIFS(
  'Suivi du Roadshow'!$A$22:$A$315, $A$62,
  'Suivi du Roadshow'!$C$22:$C$315, $A69,'Suivi du Roadshow'!$D$22:$D$315,'Analyse par vague'!F$62)</f>
        <v>0</v>
      </c>
      <c r="G69" s="15">
        <f>COUNTIFS(
  'Suivi du Roadshow'!$A$22:$A$315, $A$62,
  'Suivi du Roadshow'!$C$22:$C$315, $A69,'Suivi du Roadshow'!$D$22:$D$315,'Analyse par vague'!G$62)</f>
        <v>0</v>
      </c>
      <c r="H69" s="15">
        <f>COUNTIFS(
  'Suivi du Roadshow'!$A$22:$A$315, $A$62,
  'Suivi du Roadshow'!$C$22:$C$315, $A69,'Suivi du Roadshow'!$D$22:$D$315,'Analyse par vague'!H$62)</f>
        <v>0</v>
      </c>
      <c r="I69" s="15">
        <f>COUNTIFS(
  'Suivi du Roadshow'!$A$22:$A$315, $A$62,
  'Suivi du Roadshow'!$C$22:$C$315, $A69,'Suivi du Roadshow'!$D$22:$D$315,'Analyse par vague'!I$62)</f>
        <v>0</v>
      </c>
      <c r="J69" s="15">
        <f>COUNTIFS(
  'Suivi du Roadshow'!$A$22:$A$315, $A$62,
  'Suivi du Roadshow'!$C$22:$C$315, $A69,'Suivi du Roadshow'!$D$22:$D$315,'Analyse par vague'!J$62)</f>
        <v>0</v>
      </c>
      <c r="K69" s="15">
        <f>COUNTIFS(
  'Suivi du Roadshow'!$A$22:$A$315, $A$62,
  'Suivi du Roadshow'!$C$22:$C$315, $A69,'Suivi du Roadshow'!$D$22:$D$315,'Analyse par vague'!K$62)</f>
        <v>0</v>
      </c>
      <c r="L69" s="39">
        <f t="shared" si="6"/>
        <v>0</v>
      </c>
      <c r="N69" s="40" t="str">
        <f t="shared" si="7"/>
        <v>n/m</v>
      </c>
    </row>
    <row r="70" spans="1:14" x14ac:dyDescent="0.3">
      <c r="A70" t="s">
        <v>56</v>
      </c>
      <c r="B70" s="15">
        <f>COUNTIFS(
  'Suivi du Roadshow'!$A$22:$A$315, $A$62,
  'Suivi du Roadshow'!$C$22:$C$315, $A70,'Suivi du Roadshow'!$D$22:$D$315,'Analyse par vague'!B$62)</f>
        <v>0</v>
      </c>
      <c r="C70" s="15">
        <f>COUNTIFS(
  'Suivi du Roadshow'!$A$22:$A$315, $A$62,
  'Suivi du Roadshow'!$C$22:$C$315, $A70,'Suivi du Roadshow'!$D$22:$D$315,'Analyse par vague'!C$62)</f>
        <v>0</v>
      </c>
      <c r="D70" s="15">
        <f>COUNTIFS(
  'Suivi du Roadshow'!$A$22:$A$315, $A$62,
  'Suivi du Roadshow'!$C$22:$C$315, $A70,'Suivi du Roadshow'!$D$22:$D$315,'Analyse par vague'!D$62)</f>
        <v>0</v>
      </c>
      <c r="E70" s="15">
        <f>COUNTIFS(
  'Suivi du Roadshow'!$A$22:$A$315, $A$62,
  'Suivi du Roadshow'!$C$22:$C$315, $A70,'Suivi du Roadshow'!$D$22:$D$315,'Analyse par vague'!E$62)</f>
        <v>0</v>
      </c>
      <c r="F70" s="15">
        <f>COUNTIFS(
  'Suivi du Roadshow'!$A$22:$A$315, $A$62,
  'Suivi du Roadshow'!$C$22:$C$315, $A70,'Suivi du Roadshow'!$D$22:$D$315,'Analyse par vague'!F$62)</f>
        <v>0</v>
      </c>
      <c r="G70" s="15">
        <f>COUNTIFS(
  'Suivi du Roadshow'!$A$22:$A$315, $A$62,
  'Suivi du Roadshow'!$C$22:$C$315, $A70,'Suivi du Roadshow'!$D$22:$D$315,'Analyse par vague'!G$62)</f>
        <v>0</v>
      </c>
      <c r="H70" s="15">
        <f>COUNTIFS(
  'Suivi du Roadshow'!$A$22:$A$315, $A$62,
  'Suivi du Roadshow'!$C$22:$C$315, $A70,'Suivi du Roadshow'!$D$22:$D$315,'Analyse par vague'!H$62)</f>
        <v>0</v>
      </c>
      <c r="I70" s="15">
        <f>COUNTIFS(
  'Suivi du Roadshow'!$A$22:$A$315, $A$62,
  'Suivi du Roadshow'!$C$22:$C$315, $A70,'Suivi du Roadshow'!$D$22:$D$315,'Analyse par vague'!I$62)</f>
        <v>0</v>
      </c>
      <c r="J70" s="15">
        <f>COUNTIFS(
  'Suivi du Roadshow'!$A$22:$A$315, $A$62,
  'Suivi du Roadshow'!$C$22:$C$315, $A70,'Suivi du Roadshow'!$D$22:$D$315,'Analyse par vague'!J$62)</f>
        <v>0</v>
      </c>
      <c r="K70" s="15">
        <f>COUNTIFS(
  'Suivi du Roadshow'!$A$22:$A$315, $A$62,
  'Suivi du Roadshow'!$C$22:$C$315, $A70,'Suivi du Roadshow'!$D$22:$D$315,'Analyse par vague'!K$62)</f>
        <v>0</v>
      </c>
      <c r="L70" s="39">
        <f t="shared" si="6"/>
        <v>0</v>
      </c>
      <c r="N70" s="40" t="str">
        <f t="shared" si="7"/>
        <v>n/m</v>
      </c>
    </row>
    <row r="71" spans="1:14" x14ac:dyDescent="0.3">
      <c r="A71" t="s">
        <v>53</v>
      </c>
      <c r="B71" s="15">
        <f>COUNTIFS(
  'Suivi du Roadshow'!$A$22:$A$315, $A$62,
  'Suivi du Roadshow'!$C$22:$C$315, $A71,'Suivi du Roadshow'!$D$22:$D$315,'Analyse par vague'!B$62)</f>
        <v>0</v>
      </c>
      <c r="C71" s="15">
        <f>COUNTIFS(
  'Suivi du Roadshow'!$A$22:$A$315, $A$62,
  'Suivi du Roadshow'!$C$22:$C$315, $A71,'Suivi du Roadshow'!$D$22:$D$315,'Analyse par vague'!C$62)</f>
        <v>0</v>
      </c>
      <c r="D71" s="15">
        <f>COUNTIFS(
  'Suivi du Roadshow'!$A$22:$A$315, $A$62,
  'Suivi du Roadshow'!$C$22:$C$315, $A71,'Suivi du Roadshow'!$D$22:$D$315,'Analyse par vague'!D$62)</f>
        <v>0</v>
      </c>
      <c r="E71" s="15">
        <f>COUNTIFS(
  'Suivi du Roadshow'!$A$22:$A$315, $A$62,
  'Suivi du Roadshow'!$C$22:$C$315, $A71,'Suivi du Roadshow'!$D$22:$D$315,'Analyse par vague'!E$62)</f>
        <v>0</v>
      </c>
      <c r="F71" s="15">
        <f>COUNTIFS(
  'Suivi du Roadshow'!$A$22:$A$315, $A$62,
  'Suivi du Roadshow'!$C$22:$C$315, $A71,'Suivi du Roadshow'!$D$22:$D$315,'Analyse par vague'!F$62)</f>
        <v>0</v>
      </c>
      <c r="G71" s="15">
        <f>COUNTIFS(
  'Suivi du Roadshow'!$A$22:$A$315, $A$62,
  'Suivi du Roadshow'!$C$22:$C$315, $A71,'Suivi du Roadshow'!$D$22:$D$315,'Analyse par vague'!G$62)</f>
        <v>0</v>
      </c>
      <c r="H71" s="15">
        <f>COUNTIFS(
  'Suivi du Roadshow'!$A$22:$A$315, $A$62,
  'Suivi du Roadshow'!$C$22:$C$315, $A71,'Suivi du Roadshow'!$D$22:$D$315,'Analyse par vague'!H$62)</f>
        <v>0</v>
      </c>
      <c r="I71" s="15">
        <f>COUNTIFS(
  'Suivi du Roadshow'!$A$22:$A$315, $A$62,
  'Suivi du Roadshow'!$C$22:$C$315, $A71,'Suivi du Roadshow'!$D$22:$D$315,'Analyse par vague'!I$62)</f>
        <v>0</v>
      </c>
      <c r="J71" s="15">
        <f>COUNTIFS(
  'Suivi du Roadshow'!$A$22:$A$315, $A$62,
  'Suivi du Roadshow'!$C$22:$C$315, $A71,'Suivi du Roadshow'!$D$22:$D$315,'Analyse par vague'!J$62)</f>
        <v>0</v>
      </c>
      <c r="K71" s="15">
        <f>COUNTIFS(
  'Suivi du Roadshow'!$A$22:$A$315, $A$62,
  'Suivi du Roadshow'!$C$22:$C$315, $A71,'Suivi du Roadshow'!$D$22:$D$315,'Analyse par vague'!K$62)</f>
        <v>0</v>
      </c>
      <c r="L71" s="39">
        <f t="shared" si="6"/>
        <v>0</v>
      </c>
      <c r="N71" s="40" t="str">
        <f t="shared" si="7"/>
        <v>n/m</v>
      </c>
    </row>
    <row r="72" spans="1:14" x14ac:dyDescent="0.3">
      <c r="A72" t="s">
        <v>57</v>
      </c>
      <c r="B72" s="15">
        <f>COUNTIFS(
  'Suivi du Roadshow'!$A$22:$A$315, $A$62,
  'Suivi du Roadshow'!$C$22:$C$315, $A72,'Suivi du Roadshow'!$D$22:$D$315,'Analyse par vague'!B$62)</f>
        <v>0</v>
      </c>
      <c r="C72" s="15">
        <f>COUNTIFS(
  'Suivi du Roadshow'!$A$22:$A$315, $A$62,
  'Suivi du Roadshow'!$C$22:$C$315, $A72,'Suivi du Roadshow'!$D$22:$D$315,'Analyse par vague'!C$62)</f>
        <v>0</v>
      </c>
      <c r="D72" s="15">
        <f>COUNTIFS(
  'Suivi du Roadshow'!$A$22:$A$315, $A$62,
  'Suivi du Roadshow'!$C$22:$C$315, $A72,'Suivi du Roadshow'!$D$22:$D$315,'Analyse par vague'!D$62)</f>
        <v>0</v>
      </c>
      <c r="E72" s="15">
        <f>COUNTIFS(
  'Suivi du Roadshow'!$A$22:$A$315, $A$62,
  'Suivi du Roadshow'!$C$22:$C$315, $A72,'Suivi du Roadshow'!$D$22:$D$315,'Analyse par vague'!E$62)</f>
        <v>0</v>
      </c>
      <c r="F72" s="15">
        <f>COUNTIFS(
  'Suivi du Roadshow'!$A$22:$A$315, $A$62,
  'Suivi du Roadshow'!$C$22:$C$315, $A72,'Suivi du Roadshow'!$D$22:$D$315,'Analyse par vague'!F$62)</f>
        <v>0</v>
      </c>
      <c r="G72" s="15">
        <f>COUNTIFS(
  'Suivi du Roadshow'!$A$22:$A$315, $A$62,
  'Suivi du Roadshow'!$C$22:$C$315, $A72,'Suivi du Roadshow'!$D$22:$D$315,'Analyse par vague'!G$62)</f>
        <v>0</v>
      </c>
      <c r="H72" s="15">
        <f>COUNTIFS(
  'Suivi du Roadshow'!$A$22:$A$315, $A$62,
  'Suivi du Roadshow'!$C$22:$C$315, $A72,'Suivi du Roadshow'!$D$22:$D$315,'Analyse par vague'!H$62)</f>
        <v>0</v>
      </c>
      <c r="I72" s="15">
        <f>COUNTIFS(
  'Suivi du Roadshow'!$A$22:$A$315, $A$62,
  'Suivi du Roadshow'!$C$22:$C$315, $A72,'Suivi du Roadshow'!$D$22:$D$315,'Analyse par vague'!I$62)</f>
        <v>0</v>
      </c>
      <c r="J72" s="15">
        <f>COUNTIFS(
  'Suivi du Roadshow'!$A$22:$A$315, $A$62,
  'Suivi du Roadshow'!$C$22:$C$315, $A72,'Suivi du Roadshow'!$D$22:$D$315,'Analyse par vague'!J$62)</f>
        <v>0</v>
      </c>
      <c r="K72" s="15">
        <f>COUNTIFS(
  'Suivi du Roadshow'!$A$22:$A$315, $A$62,
  'Suivi du Roadshow'!$C$22:$C$315, $A72,'Suivi du Roadshow'!$D$22:$D$315,'Analyse par vague'!K$62)</f>
        <v>0</v>
      </c>
      <c r="L72" s="39">
        <f t="shared" si="6"/>
        <v>0</v>
      </c>
      <c r="N72" s="40" t="str">
        <f t="shared" si="7"/>
        <v>n/m</v>
      </c>
    </row>
    <row r="73" spans="1:14" x14ac:dyDescent="0.3">
      <c r="A73" t="s">
        <v>58</v>
      </c>
      <c r="B73" s="15">
        <f>COUNTIFS(
  'Suivi du Roadshow'!$A$22:$A$315, $A$62,
  'Suivi du Roadshow'!$C$22:$C$315, $A73,'Suivi du Roadshow'!$D$22:$D$315,'Analyse par vague'!B$62)</f>
        <v>0</v>
      </c>
      <c r="C73" s="15">
        <f>COUNTIFS(
  'Suivi du Roadshow'!$A$22:$A$315, $A$62,
  'Suivi du Roadshow'!$C$22:$C$315, $A73,'Suivi du Roadshow'!$D$22:$D$315,'Analyse par vague'!C$62)</f>
        <v>0</v>
      </c>
      <c r="D73" s="15">
        <f>COUNTIFS(
  'Suivi du Roadshow'!$A$22:$A$315, $A$62,
  'Suivi du Roadshow'!$C$22:$C$315, $A73,'Suivi du Roadshow'!$D$22:$D$315,'Analyse par vague'!D$62)</f>
        <v>0</v>
      </c>
      <c r="E73" s="15">
        <f>COUNTIFS(
  'Suivi du Roadshow'!$A$22:$A$315, $A$62,
  'Suivi du Roadshow'!$C$22:$C$315, $A73,'Suivi du Roadshow'!$D$22:$D$315,'Analyse par vague'!E$62)</f>
        <v>0</v>
      </c>
      <c r="F73" s="15">
        <f>COUNTIFS(
  'Suivi du Roadshow'!$A$22:$A$315, $A$62,
  'Suivi du Roadshow'!$C$22:$C$315, $A73,'Suivi du Roadshow'!$D$22:$D$315,'Analyse par vague'!F$62)</f>
        <v>0</v>
      </c>
      <c r="G73" s="15">
        <f>COUNTIFS(
  'Suivi du Roadshow'!$A$22:$A$315, $A$62,
  'Suivi du Roadshow'!$C$22:$C$315, $A73,'Suivi du Roadshow'!$D$22:$D$315,'Analyse par vague'!G$62)</f>
        <v>0</v>
      </c>
      <c r="H73" s="15">
        <f>COUNTIFS(
  'Suivi du Roadshow'!$A$22:$A$315, $A$62,
  'Suivi du Roadshow'!$C$22:$C$315, $A73,'Suivi du Roadshow'!$D$22:$D$315,'Analyse par vague'!H$62)</f>
        <v>0</v>
      </c>
      <c r="I73" s="15">
        <f>COUNTIFS(
  'Suivi du Roadshow'!$A$22:$A$315, $A$62,
  'Suivi du Roadshow'!$C$22:$C$315, $A73,'Suivi du Roadshow'!$D$22:$D$315,'Analyse par vague'!I$62)</f>
        <v>0</v>
      </c>
      <c r="J73" s="15">
        <f>COUNTIFS(
  'Suivi du Roadshow'!$A$22:$A$315, $A$62,
  'Suivi du Roadshow'!$C$22:$C$315, $A73,'Suivi du Roadshow'!$D$22:$D$315,'Analyse par vague'!J$62)</f>
        <v>0</v>
      </c>
      <c r="K73" s="15">
        <f>COUNTIFS(
  'Suivi du Roadshow'!$A$22:$A$315, $A$62,
  'Suivi du Roadshow'!$C$22:$C$315, $A73,'Suivi du Roadshow'!$D$22:$D$315,'Analyse par vague'!K$62)</f>
        <v>0</v>
      </c>
      <c r="L73" s="39">
        <f t="shared" si="6"/>
        <v>0</v>
      </c>
      <c r="N73" s="40" t="str">
        <f t="shared" si="7"/>
        <v>n/m</v>
      </c>
    </row>
    <row r="74" spans="1:14" x14ac:dyDescent="0.3">
      <c r="A74" t="s">
        <v>48</v>
      </c>
      <c r="B74" s="15">
        <f>COUNTIFS(
  'Suivi du Roadshow'!$A$22:$A$315, $A$62,
  'Suivi du Roadshow'!$C$22:$C$315, $A74,'Suivi du Roadshow'!$D$22:$D$315,'Analyse par vague'!B$62)</f>
        <v>0</v>
      </c>
      <c r="C74" s="15">
        <f>COUNTIFS(
  'Suivi du Roadshow'!$A$22:$A$315, $A$62,
  'Suivi du Roadshow'!$C$22:$C$315, $A74,'Suivi du Roadshow'!$D$22:$D$315,'Analyse par vague'!C$62)</f>
        <v>0</v>
      </c>
      <c r="D74" s="15">
        <f>COUNTIFS(
  'Suivi du Roadshow'!$A$22:$A$315, $A$62,
  'Suivi du Roadshow'!$C$22:$C$315, $A74,'Suivi du Roadshow'!$D$22:$D$315,'Analyse par vague'!D$62)</f>
        <v>0</v>
      </c>
      <c r="E74" s="15">
        <f>COUNTIFS(
  'Suivi du Roadshow'!$A$22:$A$315, $A$62,
  'Suivi du Roadshow'!$C$22:$C$315, $A74,'Suivi du Roadshow'!$D$22:$D$315,'Analyse par vague'!E$62)</f>
        <v>0</v>
      </c>
      <c r="F74" s="15">
        <f>COUNTIFS(
  'Suivi du Roadshow'!$A$22:$A$315, $A$62,
  'Suivi du Roadshow'!$C$22:$C$315, $A74,'Suivi du Roadshow'!$D$22:$D$315,'Analyse par vague'!F$62)</f>
        <v>0</v>
      </c>
      <c r="G74" s="15">
        <f>COUNTIFS(
  'Suivi du Roadshow'!$A$22:$A$315, $A$62,
  'Suivi du Roadshow'!$C$22:$C$315, $A74,'Suivi du Roadshow'!$D$22:$D$315,'Analyse par vague'!G$62)</f>
        <v>0</v>
      </c>
      <c r="H74" s="15">
        <f>COUNTIFS(
  'Suivi du Roadshow'!$A$22:$A$315, $A$62,
  'Suivi du Roadshow'!$C$22:$C$315, $A74,'Suivi du Roadshow'!$D$22:$D$315,'Analyse par vague'!H$62)</f>
        <v>0</v>
      </c>
      <c r="I74" s="15">
        <f>COUNTIFS(
  'Suivi du Roadshow'!$A$22:$A$315, $A$62,
  'Suivi du Roadshow'!$C$22:$C$315, $A74,'Suivi du Roadshow'!$D$22:$D$315,'Analyse par vague'!I$62)</f>
        <v>0</v>
      </c>
      <c r="J74" s="15">
        <f>COUNTIFS(
  'Suivi du Roadshow'!$A$22:$A$315, $A$62,
  'Suivi du Roadshow'!$C$22:$C$315, $A74,'Suivi du Roadshow'!$D$22:$D$315,'Analyse par vague'!J$62)</f>
        <v>0</v>
      </c>
      <c r="K74" s="15">
        <f>COUNTIFS(
  'Suivi du Roadshow'!$A$22:$A$315, $A$62,
  'Suivi du Roadshow'!$C$22:$C$315, $A74,'Suivi du Roadshow'!$D$22:$D$315,'Analyse par vague'!K$62)</f>
        <v>0</v>
      </c>
      <c r="L74" s="39">
        <f t="shared" si="6"/>
        <v>0</v>
      </c>
      <c r="N74" s="40" t="str">
        <f t="shared" si="7"/>
        <v>n/m</v>
      </c>
    </row>
    <row r="75" spans="1:14" x14ac:dyDescent="0.3">
      <c r="A75" t="s">
        <v>52</v>
      </c>
      <c r="B75" s="15">
        <f>COUNTIFS(
  'Suivi du Roadshow'!$A$22:$A$315, $A$62,
  'Suivi du Roadshow'!$C$22:$C$315, $A75,'Suivi du Roadshow'!$D$22:$D$315,'Analyse par vague'!B$62)</f>
        <v>0</v>
      </c>
      <c r="C75" s="15">
        <f>COUNTIFS(
  'Suivi du Roadshow'!$A$22:$A$315, $A$62,
  'Suivi du Roadshow'!$C$22:$C$315, $A75,'Suivi du Roadshow'!$D$22:$D$315,'Analyse par vague'!C$62)</f>
        <v>0</v>
      </c>
      <c r="D75" s="15">
        <f>COUNTIFS(
  'Suivi du Roadshow'!$A$22:$A$315, $A$62,
  'Suivi du Roadshow'!$C$22:$C$315, $A75,'Suivi du Roadshow'!$D$22:$D$315,'Analyse par vague'!D$62)</f>
        <v>0</v>
      </c>
      <c r="E75" s="15">
        <f>COUNTIFS(
  'Suivi du Roadshow'!$A$22:$A$315, $A$62,
  'Suivi du Roadshow'!$C$22:$C$315, $A75,'Suivi du Roadshow'!$D$22:$D$315,'Analyse par vague'!E$62)</f>
        <v>0</v>
      </c>
      <c r="F75" s="15">
        <f>COUNTIFS(
  'Suivi du Roadshow'!$A$22:$A$315, $A$62,
  'Suivi du Roadshow'!$C$22:$C$315, $A75,'Suivi du Roadshow'!$D$22:$D$315,'Analyse par vague'!F$62)</f>
        <v>0</v>
      </c>
      <c r="G75" s="15">
        <f>COUNTIFS(
  'Suivi du Roadshow'!$A$22:$A$315, $A$62,
  'Suivi du Roadshow'!$C$22:$C$315, $A75,'Suivi du Roadshow'!$D$22:$D$315,'Analyse par vague'!G$62)</f>
        <v>0</v>
      </c>
      <c r="H75" s="15">
        <f>COUNTIFS(
  'Suivi du Roadshow'!$A$22:$A$315, $A$62,
  'Suivi du Roadshow'!$C$22:$C$315, $A75,'Suivi du Roadshow'!$D$22:$D$315,'Analyse par vague'!H$62)</f>
        <v>0</v>
      </c>
      <c r="I75" s="15">
        <f>COUNTIFS(
  'Suivi du Roadshow'!$A$22:$A$315, $A$62,
  'Suivi du Roadshow'!$C$22:$C$315, $A75,'Suivi du Roadshow'!$D$22:$D$315,'Analyse par vague'!I$62)</f>
        <v>0</v>
      </c>
      <c r="J75" s="15">
        <f>COUNTIFS(
  'Suivi du Roadshow'!$A$22:$A$315, $A$62,
  'Suivi du Roadshow'!$C$22:$C$315, $A75,'Suivi du Roadshow'!$D$22:$D$315,'Analyse par vague'!J$62)</f>
        <v>0</v>
      </c>
      <c r="K75" s="15">
        <f>COUNTIFS(
  'Suivi du Roadshow'!$A$22:$A$315, $A$62,
  'Suivi du Roadshow'!$C$22:$C$315, $A75,'Suivi du Roadshow'!$D$22:$D$315,'Analyse par vague'!K$62)</f>
        <v>0</v>
      </c>
      <c r="L75" s="39">
        <f t="shared" si="6"/>
        <v>0</v>
      </c>
      <c r="N75" s="40" t="str">
        <f t="shared" si="7"/>
        <v>n/m</v>
      </c>
    </row>
    <row r="76" spans="1:14" x14ac:dyDescent="0.3">
      <c r="A76" t="s">
        <v>51</v>
      </c>
      <c r="B76" s="15">
        <f>COUNTIFS(
  'Suivi du Roadshow'!$A$22:$A$315, $A$62,
  'Suivi du Roadshow'!$C$22:$C$315, $A76,'Suivi du Roadshow'!$D$22:$D$315,'Analyse par vague'!B$62)</f>
        <v>0</v>
      </c>
      <c r="C76" s="15">
        <f>COUNTIFS(
  'Suivi du Roadshow'!$A$22:$A$315, $A$62,
  'Suivi du Roadshow'!$C$22:$C$315, $A76,'Suivi du Roadshow'!$D$22:$D$315,'Analyse par vague'!C$62)</f>
        <v>0</v>
      </c>
      <c r="D76" s="15">
        <f>COUNTIFS(
  'Suivi du Roadshow'!$A$22:$A$315, $A$62,
  'Suivi du Roadshow'!$C$22:$C$315, $A76,'Suivi du Roadshow'!$D$22:$D$315,'Analyse par vague'!D$62)</f>
        <v>0</v>
      </c>
      <c r="E76" s="15">
        <f>COUNTIFS(
  'Suivi du Roadshow'!$A$22:$A$315, $A$62,
  'Suivi du Roadshow'!$C$22:$C$315, $A76,'Suivi du Roadshow'!$D$22:$D$315,'Analyse par vague'!E$62)</f>
        <v>0</v>
      </c>
      <c r="F76" s="15">
        <f>COUNTIFS(
  'Suivi du Roadshow'!$A$22:$A$315, $A$62,
  'Suivi du Roadshow'!$C$22:$C$315, $A76,'Suivi du Roadshow'!$D$22:$D$315,'Analyse par vague'!F$62)</f>
        <v>0</v>
      </c>
      <c r="G76" s="15">
        <f>COUNTIFS(
  'Suivi du Roadshow'!$A$22:$A$315, $A$62,
  'Suivi du Roadshow'!$C$22:$C$315, $A76,'Suivi du Roadshow'!$D$22:$D$315,'Analyse par vague'!G$62)</f>
        <v>0</v>
      </c>
      <c r="H76" s="15">
        <f>COUNTIFS(
  'Suivi du Roadshow'!$A$22:$A$315, $A$62,
  'Suivi du Roadshow'!$C$22:$C$315, $A76,'Suivi du Roadshow'!$D$22:$D$315,'Analyse par vague'!H$62)</f>
        <v>0</v>
      </c>
      <c r="I76" s="15">
        <f>COUNTIFS(
  'Suivi du Roadshow'!$A$22:$A$315, $A$62,
  'Suivi du Roadshow'!$C$22:$C$315, $A76,'Suivi du Roadshow'!$D$22:$D$315,'Analyse par vague'!I$62)</f>
        <v>0</v>
      </c>
      <c r="J76" s="15">
        <f>COUNTIFS(
  'Suivi du Roadshow'!$A$22:$A$315, $A$62,
  'Suivi du Roadshow'!$C$22:$C$315, $A76,'Suivi du Roadshow'!$D$22:$D$315,'Analyse par vague'!J$62)</f>
        <v>0</v>
      </c>
      <c r="K76" s="15">
        <f>COUNTIFS(
  'Suivi du Roadshow'!$A$22:$A$315, $A$62,
  'Suivi du Roadshow'!$C$22:$C$315, $A76,'Suivi du Roadshow'!$D$22:$D$315,'Analyse par vague'!K$62)</f>
        <v>0</v>
      </c>
      <c r="L76" s="39">
        <f t="shared" si="6"/>
        <v>0</v>
      </c>
      <c r="N76" s="40" t="str">
        <f t="shared" si="7"/>
        <v>n/m</v>
      </c>
    </row>
    <row r="77" spans="1:14" x14ac:dyDescent="0.3">
      <c r="A77" t="s">
        <v>59</v>
      </c>
      <c r="B77" s="15">
        <f>COUNTIFS(
  'Suivi du Roadshow'!$A$22:$A$315, $A$62,
  'Suivi du Roadshow'!$C$22:$C$315, $A77,'Suivi du Roadshow'!$D$22:$D$315,'Analyse par vague'!B$62)</f>
        <v>0</v>
      </c>
      <c r="C77" s="15">
        <f>COUNTIFS(
  'Suivi du Roadshow'!$A$22:$A$315, $A$62,
  'Suivi du Roadshow'!$C$22:$C$315, $A77,'Suivi du Roadshow'!$D$22:$D$315,'Analyse par vague'!C$62)</f>
        <v>0</v>
      </c>
      <c r="D77" s="15">
        <f>COUNTIFS(
  'Suivi du Roadshow'!$A$22:$A$315, $A$62,
  'Suivi du Roadshow'!$C$22:$C$315, $A77,'Suivi du Roadshow'!$D$22:$D$315,'Analyse par vague'!D$62)</f>
        <v>0</v>
      </c>
      <c r="E77" s="15">
        <f>COUNTIFS(
  'Suivi du Roadshow'!$A$22:$A$315, $A$62,
  'Suivi du Roadshow'!$C$22:$C$315, $A77,'Suivi du Roadshow'!$D$22:$D$315,'Analyse par vague'!E$62)</f>
        <v>0</v>
      </c>
      <c r="F77" s="15">
        <f>COUNTIFS(
  'Suivi du Roadshow'!$A$22:$A$315, $A$62,
  'Suivi du Roadshow'!$C$22:$C$315, $A77,'Suivi du Roadshow'!$D$22:$D$315,'Analyse par vague'!F$62)</f>
        <v>0</v>
      </c>
      <c r="G77" s="15">
        <f>COUNTIFS(
  'Suivi du Roadshow'!$A$22:$A$315, $A$62,
  'Suivi du Roadshow'!$C$22:$C$315, $A77,'Suivi du Roadshow'!$D$22:$D$315,'Analyse par vague'!G$62)</f>
        <v>0</v>
      </c>
      <c r="H77" s="15">
        <f>COUNTIFS(
  'Suivi du Roadshow'!$A$22:$A$315, $A$62,
  'Suivi du Roadshow'!$C$22:$C$315, $A77,'Suivi du Roadshow'!$D$22:$D$315,'Analyse par vague'!H$62)</f>
        <v>0</v>
      </c>
      <c r="I77" s="15">
        <f>COUNTIFS(
  'Suivi du Roadshow'!$A$22:$A$315, $A$62,
  'Suivi du Roadshow'!$C$22:$C$315, $A77,'Suivi du Roadshow'!$D$22:$D$315,'Analyse par vague'!I$62)</f>
        <v>0</v>
      </c>
      <c r="J77" s="15">
        <f>COUNTIFS(
  'Suivi du Roadshow'!$A$22:$A$315, $A$62,
  'Suivi du Roadshow'!$C$22:$C$315, $A77,'Suivi du Roadshow'!$D$22:$D$315,'Analyse par vague'!J$62)</f>
        <v>0</v>
      </c>
      <c r="K77" s="15">
        <f>COUNTIFS(
  'Suivi du Roadshow'!$A$22:$A$315, $A$62,
  'Suivi du Roadshow'!$C$22:$C$315, $A77,'Suivi du Roadshow'!$D$22:$D$315,'Analyse par vague'!K$62)</f>
        <v>0</v>
      </c>
      <c r="L77" s="39">
        <f t="shared" si="6"/>
        <v>0</v>
      </c>
      <c r="N77" s="40" t="str">
        <f t="shared" si="7"/>
        <v>n/m</v>
      </c>
    </row>
    <row r="78" spans="1:14" x14ac:dyDescent="0.3">
      <c r="A78" s="36" t="s">
        <v>4</v>
      </c>
      <c r="B78" s="37">
        <f t="shared" ref="B78:L78" si="8">SUM(B63:B77)</f>
        <v>0</v>
      </c>
      <c r="C78" s="37">
        <f t="shared" si="8"/>
        <v>0</v>
      </c>
      <c r="D78" s="37">
        <f t="shared" si="8"/>
        <v>0</v>
      </c>
      <c r="E78" s="37">
        <f t="shared" si="8"/>
        <v>0</v>
      </c>
      <c r="F78" s="37">
        <f t="shared" si="8"/>
        <v>0</v>
      </c>
      <c r="G78" s="37">
        <f t="shared" ref="G78:I78" si="9">SUM(G63:G77)</f>
        <v>0</v>
      </c>
      <c r="H78" s="37">
        <f t="shared" si="9"/>
        <v>0</v>
      </c>
      <c r="I78" s="37">
        <f t="shared" si="9"/>
        <v>0</v>
      </c>
      <c r="J78" s="37">
        <f t="shared" si="8"/>
        <v>0</v>
      </c>
      <c r="K78" s="37">
        <f t="shared" si="8"/>
        <v>0</v>
      </c>
      <c r="L78" s="37">
        <f t="shared" si="8"/>
        <v>0</v>
      </c>
      <c r="M78" s="35"/>
      <c r="N78" s="37"/>
    </row>
    <row r="80" spans="1:14" x14ac:dyDescent="0.3">
      <c r="A80" s="5" t="s">
        <v>61</v>
      </c>
      <c r="B80" s="33" t="s">
        <v>6</v>
      </c>
      <c r="C80" s="33" t="s">
        <v>7</v>
      </c>
      <c r="D80" s="33" t="s">
        <v>16</v>
      </c>
      <c r="E80" s="33" t="s">
        <v>17</v>
      </c>
      <c r="F80" s="33" t="s">
        <v>18</v>
      </c>
      <c r="G80" s="33" t="s">
        <v>67</v>
      </c>
      <c r="H80" s="33" t="s">
        <v>79</v>
      </c>
      <c r="I80" s="33" t="s">
        <v>80</v>
      </c>
      <c r="J80" s="33" t="s">
        <v>5</v>
      </c>
      <c r="K80" s="34" t="s">
        <v>0</v>
      </c>
      <c r="L80" s="33" t="s">
        <v>4</v>
      </c>
      <c r="M80" s="35"/>
      <c r="N80" s="33" t="s">
        <v>62</v>
      </c>
    </row>
    <row r="81" spans="1:14" x14ac:dyDescent="0.3">
      <c r="A81" t="s">
        <v>45</v>
      </c>
      <c r="B81" s="15">
        <f>SUM(
  COUNTIFS('Suivi du Roadshow'!$A$22:$A$315, $A$62,
           'Suivi du Roadshow'!$C$22:$C$315, $A81,
           'Suivi du Roadshow'!$D$22:$D$315, 'Analyse par vague'!B$62),
  COUNTIFS('Suivi du Roadshow'!$A$22:$A$315, $A$44,
           'Suivi du Roadshow'!$C$22:$C$315, $A81,
           'Suivi du Roadshow'!$D$22:$D$315, 'Analyse par vague'!B$62)
)</f>
        <v>0</v>
      </c>
      <c r="C81" s="15">
        <f>SUM(
  COUNTIFS('Suivi du Roadshow'!$A$22:$A$315, $A$62,
           'Suivi du Roadshow'!$C$22:$C$315, $A81,
           'Suivi du Roadshow'!$D$22:$D$315, 'Analyse par vague'!C$62),
  COUNTIFS('Suivi du Roadshow'!$A$22:$A$315, $A$44,
           'Suivi du Roadshow'!$C$22:$C$315, $A81,
           'Suivi du Roadshow'!$D$22:$D$315, 'Analyse par vague'!C$62)
)</f>
        <v>0</v>
      </c>
      <c r="D81" s="15">
        <f>SUM(
  COUNTIFS('Suivi du Roadshow'!$A$22:$A$315, $A$62,
           'Suivi du Roadshow'!$C$22:$C$315, $A81,
           'Suivi du Roadshow'!$D$22:$D$315, 'Analyse par vague'!D$62),
  COUNTIFS('Suivi du Roadshow'!$A$22:$A$315, $A$44,
           'Suivi du Roadshow'!$C$22:$C$315, $A81,
           'Suivi du Roadshow'!$D$22:$D$315, 'Analyse par vague'!D$62)
)</f>
        <v>0</v>
      </c>
      <c r="E81" s="15">
        <f>SUM(
  COUNTIFS('Suivi du Roadshow'!$A$22:$A$315, $A$62,
           'Suivi du Roadshow'!$C$22:$C$315, $A81,
           'Suivi du Roadshow'!$D$22:$D$315, 'Analyse par vague'!E$62),
  COUNTIFS('Suivi du Roadshow'!$A$22:$A$315, $A$44,
           'Suivi du Roadshow'!$C$22:$C$315, $A81,
           'Suivi du Roadshow'!$D$22:$D$315, 'Analyse par vague'!E$62)
)</f>
        <v>0</v>
      </c>
      <c r="F81" s="15">
        <f>SUM(
  COUNTIFS('Suivi du Roadshow'!$A$22:$A$315, $A$62,
           'Suivi du Roadshow'!$C$22:$C$315, $A81,
           'Suivi du Roadshow'!$D$22:$D$315, 'Analyse par vague'!F$62),
  COUNTIFS('Suivi du Roadshow'!$A$22:$A$315, $A$44,
           'Suivi du Roadshow'!$C$22:$C$315, $A81,
           'Suivi du Roadshow'!$D$22:$D$315, 'Analyse par vague'!F$62)
)</f>
        <v>0</v>
      </c>
      <c r="G81" s="15">
        <f>SUM(
  COUNTIFS('Suivi du Roadshow'!$A$22:$A$315, $A$62,
           'Suivi du Roadshow'!$C$22:$C$315, $A81,
           'Suivi du Roadshow'!$D$22:$D$315, 'Analyse par vague'!G$62),
  COUNTIFS('Suivi du Roadshow'!$A$22:$A$315, $A$44,
           'Suivi du Roadshow'!$C$22:$C$315, $A81,
           'Suivi du Roadshow'!$D$22:$D$315, 'Analyse par vague'!G$62)
)</f>
        <v>0</v>
      </c>
      <c r="H81" s="15">
        <f>SUM(
  COUNTIFS('Suivi du Roadshow'!$A$22:$A$315, $A$62,
           'Suivi du Roadshow'!$C$22:$C$315, $A81,
           'Suivi du Roadshow'!$D$22:$D$315, 'Analyse par vague'!H$62),
  COUNTIFS('Suivi du Roadshow'!$A$22:$A$315, $A$44,
           'Suivi du Roadshow'!$C$22:$C$315, $A81,
           'Suivi du Roadshow'!$D$22:$D$315, 'Analyse par vague'!H$62)
)</f>
        <v>0</v>
      </c>
      <c r="I81" s="15">
        <f>SUM(
  COUNTIFS('Suivi du Roadshow'!$A$22:$A$315, $A$62,
           'Suivi du Roadshow'!$C$22:$C$315, $A81,
           'Suivi du Roadshow'!$D$22:$D$315, 'Analyse par vague'!I$62),
  COUNTIFS('Suivi du Roadshow'!$A$22:$A$315, $A$44,
           'Suivi du Roadshow'!$C$22:$C$315, $A81,
           'Suivi du Roadshow'!$D$22:$D$315, 'Analyse par vague'!I$62)
)</f>
        <v>0</v>
      </c>
      <c r="J81" s="15">
        <f>SUM(
  COUNTIFS('Suivi du Roadshow'!$A$22:$A$315, $A$62,
           'Suivi du Roadshow'!$C$22:$C$315, $A81,
           'Suivi du Roadshow'!$D$22:$D$315, 'Analyse par vague'!J$62),
  COUNTIFS('Suivi du Roadshow'!$A$22:$A$315, $A$44,
           'Suivi du Roadshow'!$C$22:$C$315, $A81,
           'Suivi du Roadshow'!$D$22:$D$315, 'Analyse par vague'!J$62)
)</f>
        <v>0</v>
      </c>
      <c r="K81" s="15">
        <f>SUM(
  COUNTIFS('Suivi du Roadshow'!$A$22:$A$315, $A$62,
           'Suivi du Roadshow'!$C$22:$C$315, $A81,
           'Suivi du Roadshow'!$D$22:$D$315, 'Analyse par vague'!K$62),
  COUNTIFS('Suivi du Roadshow'!$A$22:$A$315, $A$44,
           'Suivi du Roadshow'!$C$22:$C$315, $A81,
           'Suivi du Roadshow'!$D$22:$D$315, 'Analyse par vague'!K$62)
)</f>
        <v>0</v>
      </c>
      <c r="L81" s="39">
        <f t="shared" ref="L81:L95" si="10">SUM(B81:K81)</f>
        <v>0</v>
      </c>
      <c r="N81" s="40" t="str">
        <f t="shared" ref="N81:N95" si="11">IFERROR(B81/$L81,"n/m")</f>
        <v>n/m</v>
      </c>
    </row>
    <row r="82" spans="1:14" x14ac:dyDescent="0.3">
      <c r="A82" t="s">
        <v>46</v>
      </c>
      <c r="B82" s="15">
        <f>SUM(
  COUNTIFS('Suivi du Roadshow'!$A$22:$A$315, $A$62,
           'Suivi du Roadshow'!$C$22:$C$315, $A82,
           'Suivi du Roadshow'!$D$22:$D$315, 'Analyse par vague'!B$62),
  COUNTIFS('Suivi du Roadshow'!$A$22:$A$315, $A$44,
           'Suivi du Roadshow'!$C$22:$C$315, $A82,
           'Suivi du Roadshow'!$D$22:$D$315, 'Analyse par vague'!B$62)
)</f>
        <v>0</v>
      </c>
      <c r="C82" s="15">
        <f>SUM(
  COUNTIFS('Suivi du Roadshow'!$A$22:$A$315, $A$62,
           'Suivi du Roadshow'!$C$22:$C$315, $A82,
           'Suivi du Roadshow'!$D$22:$D$315, 'Analyse par vague'!C$62),
  COUNTIFS('Suivi du Roadshow'!$A$22:$A$315, $A$44,
           'Suivi du Roadshow'!$C$22:$C$315, $A82,
           'Suivi du Roadshow'!$D$22:$D$315, 'Analyse par vague'!C$62)
)</f>
        <v>0</v>
      </c>
      <c r="D82" s="15">
        <f>SUM(
  COUNTIFS('Suivi du Roadshow'!$A$22:$A$315, $A$62,
           'Suivi du Roadshow'!$C$22:$C$315, $A82,
           'Suivi du Roadshow'!$D$22:$D$315, 'Analyse par vague'!D$62),
  COUNTIFS('Suivi du Roadshow'!$A$22:$A$315, $A$44,
           'Suivi du Roadshow'!$C$22:$C$315, $A82,
           'Suivi du Roadshow'!$D$22:$D$315, 'Analyse par vague'!D$62)
)</f>
        <v>0</v>
      </c>
      <c r="E82" s="15">
        <f>SUM(
  COUNTIFS('Suivi du Roadshow'!$A$22:$A$315, $A$62,
           'Suivi du Roadshow'!$C$22:$C$315, $A82,
           'Suivi du Roadshow'!$D$22:$D$315, 'Analyse par vague'!E$62),
  COUNTIFS('Suivi du Roadshow'!$A$22:$A$315, $A$44,
           'Suivi du Roadshow'!$C$22:$C$315, $A82,
           'Suivi du Roadshow'!$D$22:$D$315, 'Analyse par vague'!E$62)
)</f>
        <v>0</v>
      </c>
      <c r="F82" s="15">
        <f>SUM(
  COUNTIFS('Suivi du Roadshow'!$A$22:$A$315, $A$62,
           'Suivi du Roadshow'!$C$22:$C$315, $A82,
           'Suivi du Roadshow'!$D$22:$D$315, 'Analyse par vague'!F$62),
  COUNTIFS('Suivi du Roadshow'!$A$22:$A$315, $A$44,
           'Suivi du Roadshow'!$C$22:$C$315, $A82,
           'Suivi du Roadshow'!$D$22:$D$315, 'Analyse par vague'!F$62)
)</f>
        <v>0</v>
      </c>
      <c r="G82" s="15">
        <f>SUM(
  COUNTIFS('Suivi du Roadshow'!$A$22:$A$315, $A$62,
           'Suivi du Roadshow'!$C$22:$C$315, $A82,
           'Suivi du Roadshow'!$D$22:$D$315, 'Analyse par vague'!G$62),
  COUNTIFS('Suivi du Roadshow'!$A$22:$A$315, $A$44,
           'Suivi du Roadshow'!$C$22:$C$315, $A82,
           'Suivi du Roadshow'!$D$22:$D$315, 'Analyse par vague'!G$62)
)</f>
        <v>0</v>
      </c>
      <c r="H82" s="15">
        <f>SUM(
  COUNTIFS('Suivi du Roadshow'!$A$22:$A$315, $A$62,
           'Suivi du Roadshow'!$C$22:$C$315, $A82,
           'Suivi du Roadshow'!$D$22:$D$315, 'Analyse par vague'!H$62),
  COUNTIFS('Suivi du Roadshow'!$A$22:$A$315, $A$44,
           'Suivi du Roadshow'!$C$22:$C$315, $A82,
           'Suivi du Roadshow'!$D$22:$D$315, 'Analyse par vague'!H$62)
)</f>
        <v>0</v>
      </c>
      <c r="I82" s="15">
        <f>SUM(
  COUNTIFS('Suivi du Roadshow'!$A$22:$A$315, $A$62,
           'Suivi du Roadshow'!$C$22:$C$315, $A82,
           'Suivi du Roadshow'!$D$22:$D$315, 'Analyse par vague'!I$62),
  COUNTIFS('Suivi du Roadshow'!$A$22:$A$315, $A$44,
           'Suivi du Roadshow'!$C$22:$C$315, $A82,
           'Suivi du Roadshow'!$D$22:$D$315, 'Analyse par vague'!I$62)
)</f>
        <v>0</v>
      </c>
      <c r="J82" s="15">
        <f>SUM(
  COUNTIFS('Suivi du Roadshow'!$A$22:$A$315, $A$62,
           'Suivi du Roadshow'!$C$22:$C$315, $A82,
           'Suivi du Roadshow'!$D$22:$D$315, 'Analyse par vague'!J$62),
  COUNTIFS('Suivi du Roadshow'!$A$22:$A$315, $A$44,
           'Suivi du Roadshow'!$C$22:$C$315, $A82,
           'Suivi du Roadshow'!$D$22:$D$315, 'Analyse par vague'!J$62)
)</f>
        <v>0</v>
      </c>
      <c r="K82" s="15">
        <f>SUM(
  COUNTIFS('Suivi du Roadshow'!$A$22:$A$315, $A$62,
           'Suivi du Roadshow'!$C$22:$C$315, $A82,
           'Suivi du Roadshow'!$D$22:$D$315, 'Analyse par vague'!K$62),
  COUNTIFS('Suivi du Roadshow'!$A$22:$A$315, $A$44,
           'Suivi du Roadshow'!$C$22:$C$315, $A82,
           'Suivi du Roadshow'!$D$22:$D$315, 'Analyse par vague'!K$62)
)</f>
        <v>0</v>
      </c>
      <c r="L82" s="39">
        <f t="shared" si="10"/>
        <v>0</v>
      </c>
      <c r="N82" s="40" t="str">
        <f t="shared" si="11"/>
        <v>n/m</v>
      </c>
    </row>
    <row r="83" spans="1:14" x14ac:dyDescent="0.3">
      <c r="A83" s="32" t="s">
        <v>47</v>
      </c>
      <c r="B83" s="15">
        <f>SUM(
  COUNTIFS('Suivi du Roadshow'!$A$22:$A$315, $A$62,
           'Suivi du Roadshow'!$C$22:$C$315, $A83,
           'Suivi du Roadshow'!$D$22:$D$315, 'Analyse par vague'!B$62),
  COUNTIFS('Suivi du Roadshow'!$A$22:$A$315, $A$44,
           'Suivi du Roadshow'!$C$22:$C$315, $A83,
           'Suivi du Roadshow'!$D$22:$D$315, 'Analyse par vague'!B$62)
)</f>
        <v>0</v>
      </c>
      <c r="C83" s="15">
        <f>SUM(
  COUNTIFS('Suivi du Roadshow'!$A$22:$A$315, $A$62,
           'Suivi du Roadshow'!$C$22:$C$315, $A83,
           'Suivi du Roadshow'!$D$22:$D$315, 'Analyse par vague'!C$62),
  COUNTIFS('Suivi du Roadshow'!$A$22:$A$315, $A$44,
           'Suivi du Roadshow'!$C$22:$C$315, $A83,
           'Suivi du Roadshow'!$D$22:$D$315, 'Analyse par vague'!C$62)
)</f>
        <v>0</v>
      </c>
      <c r="D83" s="15">
        <f>SUM(
  COUNTIFS('Suivi du Roadshow'!$A$22:$A$315, $A$62,
           'Suivi du Roadshow'!$C$22:$C$315, $A83,
           'Suivi du Roadshow'!$D$22:$D$315, 'Analyse par vague'!D$62),
  COUNTIFS('Suivi du Roadshow'!$A$22:$A$315, $A$44,
           'Suivi du Roadshow'!$C$22:$C$315, $A83,
           'Suivi du Roadshow'!$D$22:$D$315, 'Analyse par vague'!D$62)
)</f>
        <v>0</v>
      </c>
      <c r="E83" s="15">
        <f>SUM(
  COUNTIFS('Suivi du Roadshow'!$A$22:$A$315, $A$62,
           'Suivi du Roadshow'!$C$22:$C$315, $A83,
           'Suivi du Roadshow'!$D$22:$D$315, 'Analyse par vague'!E$62),
  COUNTIFS('Suivi du Roadshow'!$A$22:$A$315, $A$44,
           'Suivi du Roadshow'!$C$22:$C$315, $A83,
           'Suivi du Roadshow'!$D$22:$D$315, 'Analyse par vague'!E$62)
)</f>
        <v>0</v>
      </c>
      <c r="F83" s="15">
        <f>SUM(
  COUNTIFS('Suivi du Roadshow'!$A$22:$A$315, $A$62,
           'Suivi du Roadshow'!$C$22:$C$315, $A83,
           'Suivi du Roadshow'!$D$22:$D$315, 'Analyse par vague'!F$62),
  COUNTIFS('Suivi du Roadshow'!$A$22:$A$315, $A$44,
           'Suivi du Roadshow'!$C$22:$C$315, $A83,
           'Suivi du Roadshow'!$D$22:$D$315, 'Analyse par vague'!F$62)
)</f>
        <v>0</v>
      </c>
      <c r="G83" s="15">
        <f>SUM(
  COUNTIFS('Suivi du Roadshow'!$A$22:$A$315, $A$62,
           'Suivi du Roadshow'!$C$22:$C$315, $A83,
           'Suivi du Roadshow'!$D$22:$D$315, 'Analyse par vague'!G$62),
  COUNTIFS('Suivi du Roadshow'!$A$22:$A$315, $A$44,
           'Suivi du Roadshow'!$C$22:$C$315, $A83,
           'Suivi du Roadshow'!$D$22:$D$315, 'Analyse par vague'!G$62)
)</f>
        <v>0</v>
      </c>
      <c r="H83" s="15">
        <f>SUM(
  COUNTIFS('Suivi du Roadshow'!$A$22:$A$315, $A$62,
           'Suivi du Roadshow'!$C$22:$C$315, $A83,
           'Suivi du Roadshow'!$D$22:$D$315, 'Analyse par vague'!H$62),
  COUNTIFS('Suivi du Roadshow'!$A$22:$A$315, $A$44,
           'Suivi du Roadshow'!$C$22:$C$315, $A83,
           'Suivi du Roadshow'!$D$22:$D$315, 'Analyse par vague'!H$62)
)</f>
        <v>0</v>
      </c>
      <c r="I83" s="15">
        <f>SUM(
  COUNTIFS('Suivi du Roadshow'!$A$22:$A$315, $A$62,
           'Suivi du Roadshow'!$C$22:$C$315, $A83,
           'Suivi du Roadshow'!$D$22:$D$315, 'Analyse par vague'!I$62),
  COUNTIFS('Suivi du Roadshow'!$A$22:$A$315, $A$44,
           'Suivi du Roadshow'!$C$22:$C$315, $A83,
           'Suivi du Roadshow'!$D$22:$D$315, 'Analyse par vague'!I$62)
)</f>
        <v>0</v>
      </c>
      <c r="J83" s="15">
        <f>SUM(
  COUNTIFS('Suivi du Roadshow'!$A$22:$A$315, $A$62,
           'Suivi du Roadshow'!$C$22:$C$315, $A83,
           'Suivi du Roadshow'!$D$22:$D$315, 'Analyse par vague'!J$62),
  COUNTIFS('Suivi du Roadshow'!$A$22:$A$315, $A$44,
           'Suivi du Roadshow'!$C$22:$C$315, $A83,
           'Suivi du Roadshow'!$D$22:$D$315, 'Analyse par vague'!J$62)
)</f>
        <v>0</v>
      </c>
      <c r="K83" s="15">
        <f>SUM(
  COUNTIFS('Suivi du Roadshow'!$A$22:$A$315, $A$62,
           'Suivi du Roadshow'!$C$22:$C$315, $A83,
           'Suivi du Roadshow'!$D$22:$D$315, 'Analyse par vague'!K$62),
  COUNTIFS('Suivi du Roadshow'!$A$22:$A$315, $A$44,
           'Suivi du Roadshow'!$C$22:$C$315, $A83,
           'Suivi du Roadshow'!$D$22:$D$315, 'Analyse par vague'!K$62)
)</f>
        <v>0</v>
      </c>
      <c r="L83" s="39">
        <f t="shared" si="10"/>
        <v>0</v>
      </c>
      <c r="N83" s="40" t="str">
        <f t="shared" si="11"/>
        <v>n/m</v>
      </c>
    </row>
    <row r="84" spans="1:14" x14ac:dyDescent="0.3">
      <c r="A84" t="s">
        <v>49</v>
      </c>
      <c r="B84" s="15">
        <f>SUM(
  COUNTIFS('Suivi du Roadshow'!$A$22:$A$315, $A$62,
           'Suivi du Roadshow'!$C$22:$C$315, $A84,
           'Suivi du Roadshow'!$D$22:$D$315, 'Analyse par vague'!B$62),
  COUNTIFS('Suivi du Roadshow'!$A$22:$A$315, $A$44,
           'Suivi du Roadshow'!$C$22:$C$315, $A84,
           'Suivi du Roadshow'!$D$22:$D$315, 'Analyse par vague'!B$62)
)</f>
        <v>0</v>
      </c>
      <c r="C84" s="15">
        <f>SUM(
  COUNTIFS('Suivi du Roadshow'!$A$22:$A$315, $A$62,
           'Suivi du Roadshow'!$C$22:$C$315, $A84,
           'Suivi du Roadshow'!$D$22:$D$315, 'Analyse par vague'!C$62),
  COUNTIFS('Suivi du Roadshow'!$A$22:$A$315, $A$44,
           'Suivi du Roadshow'!$C$22:$C$315, $A84,
           'Suivi du Roadshow'!$D$22:$D$315, 'Analyse par vague'!C$62)
)</f>
        <v>0</v>
      </c>
      <c r="D84" s="15">
        <f>SUM(
  COUNTIFS('Suivi du Roadshow'!$A$22:$A$315, $A$62,
           'Suivi du Roadshow'!$C$22:$C$315, $A84,
           'Suivi du Roadshow'!$D$22:$D$315, 'Analyse par vague'!D$62),
  COUNTIFS('Suivi du Roadshow'!$A$22:$A$315, $A$44,
           'Suivi du Roadshow'!$C$22:$C$315, $A84,
           'Suivi du Roadshow'!$D$22:$D$315, 'Analyse par vague'!D$62)
)</f>
        <v>0</v>
      </c>
      <c r="E84" s="15">
        <f>SUM(
  COUNTIFS('Suivi du Roadshow'!$A$22:$A$315, $A$62,
           'Suivi du Roadshow'!$C$22:$C$315, $A84,
           'Suivi du Roadshow'!$D$22:$D$315, 'Analyse par vague'!E$62),
  COUNTIFS('Suivi du Roadshow'!$A$22:$A$315, $A$44,
           'Suivi du Roadshow'!$C$22:$C$315, $A84,
           'Suivi du Roadshow'!$D$22:$D$315, 'Analyse par vague'!E$62)
)</f>
        <v>0</v>
      </c>
      <c r="F84" s="15">
        <f>SUM(
  COUNTIFS('Suivi du Roadshow'!$A$22:$A$315, $A$62,
           'Suivi du Roadshow'!$C$22:$C$315, $A84,
           'Suivi du Roadshow'!$D$22:$D$315, 'Analyse par vague'!F$62),
  COUNTIFS('Suivi du Roadshow'!$A$22:$A$315, $A$44,
           'Suivi du Roadshow'!$C$22:$C$315, $A84,
           'Suivi du Roadshow'!$D$22:$D$315, 'Analyse par vague'!F$62)
)</f>
        <v>0</v>
      </c>
      <c r="G84" s="15">
        <f>SUM(
  COUNTIFS('Suivi du Roadshow'!$A$22:$A$315, $A$62,
           'Suivi du Roadshow'!$C$22:$C$315, $A84,
           'Suivi du Roadshow'!$D$22:$D$315, 'Analyse par vague'!G$62),
  COUNTIFS('Suivi du Roadshow'!$A$22:$A$315, $A$44,
           'Suivi du Roadshow'!$C$22:$C$315, $A84,
           'Suivi du Roadshow'!$D$22:$D$315, 'Analyse par vague'!G$62)
)</f>
        <v>0</v>
      </c>
      <c r="H84" s="15">
        <f>SUM(
  COUNTIFS('Suivi du Roadshow'!$A$22:$A$315, $A$62,
           'Suivi du Roadshow'!$C$22:$C$315, $A84,
           'Suivi du Roadshow'!$D$22:$D$315, 'Analyse par vague'!H$62),
  COUNTIFS('Suivi du Roadshow'!$A$22:$A$315, $A$44,
           'Suivi du Roadshow'!$C$22:$C$315, $A84,
           'Suivi du Roadshow'!$D$22:$D$315, 'Analyse par vague'!H$62)
)</f>
        <v>0</v>
      </c>
      <c r="I84" s="15">
        <f>SUM(
  COUNTIFS('Suivi du Roadshow'!$A$22:$A$315, $A$62,
           'Suivi du Roadshow'!$C$22:$C$315, $A84,
           'Suivi du Roadshow'!$D$22:$D$315, 'Analyse par vague'!I$62),
  COUNTIFS('Suivi du Roadshow'!$A$22:$A$315, $A$44,
           'Suivi du Roadshow'!$C$22:$C$315, $A84,
           'Suivi du Roadshow'!$D$22:$D$315, 'Analyse par vague'!I$62)
)</f>
        <v>0</v>
      </c>
      <c r="J84" s="15">
        <f>SUM(
  COUNTIFS('Suivi du Roadshow'!$A$22:$A$315, $A$62,
           'Suivi du Roadshow'!$C$22:$C$315, $A84,
           'Suivi du Roadshow'!$D$22:$D$315, 'Analyse par vague'!J$62),
  COUNTIFS('Suivi du Roadshow'!$A$22:$A$315, $A$44,
           'Suivi du Roadshow'!$C$22:$C$315, $A84,
           'Suivi du Roadshow'!$D$22:$D$315, 'Analyse par vague'!J$62)
)</f>
        <v>0</v>
      </c>
      <c r="K84" s="15">
        <f>SUM(
  COUNTIFS('Suivi du Roadshow'!$A$22:$A$315, $A$62,
           'Suivi du Roadshow'!$C$22:$C$315, $A84,
           'Suivi du Roadshow'!$D$22:$D$315, 'Analyse par vague'!K$62),
  COUNTIFS('Suivi du Roadshow'!$A$22:$A$315, $A$44,
           'Suivi du Roadshow'!$C$22:$C$315, $A84,
           'Suivi du Roadshow'!$D$22:$D$315, 'Analyse par vague'!K$62)
)</f>
        <v>0</v>
      </c>
      <c r="L84" s="39">
        <f t="shared" si="10"/>
        <v>0</v>
      </c>
      <c r="N84" s="40" t="str">
        <f t="shared" si="11"/>
        <v>n/m</v>
      </c>
    </row>
    <row r="85" spans="1:14" x14ac:dyDescent="0.3">
      <c r="A85" t="s">
        <v>50</v>
      </c>
      <c r="B85" s="15">
        <f>SUM(
  COUNTIFS('Suivi du Roadshow'!$A$22:$A$315, $A$62,
           'Suivi du Roadshow'!$C$22:$C$315, $A85,
           'Suivi du Roadshow'!$D$22:$D$315, 'Analyse par vague'!B$62),
  COUNTIFS('Suivi du Roadshow'!$A$22:$A$315, $A$44,
           'Suivi du Roadshow'!$C$22:$C$315, $A85,
           'Suivi du Roadshow'!$D$22:$D$315, 'Analyse par vague'!B$62)
)</f>
        <v>0</v>
      </c>
      <c r="C85" s="15">
        <f>SUM(
  COUNTIFS('Suivi du Roadshow'!$A$22:$A$315, $A$62,
           'Suivi du Roadshow'!$C$22:$C$315, $A85,
           'Suivi du Roadshow'!$D$22:$D$315, 'Analyse par vague'!C$62),
  COUNTIFS('Suivi du Roadshow'!$A$22:$A$315, $A$44,
           'Suivi du Roadshow'!$C$22:$C$315, $A85,
           'Suivi du Roadshow'!$D$22:$D$315, 'Analyse par vague'!C$62)
)</f>
        <v>0</v>
      </c>
      <c r="D85" s="15">
        <f>SUM(
  COUNTIFS('Suivi du Roadshow'!$A$22:$A$315, $A$62,
           'Suivi du Roadshow'!$C$22:$C$315, $A85,
           'Suivi du Roadshow'!$D$22:$D$315, 'Analyse par vague'!D$62),
  COUNTIFS('Suivi du Roadshow'!$A$22:$A$315, $A$44,
           'Suivi du Roadshow'!$C$22:$C$315, $A85,
           'Suivi du Roadshow'!$D$22:$D$315, 'Analyse par vague'!D$62)
)</f>
        <v>0</v>
      </c>
      <c r="E85" s="15">
        <f>SUM(
  COUNTIFS('Suivi du Roadshow'!$A$22:$A$315, $A$62,
           'Suivi du Roadshow'!$C$22:$C$315, $A85,
           'Suivi du Roadshow'!$D$22:$D$315, 'Analyse par vague'!E$62),
  COUNTIFS('Suivi du Roadshow'!$A$22:$A$315, $A$44,
           'Suivi du Roadshow'!$C$22:$C$315, $A85,
           'Suivi du Roadshow'!$D$22:$D$315, 'Analyse par vague'!E$62)
)</f>
        <v>0</v>
      </c>
      <c r="F85" s="15">
        <f>SUM(
  COUNTIFS('Suivi du Roadshow'!$A$22:$A$315, $A$62,
           'Suivi du Roadshow'!$C$22:$C$315, $A85,
           'Suivi du Roadshow'!$D$22:$D$315, 'Analyse par vague'!F$62),
  COUNTIFS('Suivi du Roadshow'!$A$22:$A$315, $A$44,
           'Suivi du Roadshow'!$C$22:$C$315, $A85,
           'Suivi du Roadshow'!$D$22:$D$315, 'Analyse par vague'!F$62)
)</f>
        <v>0</v>
      </c>
      <c r="G85" s="15">
        <f>SUM(
  COUNTIFS('Suivi du Roadshow'!$A$22:$A$315, $A$62,
           'Suivi du Roadshow'!$C$22:$C$315, $A85,
           'Suivi du Roadshow'!$D$22:$D$315, 'Analyse par vague'!G$62),
  COUNTIFS('Suivi du Roadshow'!$A$22:$A$315, $A$44,
           'Suivi du Roadshow'!$C$22:$C$315, $A85,
           'Suivi du Roadshow'!$D$22:$D$315, 'Analyse par vague'!G$62)
)</f>
        <v>0</v>
      </c>
      <c r="H85" s="15">
        <f>SUM(
  COUNTIFS('Suivi du Roadshow'!$A$22:$A$315, $A$62,
           'Suivi du Roadshow'!$C$22:$C$315, $A85,
           'Suivi du Roadshow'!$D$22:$D$315, 'Analyse par vague'!H$62),
  COUNTIFS('Suivi du Roadshow'!$A$22:$A$315, $A$44,
           'Suivi du Roadshow'!$C$22:$C$315, $A85,
           'Suivi du Roadshow'!$D$22:$D$315, 'Analyse par vague'!H$62)
)</f>
        <v>0</v>
      </c>
      <c r="I85" s="15">
        <f>SUM(
  COUNTIFS('Suivi du Roadshow'!$A$22:$A$315, $A$62,
           'Suivi du Roadshow'!$C$22:$C$315, $A85,
           'Suivi du Roadshow'!$D$22:$D$315, 'Analyse par vague'!I$62),
  COUNTIFS('Suivi du Roadshow'!$A$22:$A$315, $A$44,
           'Suivi du Roadshow'!$C$22:$C$315, $A85,
           'Suivi du Roadshow'!$D$22:$D$315, 'Analyse par vague'!I$62)
)</f>
        <v>0</v>
      </c>
      <c r="J85" s="15">
        <f>SUM(
  COUNTIFS('Suivi du Roadshow'!$A$22:$A$315, $A$62,
           'Suivi du Roadshow'!$C$22:$C$315, $A85,
           'Suivi du Roadshow'!$D$22:$D$315, 'Analyse par vague'!J$62),
  COUNTIFS('Suivi du Roadshow'!$A$22:$A$315, $A$44,
           'Suivi du Roadshow'!$C$22:$C$315, $A85,
           'Suivi du Roadshow'!$D$22:$D$315, 'Analyse par vague'!J$62)
)</f>
        <v>0</v>
      </c>
      <c r="K85" s="15">
        <f>SUM(
  COUNTIFS('Suivi du Roadshow'!$A$22:$A$315, $A$62,
           'Suivi du Roadshow'!$C$22:$C$315, $A85,
           'Suivi du Roadshow'!$D$22:$D$315, 'Analyse par vague'!K$62),
  COUNTIFS('Suivi du Roadshow'!$A$22:$A$315, $A$44,
           'Suivi du Roadshow'!$C$22:$C$315, $A85,
           'Suivi du Roadshow'!$D$22:$D$315, 'Analyse par vague'!K$62)
)</f>
        <v>0</v>
      </c>
      <c r="L85" s="39">
        <f t="shared" si="10"/>
        <v>0</v>
      </c>
      <c r="N85" s="40" t="str">
        <f t="shared" si="11"/>
        <v>n/m</v>
      </c>
    </row>
    <row r="86" spans="1:14" x14ac:dyDescent="0.3">
      <c r="A86" t="s">
        <v>54</v>
      </c>
      <c r="B86" s="15">
        <f>SUM(
  COUNTIFS('Suivi du Roadshow'!$A$22:$A$315, $A$62,
           'Suivi du Roadshow'!$C$22:$C$315, $A86,
           'Suivi du Roadshow'!$D$22:$D$315, 'Analyse par vague'!B$62),
  COUNTIFS('Suivi du Roadshow'!$A$22:$A$315, $A$44,
           'Suivi du Roadshow'!$C$22:$C$315, $A86,
           'Suivi du Roadshow'!$D$22:$D$315, 'Analyse par vague'!B$62)
)</f>
        <v>0</v>
      </c>
      <c r="C86" s="15">
        <f>SUM(
  COUNTIFS('Suivi du Roadshow'!$A$22:$A$315, $A$62,
           'Suivi du Roadshow'!$C$22:$C$315, $A86,
           'Suivi du Roadshow'!$D$22:$D$315, 'Analyse par vague'!C$62),
  COUNTIFS('Suivi du Roadshow'!$A$22:$A$315, $A$44,
           'Suivi du Roadshow'!$C$22:$C$315, $A86,
           'Suivi du Roadshow'!$D$22:$D$315, 'Analyse par vague'!C$62)
)</f>
        <v>0</v>
      </c>
      <c r="D86" s="15">
        <f>SUM(
  COUNTIFS('Suivi du Roadshow'!$A$22:$A$315, $A$62,
           'Suivi du Roadshow'!$C$22:$C$315, $A86,
           'Suivi du Roadshow'!$D$22:$D$315, 'Analyse par vague'!D$62),
  COUNTIFS('Suivi du Roadshow'!$A$22:$A$315, $A$44,
           'Suivi du Roadshow'!$C$22:$C$315, $A86,
           'Suivi du Roadshow'!$D$22:$D$315, 'Analyse par vague'!D$62)
)</f>
        <v>0</v>
      </c>
      <c r="E86" s="15">
        <f>SUM(
  COUNTIFS('Suivi du Roadshow'!$A$22:$A$315, $A$62,
           'Suivi du Roadshow'!$C$22:$C$315, $A86,
           'Suivi du Roadshow'!$D$22:$D$315, 'Analyse par vague'!E$62),
  COUNTIFS('Suivi du Roadshow'!$A$22:$A$315, $A$44,
           'Suivi du Roadshow'!$C$22:$C$315, $A86,
           'Suivi du Roadshow'!$D$22:$D$315, 'Analyse par vague'!E$62)
)</f>
        <v>0</v>
      </c>
      <c r="F86" s="15">
        <f>SUM(
  COUNTIFS('Suivi du Roadshow'!$A$22:$A$315, $A$62,
           'Suivi du Roadshow'!$C$22:$C$315, $A86,
           'Suivi du Roadshow'!$D$22:$D$315, 'Analyse par vague'!F$62),
  COUNTIFS('Suivi du Roadshow'!$A$22:$A$315, $A$44,
           'Suivi du Roadshow'!$C$22:$C$315, $A86,
           'Suivi du Roadshow'!$D$22:$D$315, 'Analyse par vague'!F$62)
)</f>
        <v>0</v>
      </c>
      <c r="G86" s="15">
        <f>SUM(
  COUNTIFS('Suivi du Roadshow'!$A$22:$A$315, $A$62,
           'Suivi du Roadshow'!$C$22:$C$315, $A86,
           'Suivi du Roadshow'!$D$22:$D$315, 'Analyse par vague'!G$62),
  COUNTIFS('Suivi du Roadshow'!$A$22:$A$315, $A$44,
           'Suivi du Roadshow'!$C$22:$C$315, $A86,
           'Suivi du Roadshow'!$D$22:$D$315, 'Analyse par vague'!G$62)
)</f>
        <v>0</v>
      </c>
      <c r="H86" s="15">
        <f>SUM(
  COUNTIFS('Suivi du Roadshow'!$A$22:$A$315, $A$62,
           'Suivi du Roadshow'!$C$22:$C$315, $A86,
           'Suivi du Roadshow'!$D$22:$D$315, 'Analyse par vague'!H$62),
  COUNTIFS('Suivi du Roadshow'!$A$22:$A$315, $A$44,
           'Suivi du Roadshow'!$C$22:$C$315, $A86,
           'Suivi du Roadshow'!$D$22:$D$315, 'Analyse par vague'!H$62)
)</f>
        <v>0</v>
      </c>
      <c r="I86" s="15">
        <f>SUM(
  COUNTIFS('Suivi du Roadshow'!$A$22:$A$315, $A$62,
           'Suivi du Roadshow'!$C$22:$C$315, $A86,
           'Suivi du Roadshow'!$D$22:$D$315, 'Analyse par vague'!I$62),
  COUNTIFS('Suivi du Roadshow'!$A$22:$A$315, $A$44,
           'Suivi du Roadshow'!$C$22:$C$315, $A86,
           'Suivi du Roadshow'!$D$22:$D$315, 'Analyse par vague'!I$62)
)</f>
        <v>0</v>
      </c>
      <c r="J86" s="15">
        <f>SUM(
  COUNTIFS('Suivi du Roadshow'!$A$22:$A$315, $A$62,
           'Suivi du Roadshow'!$C$22:$C$315, $A86,
           'Suivi du Roadshow'!$D$22:$D$315, 'Analyse par vague'!J$62),
  COUNTIFS('Suivi du Roadshow'!$A$22:$A$315, $A$44,
           'Suivi du Roadshow'!$C$22:$C$315, $A86,
           'Suivi du Roadshow'!$D$22:$D$315, 'Analyse par vague'!J$62)
)</f>
        <v>0</v>
      </c>
      <c r="K86" s="15">
        <f>SUM(
  COUNTIFS('Suivi du Roadshow'!$A$22:$A$315, $A$62,
           'Suivi du Roadshow'!$C$22:$C$315, $A86,
           'Suivi du Roadshow'!$D$22:$D$315, 'Analyse par vague'!K$62),
  COUNTIFS('Suivi du Roadshow'!$A$22:$A$315, $A$44,
           'Suivi du Roadshow'!$C$22:$C$315, $A86,
           'Suivi du Roadshow'!$D$22:$D$315, 'Analyse par vague'!K$62)
)</f>
        <v>0</v>
      </c>
      <c r="L86" s="39">
        <f t="shared" si="10"/>
        <v>0</v>
      </c>
      <c r="N86" s="40" t="str">
        <f t="shared" si="11"/>
        <v>n/m</v>
      </c>
    </row>
    <row r="87" spans="1:14" x14ac:dyDescent="0.3">
      <c r="A87" t="s">
        <v>55</v>
      </c>
      <c r="B87" s="15">
        <f>SUM(
  COUNTIFS('Suivi du Roadshow'!$A$22:$A$315, $A$62,
           'Suivi du Roadshow'!$C$22:$C$315, $A87,
           'Suivi du Roadshow'!$D$22:$D$315, 'Analyse par vague'!B$62),
  COUNTIFS('Suivi du Roadshow'!$A$22:$A$315, $A$44,
           'Suivi du Roadshow'!$C$22:$C$315, $A87,
           'Suivi du Roadshow'!$D$22:$D$315, 'Analyse par vague'!B$62)
)</f>
        <v>0</v>
      </c>
      <c r="C87" s="15">
        <f>SUM(
  COUNTIFS('Suivi du Roadshow'!$A$22:$A$315, $A$62,
           'Suivi du Roadshow'!$C$22:$C$315, $A87,
           'Suivi du Roadshow'!$D$22:$D$315, 'Analyse par vague'!C$62),
  COUNTIFS('Suivi du Roadshow'!$A$22:$A$315, $A$44,
           'Suivi du Roadshow'!$C$22:$C$315, $A87,
           'Suivi du Roadshow'!$D$22:$D$315, 'Analyse par vague'!C$62)
)</f>
        <v>0</v>
      </c>
      <c r="D87" s="15">
        <f>SUM(
  COUNTIFS('Suivi du Roadshow'!$A$22:$A$315, $A$62,
           'Suivi du Roadshow'!$C$22:$C$315, $A87,
           'Suivi du Roadshow'!$D$22:$D$315, 'Analyse par vague'!D$62),
  COUNTIFS('Suivi du Roadshow'!$A$22:$A$315, $A$44,
           'Suivi du Roadshow'!$C$22:$C$315, $A87,
           'Suivi du Roadshow'!$D$22:$D$315, 'Analyse par vague'!D$62)
)</f>
        <v>0</v>
      </c>
      <c r="E87" s="15">
        <f>SUM(
  COUNTIFS('Suivi du Roadshow'!$A$22:$A$315, $A$62,
           'Suivi du Roadshow'!$C$22:$C$315, $A87,
           'Suivi du Roadshow'!$D$22:$D$315, 'Analyse par vague'!E$62),
  COUNTIFS('Suivi du Roadshow'!$A$22:$A$315, $A$44,
           'Suivi du Roadshow'!$C$22:$C$315, $A87,
           'Suivi du Roadshow'!$D$22:$D$315, 'Analyse par vague'!E$62)
)</f>
        <v>0</v>
      </c>
      <c r="F87" s="15">
        <f>SUM(
  COUNTIFS('Suivi du Roadshow'!$A$22:$A$315, $A$62,
           'Suivi du Roadshow'!$C$22:$C$315, $A87,
           'Suivi du Roadshow'!$D$22:$D$315, 'Analyse par vague'!F$62),
  COUNTIFS('Suivi du Roadshow'!$A$22:$A$315, $A$44,
           'Suivi du Roadshow'!$C$22:$C$315, $A87,
           'Suivi du Roadshow'!$D$22:$D$315, 'Analyse par vague'!F$62)
)</f>
        <v>0</v>
      </c>
      <c r="G87" s="15">
        <f>SUM(
  COUNTIFS('Suivi du Roadshow'!$A$22:$A$315, $A$62,
           'Suivi du Roadshow'!$C$22:$C$315, $A87,
           'Suivi du Roadshow'!$D$22:$D$315, 'Analyse par vague'!G$62),
  COUNTIFS('Suivi du Roadshow'!$A$22:$A$315, $A$44,
           'Suivi du Roadshow'!$C$22:$C$315, $A87,
           'Suivi du Roadshow'!$D$22:$D$315, 'Analyse par vague'!G$62)
)</f>
        <v>0</v>
      </c>
      <c r="H87" s="15">
        <f>SUM(
  COUNTIFS('Suivi du Roadshow'!$A$22:$A$315, $A$62,
           'Suivi du Roadshow'!$C$22:$C$315, $A87,
           'Suivi du Roadshow'!$D$22:$D$315, 'Analyse par vague'!H$62),
  COUNTIFS('Suivi du Roadshow'!$A$22:$A$315, $A$44,
           'Suivi du Roadshow'!$C$22:$C$315, $A87,
           'Suivi du Roadshow'!$D$22:$D$315, 'Analyse par vague'!H$62)
)</f>
        <v>0</v>
      </c>
      <c r="I87" s="15">
        <f>SUM(
  COUNTIFS('Suivi du Roadshow'!$A$22:$A$315, $A$62,
           'Suivi du Roadshow'!$C$22:$C$315, $A87,
           'Suivi du Roadshow'!$D$22:$D$315, 'Analyse par vague'!I$62),
  COUNTIFS('Suivi du Roadshow'!$A$22:$A$315, $A$44,
           'Suivi du Roadshow'!$C$22:$C$315, $A87,
           'Suivi du Roadshow'!$D$22:$D$315, 'Analyse par vague'!I$62)
)</f>
        <v>0</v>
      </c>
      <c r="J87" s="15">
        <f>SUM(
  COUNTIFS('Suivi du Roadshow'!$A$22:$A$315, $A$62,
           'Suivi du Roadshow'!$C$22:$C$315, $A87,
           'Suivi du Roadshow'!$D$22:$D$315, 'Analyse par vague'!J$62),
  COUNTIFS('Suivi du Roadshow'!$A$22:$A$315, $A$44,
           'Suivi du Roadshow'!$C$22:$C$315, $A87,
           'Suivi du Roadshow'!$D$22:$D$315, 'Analyse par vague'!J$62)
)</f>
        <v>0</v>
      </c>
      <c r="K87" s="15">
        <f>SUM(
  COUNTIFS('Suivi du Roadshow'!$A$22:$A$315, $A$62,
           'Suivi du Roadshow'!$C$22:$C$315, $A87,
           'Suivi du Roadshow'!$D$22:$D$315, 'Analyse par vague'!K$62),
  COUNTIFS('Suivi du Roadshow'!$A$22:$A$315, $A$44,
           'Suivi du Roadshow'!$C$22:$C$315, $A87,
           'Suivi du Roadshow'!$D$22:$D$315, 'Analyse par vague'!K$62)
)</f>
        <v>0</v>
      </c>
      <c r="L87" s="39">
        <f t="shared" si="10"/>
        <v>0</v>
      </c>
      <c r="N87" s="40" t="str">
        <f t="shared" si="11"/>
        <v>n/m</v>
      </c>
    </row>
    <row r="88" spans="1:14" x14ac:dyDescent="0.3">
      <c r="A88" t="s">
        <v>56</v>
      </c>
      <c r="B88" s="15">
        <f>SUM(
  COUNTIFS('Suivi du Roadshow'!$A$22:$A$315, $A$62,
           'Suivi du Roadshow'!$C$22:$C$315, $A88,
           'Suivi du Roadshow'!$D$22:$D$315, 'Analyse par vague'!B$62),
  COUNTIFS('Suivi du Roadshow'!$A$22:$A$315, $A$44,
           'Suivi du Roadshow'!$C$22:$C$315, $A88,
           'Suivi du Roadshow'!$D$22:$D$315, 'Analyse par vague'!B$62)
)</f>
        <v>0</v>
      </c>
      <c r="C88" s="15">
        <f>SUM(
  COUNTIFS('Suivi du Roadshow'!$A$22:$A$315, $A$62,
           'Suivi du Roadshow'!$C$22:$C$315, $A88,
           'Suivi du Roadshow'!$D$22:$D$315, 'Analyse par vague'!C$62),
  COUNTIFS('Suivi du Roadshow'!$A$22:$A$315, $A$44,
           'Suivi du Roadshow'!$C$22:$C$315, $A88,
           'Suivi du Roadshow'!$D$22:$D$315, 'Analyse par vague'!C$62)
)</f>
        <v>0</v>
      </c>
      <c r="D88" s="15">
        <f>SUM(
  COUNTIFS('Suivi du Roadshow'!$A$22:$A$315, $A$62,
           'Suivi du Roadshow'!$C$22:$C$315, $A88,
           'Suivi du Roadshow'!$D$22:$D$315, 'Analyse par vague'!D$62),
  COUNTIFS('Suivi du Roadshow'!$A$22:$A$315, $A$44,
           'Suivi du Roadshow'!$C$22:$C$315, $A88,
           'Suivi du Roadshow'!$D$22:$D$315, 'Analyse par vague'!D$62)
)</f>
        <v>0</v>
      </c>
      <c r="E88" s="15">
        <f>SUM(
  COUNTIFS('Suivi du Roadshow'!$A$22:$A$315, $A$62,
           'Suivi du Roadshow'!$C$22:$C$315, $A88,
           'Suivi du Roadshow'!$D$22:$D$315, 'Analyse par vague'!E$62),
  COUNTIFS('Suivi du Roadshow'!$A$22:$A$315, $A$44,
           'Suivi du Roadshow'!$C$22:$C$315, $A88,
           'Suivi du Roadshow'!$D$22:$D$315, 'Analyse par vague'!E$62)
)</f>
        <v>0</v>
      </c>
      <c r="F88" s="15">
        <f>SUM(
  COUNTIFS('Suivi du Roadshow'!$A$22:$A$315, $A$62,
           'Suivi du Roadshow'!$C$22:$C$315, $A88,
           'Suivi du Roadshow'!$D$22:$D$315, 'Analyse par vague'!F$62),
  COUNTIFS('Suivi du Roadshow'!$A$22:$A$315, $A$44,
           'Suivi du Roadshow'!$C$22:$C$315, $A88,
           'Suivi du Roadshow'!$D$22:$D$315, 'Analyse par vague'!F$62)
)</f>
        <v>0</v>
      </c>
      <c r="G88" s="15">
        <f>SUM(
  COUNTIFS('Suivi du Roadshow'!$A$22:$A$315, $A$62,
           'Suivi du Roadshow'!$C$22:$C$315, $A88,
           'Suivi du Roadshow'!$D$22:$D$315, 'Analyse par vague'!G$62),
  COUNTIFS('Suivi du Roadshow'!$A$22:$A$315, $A$44,
           'Suivi du Roadshow'!$C$22:$C$315, $A88,
           'Suivi du Roadshow'!$D$22:$D$315, 'Analyse par vague'!G$62)
)</f>
        <v>0</v>
      </c>
      <c r="H88" s="15">
        <f>SUM(
  COUNTIFS('Suivi du Roadshow'!$A$22:$A$315, $A$62,
           'Suivi du Roadshow'!$C$22:$C$315, $A88,
           'Suivi du Roadshow'!$D$22:$D$315, 'Analyse par vague'!H$62),
  COUNTIFS('Suivi du Roadshow'!$A$22:$A$315, $A$44,
           'Suivi du Roadshow'!$C$22:$C$315, $A88,
           'Suivi du Roadshow'!$D$22:$D$315, 'Analyse par vague'!H$62)
)</f>
        <v>0</v>
      </c>
      <c r="I88" s="15">
        <f>SUM(
  COUNTIFS('Suivi du Roadshow'!$A$22:$A$315, $A$62,
           'Suivi du Roadshow'!$C$22:$C$315, $A88,
           'Suivi du Roadshow'!$D$22:$D$315, 'Analyse par vague'!I$62),
  COUNTIFS('Suivi du Roadshow'!$A$22:$A$315, $A$44,
           'Suivi du Roadshow'!$C$22:$C$315, $A88,
           'Suivi du Roadshow'!$D$22:$D$315, 'Analyse par vague'!I$62)
)</f>
        <v>0</v>
      </c>
      <c r="J88" s="15">
        <f>SUM(
  COUNTIFS('Suivi du Roadshow'!$A$22:$A$315, $A$62,
           'Suivi du Roadshow'!$C$22:$C$315, $A88,
           'Suivi du Roadshow'!$D$22:$D$315, 'Analyse par vague'!J$62),
  COUNTIFS('Suivi du Roadshow'!$A$22:$A$315, $A$44,
           'Suivi du Roadshow'!$C$22:$C$315, $A88,
           'Suivi du Roadshow'!$D$22:$D$315, 'Analyse par vague'!J$62)
)</f>
        <v>0</v>
      </c>
      <c r="K88" s="15">
        <f>SUM(
  COUNTIFS('Suivi du Roadshow'!$A$22:$A$315, $A$62,
           'Suivi du Roadshow'!$C$22:$C$315, $A88,
           'Suivi du Roadshow'!$D$22:$D$315, 'Analyse par vague'!K$62),
  COUNTIFS('Suivi du Roadshow'!$A$22:$A$315, $A$44,
           'Suivi du Roadshow'!$C$22:$C$315, $A88,
           'Suivi du Roadshow'!$D$22:$D$315, 'Analyse par vague'!K$62)
)</f>
        <v>0</v>
      </c>
      <c r="L88" s="39">
        <f t="shared" si="10"/>
        <v>0</v>
      </c>
      <c r="N88" s="40" t="str">
        <f t="shared" si="11"/>
        <v>n/m</v>
      </c>
    </row>
    <row r="89" spans="1:14" x14ac:dyDescent="0.3">
      <c r="A89" t="s">
        <v>53</v>
      </c>
      <c r="B89" s="15">
        <f>SUM(
  COUNTIFS('Suivi du Roadshow'!$A$22:$A$315, $A$62,
           'Suivi du Roadshow'!$C$22:$C$315, $A89,
           'Suivi du Roadshow'!$D$22:$D$315, 'Analyse par vague'!B$62),
  COUNTIFS('Suivi du Roadshow'!$A$22:$A$315, $A$44,
           'Suivi du Roadshow'!$C$22:$C$315, $A89,
           'Suivi du Roadshow'!$D$22:$D$315, 'Analyse par vague'!B$62)
)</f>
        <v>0</v>
      </c>
      <c r="C89" s="15">
        <f>SUM(
  COUNTIFS('Suivi du Roadshow'!$A$22:$A$315, $A$62,
           'Suivi du Roadshow'!$C$22:$C$315, $A89,
           'Suivi du Roadshow'!$D$22:$D$315, 'Analyse par vague'!C$62),
  COUNTIFS('Suivi du Roadshow'!$A$22:$A$315, $A$44,
           'Suivi du Roadshow'!$C$22:$C$315, $A89,
           'Suivi du Roadshow'!$D$22:$D$315, 'Analyse par vague'!C$62)
)</f>
        <v>0</v>
      </c>
      <c r="D89" s="15">
        <f>SUM(
  COUNTIFS('Suivi du Roadshow'!$A$22:$A$315, $A$62,
           'Suivi du Roadshow'!$C$22:$C$315, $A89,
           'Suivi du Roadshow'!$D$22:$D$315, 'Analyse par vague'!D$62),
  COUNTIFS('Suivi du Roadshow'!$A$22:$A$315, $A$44,
           'Suivi du Roadshow'!$C$22:$C$315, $A89,
           'Suivi du Roadshow'!$D$22:$D$315, 'Analyse par vague'!D$62)
)</f>
        <v>0</v>
      </c>
      <c r="E89" s="15">
        <f>SUM(
  COUNTIFS('Suivi du Roadshow'!$A$22:$A$315, $A$62,
           'Suivi du Roadshow'!$C$22:$C$315, $A89,
           'Suivi du Roadshow'!$D$22:$D$315, 'Analyse par vague'!E$62),
  COUNTIFS('Suivi du Roadshow'!$A$22:$A$315, $A$44,
           'Suivi du Roadshow'!$C$22:$C$315, $A89,
           'Suivi du Roadshow'!$D$22:$D$315, 'Analyse par vague'!E$62)
)</f>
        <v>0</v>
      </c>
      <c r="F89" s="15">
        <f>SUM(
  COUNTIFS('Suivi du Roadshow'!$A$22:$A$315, $A$62,
           'Suivi du Roadshow'!$C$22:$C$315, $A89,
           'Suivi du Roadshow'!$D$22:$D$315, 'Analyse par vague'!F$62),
  COUNTIFS('Suivi du Roadshow'!$A$22:$A$315, $A$44,
           'Suivi du Roadshow'!$C$22:$C$315, $A89,
           'Suivi du Roadshow'!$D$22:$D$315, 'Analyse par vague'!F$62)
)</f>
        <v>0</v>
      </c>
      <c r="G89" s="15">
        <f>SUM(
  COUNTIFS('Suivi du Roadshow'!$A$22:$A$315, $A$62,
           'Suivi du Roadshow'!$C$22:$C$315, $A89,
           'Suivi du Roadshow'!$D$22:$D$315, 'Analyse par vague'!G$62),
  COUNTIFS('Suivi du Roadshow'!$A$22:$A$315, $A$44,
           'Suivi du Roadshow'!$C$22:$C$315, $A89,
           'Suivi du Roadshow'!$D$22:$D$315, 'Analyse par vague'!G$62)
)</f>
        <v>0</v>
      </c>
      <c r="H89" s="15">
        <f>SUM(
  COUNTIFS('Suivi du Roadshow'!$A$22:$A$315, $A$62,
           'Suivi du Roadshow'!$C$22:$C$315, $A89,
           'Suivi du Roadshow'!$D$22:$D$315, 'Analyse par vague'!H$62),
  COUNTIFS('Suivi du Roadshow'!$A$22:$A$315, $A$44,
           'Suivi du Roadshow'!$C$22:$C$315, $A89,
           'Suivi du Roadshow'!$D$22:$D$315, 'Analyse par vague'!H$62)
)</f>
        <v>0</v>
      </c>
      <c r="I89" s="15">
        <f>SUM(
  COUNTIFS('Suivi du Roadshow'!$A$22:$A$315, $A$62,
           'Suivi du Roadshow'!$C$22:$C$315, $A89,
           'Suivi du Roadshow'!$D$22:$D$315, 'Analyse par vague'!I$62),
  COUNTIFS('Suivi du Roadshow'!$A$22:$A$315, $A$44,
           'Suivi du Roadshow'!$C$22:$C$315, $A89,
           'Suivi du Roadshow'!$D$22:$D$315, 'Analyse par vague'!I$62)
)</f>
        <v>0</v>
      </c>
      <c r="J89" s="15">
        <f>SUM(
  COUNTIFS('Suivi du Roadshow'!$A$22:$A$315, $A$62,
           'Suivi du Roadshow'!$C$22:$C$315, $A89,
           'Suivi du Roadshow'!$D$22:$D$315, 'Analyse par vague'!J$62),
  COUNTIFS('Suivi du Roadshow'!$A$22:$A$315, $A$44,
           'Suivi du Roadshow'!$C$22:$C$315, $A89,
           'Suivi du Roadshow'!$D$22:$D$315, 'Analyse par vague'!J$62)
)</f>
        <v>0</v>
      </c>
      <c r="K89" s="15">
        <f>SUM(
  COUNTIFS('Suivi du Roadshow'!$A$22:$A$315, $A$62,
           'Suivi du Roadshow'!$C$22:$C$315, $A89,
           'Suivi du Roadshow'!$D$22:$D$315, 'Analyse par vague'!K$62),
  COUNTIFS('Suivi du Roadshow'!$A$22:$A$315, $A$44,
           'Suivi du Roadshow'!$C$22:$C$315, $A89,
           'Suivi du Roadshow'!$D$22:$D$315, 'Analyse par vague'!K$62)
)</f>
        <v>0</v>
      </c>
      <c r="L89" s="39">
        <f t="shared" si="10"/>
        <v>0</v>
      </c>
      <c r="N89" s="40" t="str">
        <f t="shared" si="11"/>
        <v>n/m</v>
      </c>
    </row>
    <row r="90" spans="1:14" x14ac:dyDescent="0.3">
      <c r="A90" t="s">
        <v>57</v>
      </c>
      <c r="B90" s="15">
        <f>SUM(
  COUNTIFS('Suivi du Roadshow'!$A$22:$A$315, $A$62,
           'Suivi du Roadshow'!$C$22:$C$315, $A90,
           'Suivi du Roadshow'!$D$22:$D$315, 'Analyse par vague'!B$62),
  COUNTIFS('Suivi du Roadshow'!$A$22:$A$315, $A$44,
           'Suivi du Roadshow'!$C$22:$C$315, $A90,
           'Suivi du Roadshow'!$D$22:$D$315, 'Analyse par vague'!B$62)
)</f>
        <v>0</v>
      </c>
      <c r="C90" s="15">
        <f>SUM(
  COUNTIFS('Suivi du Roadshow'!$A$22:$A$315, $A$62,
           'Suivi du Roadshow'!$C$22:$C$315, $A90,
           'Suivi du Roadshow'!$D$22:$D$315, 'Analyse par vague'!C$62),
  COUNTIFS('Suivi du Roadshow'!$A$22:$A$315, $A$44,
           'Suivi du Roadshow'!$C$22:$C$315, $A90,
           'Suivi du Roadshow'!$D$22:$D$315, 'Analyse par vague'!C$62)
)</f>
        <v>0</v>
      </c>
      <c r="D90" s="15">
        <f>SUM(
  COUNTIFS('Suivi du Roadshow'!$A$22:$A$315, $A$62,
           'Suivi du Roadshow'!$C$22:$C$315, $A90,
           'Suivi du Roadshow'!$D$22:$D$315, 'Analyse par vague'!D$62),
  COUNTIFS('Suivi du Roadshow'!$A$22:$A$315, $A$44,
           'Suivi du Roadshow'!$C$22:$C$315, $A90,
           'Suivi du Roadshow'!$D$22:$D$315, 'Analyse par vague'!D$62)
)</f>
        <v>0</v>
      </c>
      <c r="E90" s="15">
        <f>SUM(
  COUNTIFS('Suivi du Roadshow'!$A$22:$A$315, $A$62,
           'Suivi du Roadshow'!$C$22:$C$315, $A90,
           'Suivi du Roadshow'!$D$22:$D$315, 'Analyse par vague'!E$62),
  COUNTIFS('Suivi du Roadshow'!$A$22:$A$315, $A$44,
           'Suivi du Roadshow'!$C$22:$C$315, $A90,
           'Suivi du Roadshow'!$D$22:$D$315, 'Analyse par vague'!E$62)
)</f>
        <v>0</v>
      </c>
      <c r="F90" s="15">
        <f>SUM(
  COUNTIFS('Suivi du Roadshow'!$A$22:$A$315, $A$62,
           'Suivi du Roadshow'!$C$22:$C$315, $A90,
           'Suivi du Roadshow'!$D$22:$D$315, 'Analyse par vague'!F$62),
  COUNTIFS('Suivi du Roadshow'!$A$22:$A$315, $A$44,
           'Suivi du Roadshow'!$C$22:$C$315, $A90,
           'Suivi du Roadshow'!$D$22:$D$315, 'Analyse par vague'!F$62)
)</f>
        <v>0</v>
      </c>
      <c r="G90" s="15">
        <f>SUM(
  COUNTIFS('Suivi du Roadshow'!$A$22:$A$315, $A$62,
           'Suivi du Roadshow'!$C$22:$C$315, $A90,
           'Suivi du Roadshow'!$D$22:$D$315, 'Analyse par vague'!G$62),
  COUNTIFS('Suivi du Roadshow'!$A$22:$A$315, $A$44,
           'Suivi du Roadshow'!$C$22:$C$315, $A90,
           'Suivi du Roadshow'!$D$22:$D$315, 'Analyse par vague'!G$62)
)</f>
        <v>0</v>
      </c>
      <c r="H90" s="15">
        <f>SUM(
  COUNTIFS('Suivi du Roadshow'!$A$22:$A$315, $A$62,
           'Suivi du Roadshow'!$C$22:$C$315, $A90,
           'Suivi du Roadshow'!$D$22:$D$315, 'Analyse par vague'!H$62),
  COUNTIFS('Suivi du Roadshow'!$A$22:$A$315, $A$44,
           'Suivi du Roadshow'!$C$22:$C$315, $A90,
           'Suivi du Roadshow'!$D$22:$D$315, 'Analyse par vague'!H$62)
)</f>
        <v>0</v>
      </c>
      <c r="I90" s="15">
        <f>SUM(
  COUNTIFS('Suivi du Roadshow'!$A$22:$A$315, $A$62,
           'Suivi du Roadshow'!$C$22:$C$315, $A90,
           'Suivi du Roadshow'!$D$22:$D$315, 'Analyse par vague'!I$62),
  COUNTIFS('Suivi du Roadshow'!$A$22:$A$315, $A$44,
           'Suivi du Roadshow'!$C$22:$C$315, $A90,
           'Suivi du Roadshow'!$D$22:$D$315, 'Analyse par vague'!I$62)
)</f>
        <v>0</v>
      </c>
      <c r="J90" s="15">
        <f>SUM(
  COUNTIFS('Suivi du Roadshow'!$A$22:$A$315, $A$62,
           'Suivi du Roadshow'!$C$22:$C$315, $A90,
           'Suivi du Roadshow'!$D$22:$D$315, 'Analyse par vague'!J$62),
  COUNTIFS('Suivi du Roadshow'!$A$22:$A$315, $A$44,
           'Suivi du Roadshow'!$C$22:$C$315, $A90,
           'Suivi du Roadshow'!$D$22:$D$315, 'Analyse par vague'!J$62)
)</f>
        <v>0</v>
      </c>
      <c r="K90" s="15">
        <f>SUM(
  COUNTIFS('Suivi du Roadshow'!$A$22:$A$315, $A$62,
           'Suivi du Roadshow'!$C$22:$C$315, $A90,
           'Suivi du Roadshow'!$D$22:$D$315, 'Analyse par vague'!K$62),
  COUNTIFS('Suivi du Roadshow'!$A$22:$A$315, $A$44,
           'Suivi du Roadshow'!$C$22:$C$315, $A90,
           'Suivi du Roadshow'!$D$22:$D$315, 'Analyse par vague'!K$62)
)</f>
        <v>0</v>
      </c>
      <c r="L90" s="39">
        <f t="shared" si="10"/>
        <v>0</v>
      </c>
      <c r="N90" s="40" t="str">
        <f t="shared" si="11"/>
        <v>n/m</v>
      </c>
    </row>
    <row r="91" spans="1:14" x14ac:dyDescent="0.3">
      <c r="A91" t="s">
        <v>58</v>
      </c>
      <c r="B91" s="15">
        <f>SUM(
  COUNTIFS('Suivi du Roadshow'!$A$22:$A$315, $A$62,
           'Suivi du Roadshow'!$C$22:$C$315, $A91,
           'Suivi du Roadshow'!$D$22:$D$315, 'Analyse par vague'!B$62),
  COUNTIFS('Suivi du Roadshow'!$A$22:$A$315, $A$44,
           'Suivi du Roadshow'!$C$22:$C$315, $A91,
           'Suivi du Roadshow'!$D$22:$D$315, 'Analyse par vague'!B$62)
)</f>
        <v>0</v>
      </c>
      <c r="C91" s="15">
        <f>SUM(
  COUNTIFS('Suivi du Roadshow'!$A$22:$A$315, $A$62,
           'Suivi du Roadshow'!$C$22:$C$315, $A91,
           'Suivi du Roadshow'!$D$22:$D$315, 'Analyse par vague'!C$62),
  COUNTIFS('Suivi du Roadshow'!$A$22:$A$315, $A$44,
           'Suivi du Roadshow'!$C$22:$C$315, $A91,
           'Suivi du Roadshow'!$D$22:$D$315, 'Analyse par vague'!C$62)
)</f>
        <v>0</v>
      </c>
      <c r="D91" s="15">
        <f>SUM(
  COUNTIFS('Suivi du Roadshow'!$A$22:$A$315, $A$62,
           'Suivi du Roadshow'!$C$22:$C$315, $A91,
           'Suivi du Roadshow'!$D$22:$D$315, 'Analyse par vague'!D$62),
  COUNTIFS('Suivi du Roadshow'!$A$22:$A$315, $A$44,
           'Suivi du Roadshow'!$C$22:$C$315, $A91,
           'Suivi du Roadshow'!$D$22:$D$315, 'Analyse par vague'!D$62)
)</f>
        <v>0</v>
      </c>
      <c r="E91" s="15">
        <f>SUM(
  COUNTIFS('Suivi du Roadshow'!$A$22:$A$315, $A$62,
           'Suivi du Roadshow'!$C$22:$C$315, $A91,
           'Suivi du Roadshow'!$D$22:$D$315, 'Analyse par vague'!E$62),
  COUNTIFS('Suivi du Roadshow'!$A$22:$A$315, $A$44,
           'Suivi du Roadshow'!$C$22:$C$315, $A91,
           'Suivi du Roadshow'!$D$22:$D$315, 'Analyse par vague'!E$62)
)</f>
        <v>0</v>
      </c>
      <c r="F91" s="15">
        <f>SUM(
  COUNTIFS('Suivi du Roadshow'!$A$22:$A$315, $A$62,
           'Suivi du Roadshow'!$C$22:$C$315, $A91,
           'Suivi du Roadshow'!$D$22:$D$315, 'Analyse par vague'!F$62),
  COUNTIFS('Suivi du Roadshow'!$A$22:$A$315, $A$44,
           'Suivi du Roadshow'!$C$22:$C$315, $A91,
           'Suivi du Roadshow'!$D$22:$D$315, 'Analyse par vague'!F$62)
)</f>
        <v>0</v>
      </c>
      <c r="G91" s="15">
        <f>SUM(
  COUNTIFS('Suivi du Roadshow'!$A$22:$A$315, $A$62,
           'Suivi du Roadshow'!$C$22:$C$315, $A91,
           'Suivi du Roadshow'!$D$22:$D$315, 'Analyse par vague'!G$62),
  COUNTIFS('Suivi du Roadshow'!$A$22:$A$315, $A$44,
           'Suivi du Roadshow'!$C$22:$C$315, $A91,
           'Suivi du Roadshow'!$D$22:$D$315, 'Analyse par vague'!G$62)
)</f>
        <v>0</v>
      </c>
      <c r="H91" s="15">
        <f>SUM(
  COUNTIFS('Suivi du Roadshow'!$A$22:$A$315, $A$62,
           'Suivi du Roadshow'!$C$22:$C$315, $A91,
           'Suivi du Roadshow'!$D$22:$D$315, 'Analyse par vague'!H$62),
  COUNTIFS('Suivi du Roadshow'!$A$22:$A$315, $A$44,
           'Suivi du Roadshow'!$C$22:$C$315, $A91,
           'Suivi du Roadshow'!$D$22:$D$315, 'Analyse par vague'!H$62)
)</f>
        <v>0</v>
      </c>
      <c r="I91" s="15">
        <f>SUM(
  COUNTIFS('Suivi du Roadshow'!$A$22:$A$315, $A$62,
           'Suivi du Roadshow'!$C$22:$C$315, $A91,
           'Suivi du Roadshow'!$D$22:$D$315, 'Analyse par vague'!I$62),
  COUNTIFS('Suivi du Roadshow'!$A$22:$A$315, $A$44,
           'Suivi du Roadshow'!$C$22:$C$315, $A91,
           'Suivi du Roadshow'!$D$22:$D$315, 'Analyse par vague'!I$62)
)</f>
        <v>0</v>
      </c>
      <c r="J91" s="15">
        <f>SUM(
  COUNTIFS('Suivi du Roadshow'!$A$22:$A$315, $A$62,
           'Suivi du Roadshow'!$C$22:$C$315, $A91,
           'Suivi du Roadshow'!$D$22:$D$315, 'Analyse par vague'!J$62),
  COUNTIFS('Suivi du Roadshow'!$A$22:$A$315, $A$44,
           'Suivi du Roadshow'!$C$22:$C$315, $A91,
           'Suivi du Roadshow'!$D$22:$D$315, 'Analyse par vague'!J$62)
)</f>
        <v>0</v>
      </c>
      <c r="K91" s="15">
        <f>SUM(
  COUNTIFS('Suivi du Roadshow'!$A$22:$A$315, $A$62,
           'Suivi du Roadshow'!$C$22:$C$315, $A91,
           'Suivi du Roadshow'!$D$22:$D$315, 'Analyse par vague'!K$62),
  COUNTIFS('Suivi du Roadshow'!$A$22:$A$315, $A$44,
           'Suivi du Roadshow'!$C$22:$C$315, $A91,
           'Suivi du Roadshow'!$D$22:$D$315, 'Analyse par vague'!K$62)
)</f>
        <v>0</v>
      </c>
      <c r="L91" s="39">
        <f t="shared" si="10"/>
        <v>0</v>
      </c>
      <c r="N91" s="40" t="str">
        <f t="shared" si="11"/>
        <v>n/m</v>
      </c>
    </row>
    <row r="92" spans="1:14" x14ac:dyDescent="0.3">
      <c r="A92" t="s">
        <v>48</v>
      </c>
      <c r="B92" s="15">
        <f>SUM(
  COUNTIFS('Suivi du Roadshow'!$A$22:$A$315, $A$62,
           'Suivi du Roadshow'!$C$22:$C$315, $A92,
           'Suivi du Roadshow'!$D$22:$D$315, 'Analyse par vague'!B$62),
  COUNTIFS('Suivi du Roadshow'!$A$22:$A$315, $A$44,
           'Suivi du Roadshow'!$C$22:$C$315, $A92,
           'Suivi du Roadshow'!$D$22:$D$315, 'Analyse par vague'!B$62)
)</f>
        <v>0</v>
      </c>
      <c r="C92" s="15">
        <f>SUM(
  COUNTIFS('Suivi du Roadshow'!$A$22:$A$315, $A$62,
           'Suivi du Roadshow'!$C$22:$C$315, $A92,
           'Suivi du Roadshow'!$D$22:$D$315, 'Analyse par vague'!C$62),
  COUNTIFS('Suivi du Roadshow'!$A$22:$A$315, $A$44,
           'Suivi du Roadshow'!$C$22:$C$315, $A92,
           'Suivi du Roadshow'!$D$22:$D$315, 'Analyse par vague'!C$62)
)</f>
        <v>0</v>
      </c>
      <c r="D92" s="15">
        <f>SUM(
  COUNTIFS('Suivi du Roadshow'!$A$22:$A$315, $A$62,
           'Suivi du Roadshow'!$C$22:$C$315, $A92,
           'Suivi du Roadshow'!$D$22:$D$315, 'Analyse par vague'!D$62),
  COUNTIFS('Suivi du Roadshow'!$A$22:$A$315, $A$44,
           'Suivi du Roadshow'!$C$22:$C$315, $A92,
           'Suivi du Roadshow'!$D$22:$D$315, 'Analyse par vague'!D$62)
)</f>
        <v>0</v>
      </c>
      <c r="E92" s="15">
        <f>SUM(
  COUNTIFS('Suivi du Roadshow'!$A$22:$A$315, $A$62,
           'Suivi du Roadshow'!$C$22:$C$315, $A92,
           'Suivi du Roadshow'!$D$22:$D$315, 'Analyse par vague'!E$62),
  COUNTIFS('Suivi du Roadshow'!$A$22:$A$315, $A$44,
           'Suivi du Roadshow'!$C$22:$C$315, $A92,
           'Suivi du Roadshow'!$D$22:$D$315, 'Analyse par vague'!E$62)
)</f>
        <v>0</v>
      </c>
      <c r="F92" s="15">
        <f>SUM(
  COUNTIFS('Suivi du Roadshow'!$A$22:$A$315, $A$62,
           'Suivi du Roadshow'!$C$22:$C$315, $A92,
           'Suivi du Roadshow'!$D$22:$D$315, 'Analyse par vague'!F$62),
  COUNTIFS('Suivi du Roadshow'!$A$22:$A$315, $A$44,
           'Suivi du Roadshow'!$C$22:$C$315, $A92,
           'Suivi du Roadshow'!$D$22:$D$315, 'Analyse par vague'!F$62)
)</f>
        <v>0</v>
      </c>
      <c r="G92" s="15">
        <f>SUM(
  COUNTIFS('Suivi du Roadshow'!$A$22:$A$315, $A$62,
           'Suivi du Roadshow'!$C$22:$C$315, $A92,
           'Suivi du Roadshow'!$D$22:$D$315, 'Analyse par vague'!G$62),
  COUNTIFS('Suivi du Roadshow'!$A$22:$A$315, $A$44,
           'Suivi du Roadshow'!$C$22:$C$315, $A92,
           'Suivi du Roadshow'!$D$22:$D$315, 'Analyse par vague'!G$62)
)</f>
        <v>0</v>
      </c>
      <c r="H92" s="15">
        <f>SUM(
  COUNTIFS('Suivi du Roadshow'!$A$22:$A$315, $A$62,
           'Suivi du Roadshow'!$C$22:$C$315, $A92,
           'Suivi du Roadshow'!$D$22:$D$315, 'Analyse par vague'!H$62),
  COUNTIFS('Suivi du Roadshow'!$A$22:$A$315, $A$44,
           'Suivi du Roadshow'!$C$22:$C$315, $A92,
           'Suivi du Roadshow'!$D$22:$D$315, 'Analyse par vague'!H$62)
)</f>
        <v>0</v>
      </c>
      <c r="I92" s="15">
        <f>SUM(
  COUNTIFS('Suivi du Roadshow'!$A$22:$A$315, $A$62,
           'Suivi du Roadshow'!$C$22:$C$315, $A92,
           'Suivi du Roadshow'!$D$22:$D$315, 'Analyse par vague'!I$62),
  COUNTIFS('Suivi du Roadshow'!$A$22:$A$315, $A$44,
           'Suivi du Roadshow'!$C$22:$C$315, $A92,
           'Suivi du Roadshow'!$D$22:$D$315, 'Analyse par vague'!I$62)
)</f>
        <v>0</v>
      </c>
      <c r="J92" s="15">
        <f>SUM(
  COUNTIFS('Suivi du Roadshow'!$A$22:$A$315, $A$62,
           'Suivi du Roadshow'!$C$22:$C$315, $A92,
           'Suivi du Roadshow'!$D$22:$D$315, 'Analyse par vague'!J$62),
  COUNTIFS('Suivi du Roadshow'!$A$22:$A$315, $A$44,
           'Suivi du Roadshow'!$C$22:$C$315, $A92,
           'Suivi du Roadshow'!$D$22:$D$315, 'Analyse par vague'!J$62)
)</f>
        <v>0</v>
      </c>
      <c r="K92" s="15">
        <f>SUM(
  COUNTIFS('Suivi du Roadshow'!$A$22:$A$315, $A$62,
           'Suivi du Roadshow'!$C$22:$C$315, $A92,
           'Suivi du Roadshow'!$D$22:$D$315, 'Analyse par vague'!K$62),
  COUNTIFS('Suivi du Roadshow'!$A$22:$A$315, $A$44,
           'Suivi du Roadshow'!$C$22:$C$315, $A92,
           'Suivi du Roadshow'!$D$22:$D$315, 'Analyse par vague'!K$62)
)</f>
        <v>0</v>
      </c>
      <c r="L92" s="39">
        <f t="shared" si="10"/>
        <v>0</v>
      </c>
      <c r="N92" s="40" t="str">
        <f t="shared" si="11"/>
        <v>n/m</v>
      </c>
    </row>
    <row r="93" spans="1:14" x14ac:dyDescent="0.3">
      <c r="A93" t="s">
        <v>52</v>
      </c>
      <c r="B93" s="15">
        <f>SUM(
  COUNTIFS('Suivi du Roadshow'!$A$22:$A$315, $A$62,
           'Suivi du Roadshow'!$C$22:$C$315, $A93,
           'Suivi du Roadshow'!$D$22:$D$315, 'Analyse par vague'!B$62),
  COUNTIFS('Suivi du Roadshow'!$A$22:$A$315, $A$44,
           'Suivi du Roadshow'!$C$22:$C$315, $A93,
           'Suivi du Roadshow'!$D$22:$D$315, 'Analyse par vague'!B$62)
)</f>
        <v>0</v>
      </c>
      <c r="C93" s="15">
        <f>SUM(
  COUNTIFS('Suivi du Roadshow'!$A$22:$A$315, $A$62,
           'Suivi du Roadshow'!$C$22:$C$315, $A93,
           'Suivi du Roadshow'!$D$22:$D$315, 'Analyse par vague'!C$62),
  COUNTIFS('Suivi du Roadshow'!$A$22:$A$315, $A$44,
           'Suivi du Roadshow'!$C$22:$C$315, $A93,
           'Suivi du Roadshow'!$D$22:$D$315, 'Analyse par vague'!C$62)
)</f>
        <v>0</v>
      </c>
      <c r="D93" s="15">
        <f>SUM(
  COUNTIFS('Suivi du Roadshow'!$A$22:$A$315, $A$62,
           'Suivi du Roadshow'!$C$22:$C$315, $A93,
           'Suivi du Roadshow'!$D$22:$D$315, 'Analyse par vague'!D$62),
  COUNTIFS('Suivi du Roadshow'!$A$22:$A$315, $A$44,
           'Suivi du Roadshow'!$C$22:$C$315, $A93,
           'Suivi du Roadshow'!$D$22:$D$315, 'Analyse par vague'!D$62)
)</f>
        <v>0</v>
      </c>
      <c r="E93" s="15">
        <f>SUM(
  COUNTIFS('Suivi du Roadshow'!$A$22:$A$315, $A$62,
           'Suivi du Roadshow'!$C$22:$C$315, $A93,
           'Suivi du Roadshow'!$D$22:$D$315, 'Analyse par vague'!E$62),
  COUNTIFS('Suivi du Roadshow'!$A$22:$A$315, $A$44,
           'Suivi du Roadshow'!$C$22:$C$315, $A93,
           'Suivi du Roadshow'!$D$22:$D$315, 'Analyse par vague'!E$62)
)</f>
        <v>0</v>
      </c>
      <c r="F93" s="15">
        <f>SUM(
  COUNTIFS('Suivi du Roadshow'!$A$22:$A$315, $A$62,
           'Suivi du Roadshow'!$C$22:$C$315, $A93,
           'Suivi du Roadshow'!$D$22:$D$315, 'Analyse par vague'!F$62),
  COUNTIFS('Suivi du Roadshow'!$A$22:$A$315, $A$44,
           'Suivi du Roadshow'!$C$22:$C$315, $A93,
           'Suivi du Roadshow'!$D$22:$D$315, 'Analyse par vague'!F$62)
)</f>
        <v>0</v>
      </c>
      <c r="G93" s="15">
        <f>SUM(
  COUNTIFS('Suivi du Roadshow'!$A$22:$A$315, $A$62,
           'Suivi du Roadshow'!$C$22:$C$315, $A93,
           'Suivi du Roadshow'!$D$22:$D$315, 'Analyse par vague'!G$62),
  COUNTIFS('Suivi du Roadshow'!$A$22:$A$315, $A$44,
           'Suivi du Roadshow'!$C$22:$C$315, $A93,
           'Suivi du Roadshow'!$D$22:$D$315, 'Analyse par vague'!G$62)
)</f>
        <v>0</v>
      </c>
      <c r="H93" s="15">
        <f>SUM(
  COUNTIFS('Suivi du Roadshow'!$A$22:$A$315, $A$62,
           'Suivi du Roadshow'!$C$22:$C$315, $A93,
           'Suivi du Roadshow'!$D$22:$D$315, 'Analyse par vague'!H$62),
  COUNTIFS('Suivi du Roadshow'!$A$22:$A$315, $A$44,
           'Suivi du Roadshow'!$C$22:$C$315, $A93,
           'Suivi du Roadshow'!$D$22:$D$315, 'Analyse par vague'!H$62)
)</f>
        <v>0</v>
      </c>
      <c r="I93" s="15">
        <f>SUM(
  COUNTIFS('Suivi du Roadshow'!$A$22:$A$315, $A$62,
           'Suivi du Roadshow'!$C$22:$C$315, $A93,
           'Suivi du Roadshow'!$D$22:$D$315, 'Analyse par vague'!I$62),
  COUNTIFS('Suivi du Roadshow'!$A$22:$A$315, $A$44,
           'Suivi du Roadshow'!$C$22:$C$315, $A93,
           'Suivi du Roadshow'!$D$22:$D$315, 'Analyse par vague'!I$62)
)</f>
        <v>0</v>
      </c>
      <c r="J93" s="15">
        <f>SUM(
  COUNTIFS('Suivi du Roadshow'!$A$22:$A$315, $A$62,
           'Suivi du Roadshow'!$C$22:$C$315, $A93,
           'Suivi du Roadshow'!$D$22:$D$315, 'Analyse par vague'!J$62),
  COUNTIFS('Suivi du Roadshow'!$A$22:$A$315, $A$44,
           'Suivi du Roadshow'!$C$22:$C$315, $A93,
           'Suivi du Roadshow'!$D$22:$D$315, 'Analyse par vague'!J$62)
)</f>
        <v>0</v>
      </c>
      <c r="K93" s="15">
        <f>SUM(
  COUNTIFS('Suivi du Roadshow'!$A$22:$A$315, $A$62,
           'Suivi du Roadshow'!$C$22:$C$315, $A93,
           'Suivi du Roadshow'!$D$22:$D$315, 'Analyse par vague'!K$62),
  COUNTIFS('Suivi du Roadshow'!$A$22:$A$315, $A$44,
           'Suivi du Roadshow'!$C$22:$C$315, $A93,
           'Suivi du Roadshow'!$D$22:$D$315, 'Analyse par vague'!K$62)
)</f>
        <v>0</v>
      </c>
      <c r="L93" s="39">
        <f t="shared" si="10"/>
        <v>0</v>
      </c>
      <c r="N93" s="40" t="str">
        <f t="shared" si="11"/>
        <v>n/m</v>
      </c>
    </row>
    <row r="94" spans="1:14" x14ac:dyDescent="0.3">
      <c r="A94" t="s">
        <v>51</v>
      </c>
      <c r="B94" s="15">
        <f>SUM(
  COUNTIFS('Suivi du Roadshow'!$A$22:$A$315, $A$62,
           'Suivi du Roadshow'!$C$22:$C$315, $A94,
           'Suivi du Roadshow'!$D$22:$D$315, 'Analyse par vague'!B$62),
  COUNTIFS('Suivi du Roadshow'!$A$22:$A$315, $A$44,
           'Suivi du Roadshow'!$C$22:$C$315, $A94,
           'Suivi du Roadshow'!$D$22:$D$315, 'Analyse par vague'!B$62)
)</f>
        <v>0</v>
      </c>
      <c r="C94" s="15">
        <f>SUM(
  COUNTIFS('Suivi du Roadshow'!$A$22:$A$315, $A$62,
           'Suivi du Roadshow'!$C$22:$C$315, $A94,
           'Suivi du Roadshow'!$D$22:$D$315, 'Analyse par vague'!C$62),
  COUNTIFS('Suivi du Roadshow'!$A$22:$A$315, $A$44,
           'Suivi du Roadshow'!$C$22:$C$315, $A94,
           'Suivi du Roadshow'!$D$22:$D$315, 'Analyse par vague'!C$62)
)</f>
        <v>0</v>
      </c>
      <c r="D94" s="15">
        <f>SUM(
  COUNTIFS('Suivi du Roadshow'!$A$22:$A$315, $A$62,
           'Suivi du Roadshow'!$C$22:$C$315, $A94,
           'Suivi du Roadshow'!$D$22:$D$315, 'Analyse par vague'!D$62),
  COUNTIFS('Suivi du Roadshow'!$A$22:$A$315, $A$44,
           'Suivi du Roadshow'!$C$22:$C$315, $A94,
           'Suivi du Roadshow'!$D$22:$D$315, 'Analyse par vague'!D$62)
)</f>
        <v>0</v>
      </c>
      <c r="E94" s="15">
        <f>SUM(
  COUNTIFS('Suivi du Roadshow'!$A$22:$A$315, $A$62,
           'Suivi du Roadshow'!$C$22:$C$315, $A94,
           'Suivi du Roadshow'!$D$22:$D$315, 'Analyse par vague'!E$62),
  COUNTIFS('Suivi du Roadshow'!$A$22:$A$315, $A$44,
           'Suivi du Roadshow'!$C$22:$C$315, $A94,
           'Suivi du Roadshow'!$D$22:$D$315, 'Analyse par vague'!E$62)
)</f>
        <v>0</v>
      </c>
      <c r="F94" s="15">
        <f>SUM(
  COUNTIFS('Suivi du Roadshow'!$A$22:$A$315, $A$62,
           'Suivi du Roadshow'!$C$22:$C$315, $A94,
           'Suivi du Roadshow'!$D$22:$D$315, 'Analyse par vague'!F$62),
  COUNTIFS('Suivi du Roadshow'!$A$22:$A$315, $A$44,
           'Suivi du Roadshow'!$C$22:$C$315, $A94,
           'Suivi du Roadshow'!$D$22:$D$315, 'Analyse par vague'!F$62)
)</f>
        <v>0</v>
      </c>
      <c r="G94" s="15">
        <f>SUM(
  COUNTIFS('Suivi du Roadshow'!$A$22:$A$315, $A$62,
           'Suivi du Roadshow'!$C$22:$C$315, $A94,
           'Suivi du Roadshow'!$D$22:$D$315, 'Analyse par vague'!G$62),
  COUNTIFS('Suivi du Roadshow'!$A$22:$A$315, $A$44,
           'Suivi du Roadshow'!$C$22:$C$315, $A94,
           'Suivi du Roadshow'!$D$22:$D$315, 'Analyse par vague'!G$62)
)</f>
        <v>0</v>
      </c>
      <c r="H94" s="15">
        <f>SUM(
  COUNTIFS('Suivi du Roadshow'!$A$22:$A$315, $A$62,
           'Suivi du Roadshow'!$C$22:$C$315, $A94,
           'Suivi du Roadshow'!$D$22:$D$315, 'Analyse par vague'!H$62),
  COUNTIFS('Suivi du Roadshow'!$A$22:$A$315, $A$44,
           'Suivi du Roadshow'!$C$22:$C$315, $A94,
           'Suivi du Roadshow'!$D$22:$D$315, 'Analyse par vague'!H$62)
)</f>
        <v>0</v>
      </c>
      <c r="I94" s="15">
        <f>SUM(
  COUNTIFS('Suivi du Roadshow'!$A$22:$A$315, $A$62,
           'Suivi du Roadshow'!$C$22:$C$315, $A94,
           'Suivi du Roadshow'!$D$22:$D$315, 'Analyse par vague'!I$62),
  COUNTIFS('Suivi du Roadshow'!$A$22:$A$315, $A$44,
           'Suivi du Roadshow'!$C$22:$C$315, $A94,
           'Suivi du Roadshow'!$D$22:$D$315, 'Analyse par vague'!I$62)
)</f>
        <v>0</v>
      </c>
      <c r="J94" s="15">
        <f>SUM(
  COUNTIFS('Suivi du Roadshow'!$A$22:$A$315, $A$62,
           'Suivi du Roadshow'!$C$22:$C$315, $A94,
           'Suivi du Roadshow'!$D$22:$D$315, 'Analyse par vague'!J$62),
  COUNTIFS('Suivi du Roadshow'!$A$22:$A$315, $A$44,
           'Suivi du Roadshow'!$C$22:$C$315, $A94,
           'Suivi du Roadshow'!$D$22:$D$315, 'Analyse par vague'!J$62)
)</f>
        <v>0</v>
      </c>
      <c r="K94" s="15">
        <f>SUM(
  COUNTIFS('Suivi du Roadshow'!$A$22:$A$315, $A$62,
           'Suivi du Roadshow'!$C$22:$C$315, $A94,
           'Suivi du Roadshow'!$D$22:$D$315, 'Analyse par vague'!K$62),
  COUNTIFS('Suivi du Roadshow'!$A$22:$A$315, $A$44,
           'Suivi du Roadshow'!$C$22:$C$315, $A94,
           'Suivi du Roadshow'!$D$22:$D$315, 'Analyse par vague'!K$62)
)</f>
        <v>0</v>
      </c>
      <c r="L94" s="39">
        <f t="shared" si="10"/>
        <v>0</v>
      </c>
      <c r="N94" s="40" t="str">
        <f t="shared" si="11"/>
        <v>n/m</v>
      </c>
    </row>
    <row r="95" spans="1:14" x14ac:dyDescent="0.3">
      <c r="A95" t="s">
        <v>59</v>
      </c>
      <c r="B95" s="15">
        <f>SUM(
  COUNTIFS('Suivi du Roadshow'!$A$22:$A$315, $A$62,
           'Suivi du Roadshow'!$C$22:$C$315, $A95,
           'Suivi du Roadshow'!$D$22:$D$315, 'Analyse par vague'!B$62),
  COUNTIFS('Suivi du Roadshow'!$A$22:$A$315, $A$44,
           'Suivi du Roadshow'!$C$22:$C$315, $A95,
           'Suivi du Roadshow'!$D$22:$D$315, 'Analyse par vague'!B$62)
)</f>
        <v>0</v>
      </c>
      <c r="C95" s="15">
        <f>SUM(
  COUNTIFS('Suivi du Roadshow'!$A$22:$A$315, $A$62,
           'Suivi du Roadshow'!$C$22:$C$315, $A95,
           'Suivi du Roadshow'!$D$22:$D$315, 'Analyse par vague'!C$62),
  COUNTIFS('Suivi du Roadshow'!$A$22:$A$315, $A$44,
           'Suivi du Roadshow'!$C$22:$C$315, $A95,
           'Suivi du Roadshow'!$D$22:$D$315, 'Analyse par vague'!C$62)
)</f>
        <v>0</v>
      </c>
      <c r="D95" s="15">
        <f>SUM(
  COUNTIFS('Suivi du Roadshow'!$A$22:$A$315, $A$62,
           'Suivi du Roadshow'!$C$22:$C$315, $A95,
           'Suivi du Roadshow'!$D$22:$D$315, 'Analyse par vague'!D$62),
  COUNTIFS('Suivi du Roadshow'!$A$22:$A$315, $A$44,
           'Suivi du Roadshow'!$C$22:$C$315, $A95,
           'Suivi du Roadshow'!$D$22:$D$315, 'Analyse par vague'!D$62)
)</f>
        <v>0</v>
      </c>
      <c r="E95" s="15">
        <f>SUM(
  COUNTIFS('Suivi du Roadshow'!$A$22:$A$315, $A$62,
           'Suivi du Roadshow'!$C$22:$C$315, $A95,
           'Suivi du Roadshow'!$D$22:$D$315, 'Analyse par vague'!E$62),
  COUNTIFS('Suivi du Roadshow'!$A$22:$A$315, $A$44,
           'Suivi du Roadshow'!$C$22:$C$315, $A95,
           'Suivi du Roadshow'!$D$22:$D$315, 'Analyse par vague'!E$62)
)</f>
        <v>0</v>
      </c>
      <c r="F95" s="15">
        <f>SUM(
  COUNTIFS('Suivi du Roadshow'!$A$22:$A$315, $A$62,
           'Suivi du Roadshow'!$C$22:$C$315, $A95,
           'Suivi du Roadshow'!$D$22:$D$315, 'Analyse par vague'!F$62),
  COUNTIFS('Suivi du Roadshow'!$A$22:$A$315, $A$44,
           'Suivi du Roadshow'!$C$22:$C$315, $A95,
           'Suivi du Roadshow'!$D$22:$D$315, 'Analyse par vague'!F$62)
)</f>
        <v>0</v>
      </c>
      <c r="G95" s="15">
        <f>SUM(
  COUNTIFS('Suivi du Roadshow'!$A$22:$A$315, $A$62,
           'Suivi du Roadshow'!$C$22:$C$315, $A95,
           'Suivi du Roadshow'!$D$22:$D$315, 'Analyse par vague'!G$62),
  COUNTIFS('Suivi du Roadshow'!$A$22:$A$315, $A$44,
           'Suivi du Roadshow'!$C$22:$C$315, $A95,
           'Suivi du Roadshow'!$D$22:$D$315, 'Analyse par vague'!G$62)
)</f>
        <v>0</v>
      </c>
      <c r="H95" s="15">
        <f>SUM(
  COUNTIFS('Suivi du Roadshow'!$A$22:$A$315, $A$62,
           'Suivi du Roadshow'!$C$22:$C$315, $A95,
           'Suivi du Roadshow'!$D$22:$D$315, 'Analyse par vague'!H$62),
  COUNTIFS('Suivi du Roadshow'!$A$22:$A$315, $A$44,
           'Suivi du Roadshow'!$C$22:$C$315, $A95,
           'Suivi du Roadshow'!$D$22:$D$315, 'Analyse par vague'!H$62)
)</f>
        <v>0</v>
      </c>
      <c r="I95" s="15">
        <f>SUM(
  COUNTIFS('Suivi du Roadshow'!$A$22:$A$315, $A$62,
           'Suivi du Roadshow'!$C$22:$C$315, $A95,
           'Suivi du Roadshow'!$D$22:$D$315, 'Analyse par vague'!I$62),
  COUNTIFS('Suivi du Roadshow'!$A$22:$A$315, $A$44,
           'Suivi du Roadshow'!$C$22:$C$315, $A95,
           'Suivi du Roadshow'!$D$22:$D$315, 'Analyse par vague'!I$62)
)</f>
        <v>0</v>
      </c>
      <c r="J95" s="15">
        <f>SUM(
  COUNTIFS('Suivi du Roadshow'!$A$22:$A$315, $A$62,
           'Suivi du Roadshow'!$C$22:$C$315, $A95,
           'Suivi du Roadshow'!$D$22:$D$315, 'Analyse par vague'!J$62),
  COUNTIFS('Suivi du Roadshow'!$A$22:$A$315, $A$44,
           'Suivi du Roadshow'!$C$22:$C$315, $A95,
           'Suivi du Roadshow'!$D$22:$D$315, 'Analyse par vague'!J$62)
)</f>
        <v>0</v>
      </c>
      <c r="K95" s="15">
        <f>SUM(
  COUNTIFS('Suivi du Roadshow'!$A$22:$A$315, $A$62,
           'Suivi du Roadshow'!$C$22:$C$315, $A95,
           'Suivi du Roadshow'!$D$22:$D$315, 'Analyse par vague'!K$62),
  COUNTIFS('Suivi du Roadshow'!$A$22:$A$315, $A$44,
           'Suivi du Roadshow'!$C$22:$C$315, $A95,
           'Suivi du Roadshow'!$D$22:$D$315, 'Analyse par vague'!K$62)
)</f>
        <v>0</v>
      </c>
      <c r="L95" s="39">
        <f t="shared" si="10"/>
        <v>0</v>
      </c>
      <c r="N95" s="40" t="str">
        <f t="shared" si="11"/>
        <v>n/m</v>
      </c>
    </row>
    <row r="96" spans="1:14" x14ac:dyDescent="0.3">
      <c r="A96" s="36" t="s">
        <v>4</v>
      </c>
      <c r="B96" s="37">
        <f t="shared" ref="B96:K96" si="12">SUM(B81:B95)</f>
        <v>0</v>
      </c>
      <c r="C96" s="37">
        <f t="shared" si="12"/>
        <v>0</v>
      </c>
      <c r="D96" s="37">
        <f t="shared" si="12"/>
        <v>0</v>
      </c>
      <c r="E96" s="37">
        <f t="shared" si="12"/>
        <v>0</v>
      </c>
      <c r="F96" s="37">
        <f t="shared" si="12"/>
        <v>0</v>
      </c>
      <c r="G96" s="37">
        <f t="shared" ref="G96:I96" si="13">SUM(G81:G95)</f>
        <v>0</v>
      </c>
      <c r="H96" s="37">
        <f t="shared" si="13"/>
        <v>0</v>
      </c>
      <c r="I96" s="37">
        <f t="shared" si="13"/>
        <v>0</v>
      </c>
      <c r="J96" s="37">
        <f t="shared" si="12"/>
        <v>0</v>
      </c>
      <c r="K96" s="37">
        <f t="shared" si="12"/>
        <v>0</v>
      </c>
      <c r="L96" s="37">
        <f t="shared" ref="L96" si="14">SUM(L81:L95)</f>
        <v>0</v>
      </c>
      <c r="M96" s="35"/>
      <c r="N96" s="37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1448-3D94-455A-B2FB-B0BF2A4AF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BA1A-833E-4D2C-8361-10FCD39194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Suivi du Roadshow</vt:lpstr>
      <vt:lpstr>Analyse par vague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Dufeu</dc:creator>
  <cp:lastModifiedBy>Ayman MOUMEN</cp:lastModifiedBy>
  <dcterms:created xsi:type="dcterms:W3CDTF">2023-09-15T08:54:18Z</dcterms:created>
  <dcterms:modified xsi:type="dcterms:W3CDTF">2024-06-19T13:21:07Z</dcterms:modified>
</cp:coreProperties>
</file>