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20" windowWidth="10455" windowHeight="4620"/>
  </bookViews>
  <sheets>
    <sheet name="Feuil1" sheetId="1" r:id="rId1"/>
    <sheet name="Feuil2" sheetId="2" r:id="rId2"/>
    <sheet name="Feuil3" sheetId="3" r:id="rId3"/>
  </sheets>
  <calcPr calcId="125725"/>
</workbook>
</file>

<file path=xl/calcChain.xml><?xml version="1.0" encoding="utf-8"?>
<calcChain xmlns="http://schemas.openxmlformats.org/spreadsheetml/2006/main">
  <c r="F91" i="1"/>
  <c r="M82"/>
  <c r="K82"/>
  <c r="I82"/>
  <c r="G82"/>
  <c r="I76"/>
  <c r="K64"/>
  <c r="K57"/>
  <c r="K54"/>
  <c r="K49"/>
  <c r="K43"/>
  <c r="K4"/>
  <c r="K2"/>
  <c r="I59"/>
  <c r="I56"/>
  <c r="I47"/>
  <c r="I43"/>
  <c r="I10"/>
  <c r="I6"/>
  <c r="I2"/>
  <c r="G9"/>
  <c r="G11"/>
  <c r="G13"/>
  <c r="G17"/>
  <c r="G42"/>
  <c r="G54"/>
  <c r="G4"/>
  <c r="G3"/>
  <c r="G2"/>
</calcChain>
</file>

<file path=xl/sharedStrings.xml><?xml version="1.0" encoding="utf-8"?>
<sst xmlns="http://schemas.openxmlformats.org/spreadsheetml/2006/main" count="520" uniqueCount="228">
  <si>
    <t>Titre</t>
  </si>
  <si>
    <t>Code</t>
  </si>
  <si>
    <t>Description</t>
  </si>
  <si>
    <t>Macro-éxigence</t>
  </si>
  <si>
    <t>LOT</t>
  </si>
  <si>
    <t>BACKOFFICE</t>
  </si>
  <si>
    <t>Administration de la solution</t>
  </si>
  <si>
    <t>EFL11</t>
  </si>
  <si>
    <t>définir des profils utilisateurs (Administrateur Fonctionnel, Délégation, Auditeurs, DSC, DRDQ)</t>
  </si>
  <si>
    <t>EFL12</t>
  </si>
  <si>
    <t>admin users1</t>
  </si>
  <si>
    <t>admin users2</t>
  </si>
  <si>
    <t>paramétrer un accès personnalisé à des entités externes au Ministère telles que les organismes sous tutelle : SMIT, ONMT, etc.</t>
  </si>
  <si>
    <t>EFL13</t>
  </si>
  <si>
    <t>config sys1</t>
  </si>
  <si>
    <t>assurer toutes les configurations permettant d’adapter le système aux règles métier en vigueur(fiches descriptives,questionnaires d'audit,workflows…)</t>
  </si>
  <si>
    <t>EFL14</t>
  </si>
  <si>
    <t>config sys2</t>
  </si>
  <si>
    <t>offrir une grande flexibilité,via les configs, quant à la possibilité de changer les workflows et les règles de gestion suite à des besoins métier</t>
  </si>
  <si>
    <t>Gestion de référentiel</t>
  </si>
  <si>
    <t>EFL15</t>
  </si>
  <si>
    <t>offrir Possibilité de paramétrer des localités selon le découpage en vigueur: (Régions, Zones d’action, Provinces,
Communes, Villes, Etc.), avec possibilité de réadapter le découpage en cas de besoin</t>
  </si>
  <si>
    <t>EFL16</t>
  </si>
  <si>
    <t xml:space="preserve">découp géo </t>
  </si>
  <si>
    <t>permettre de retrouver et visualiser de manière conviviale et intuitive chaque établissement ainsi que les ctitères de recherche qui doivent être variés et éxaustifs</t>
  </si>
  <si>
    <t>EFL17</t>
  </si>
  <si>
    <t>étab des hébérg1</t>
  </si>
  <si>
    <t>étab des hébérg2</t>
  </si>
  <si>
    <t>offrir la possibilité de produire des états et des attestations au profit des bénéficiaires:, Acte de classement, remarques sur les projets des plan etc.</t>
  </si>
  <si>
    <t>étab des hébérg3</t>
  </si>
  <si>
    <t>EFL18</t>
  </si>
  <si>
    <t>EFL19</t>
  </si>
  <si>
    <t>offrir un maximum de flexibilité à l’administrateur de la solution de configurer cette fiche</t>
  </si>
  <si>
    <t xml:space="preserve">assurer la matérialisation des normes par les grilles d'audit et  les afficher afficher sur les  terminaux mobiles tout en les rendant  accessibles par les établissements pour auto-évaluation </t>
  </si>
  <si>
    <t>prévoir un accès à un guide d’interprétation pour chaque critère faisant partie de la grille de classement, au sein même des grilles</t>
  </si>
  <si>
    <t>offrir la possibilité de paramétrer des contrôles sur les champs du questionnaire devant prendre effet au moment de la capture des données sur terminal mobile / masque de collecte (nature de champ, obligatoire / optionnel / conditionnel, dépendance des champs, valeurs limites, etc.)</t>
  </si>
  <si>
    <t>EFL21</t>
  </si>
  <si>
    <t>EFL22</t>
  </si>
  <si>
    <t>réf juridique</t>
  </si>
  <si>
    <t>offrir une base documentaire incluant les textes de loi, décrets, procédures internes ou autres documentations encadrant la gestion des établissements d’hébergement</t>
  </si>
  <si>
    <t>EFL23</t>
  </si>
  <si>
    <t>réf documentaire</t>
  </si>
  <si>
    <t>offrir des possibilités de recherche et de consultation variées, riches et ergonomiques ex: Recherche par rubrique, thème, date, référence de dossie etc…</t>
  </si>
  <si>
    <t>EFL24</t>
  </si>
  <si>
    <t>réf des nationnalités</t>
  </si>
  <si>
    <t>offrir la possibilité d’ajouter un nouveau pays ou de modifier un existant en cas de besoin</t>
  </si>
  <si>
    <t>EFL25</t>
  </si>
  <si>
    <t>réf  des postes frontières</t>
  </si>
  <si>
    <t>offrir la possibilité de paramétrer les postes frontières selon les types suivants: Aéroport, Port et Terrestre</t>
  </si>
  <si>
    <t>Gestion des WORKFLOWS</t>
  </si>
  <si>
    <t>EFL26</t>
  </si>
  <si>
    <t>offrir une grande flexibilité quant à la configuration et mise à jour des workflows</t>
  </si>
  <si>
    <t>offrir la possibilité de Définir les états du workflow</t>
  </si>
  <si>
    <t>offrir la possibilité de Définir les habilitations des différents profils pour chaque état ; et ce au niveau champs (Consultation, modification, création, suppression, import, export)</t>
  </si>
  <si>
    <t>offrir la possibilité de Définir les changements d’états possibles à partir d’un état donné par profil utilisateur ainsi que les
conditions de passage d’un état à l’autre.</t>
  </si>
  <si>
    <t>soumettre certaines actions à un workflow de validation (exemple : demande de modification des données d’un établissement émise par la délégation)</t>
  </si>
  <si>
    <t>maintenir le journal des workflows traçant le type d’action, l’identification de l’utilisateur responsable de l’action, et la date / heure de changement.</t>
  </si>
  <si>
    <t>EFL120</t>
  </si>
  <si>
    <t>EFL110</t>
  </si>
  <si>
    <t>EFL111</t>
  </si>
  <si>
    <t>EFL112</t>
  </si>
  <si>
    <t>EFL113</t>
  </si>
  <si>
    <t>EFL114</t>
  </si>
  <si>
    <t>EFL115</t>
  </si>
  <si>
    <t>EFL116</t>
  </si>
  <si>
    <t>EFL117</t>
  </si>
  <si>
    <t>EFL118</t>
  </si>
  <si>
    <t>EFL119</t>
  </si>
  <si>
    <t>EFL121</t>
  </si>
  <si>
    <t>Gestion de ops et campagnes d'audit</t>
  </si>
  <si>
    <t>EFL122</t>
  </si>
  <si>
    <t>EFL123</t>
  </si>
  <si>
    <t>EFL124</t>
  </si>
  <si>
    <t>EFL125</t>
  </si>
  <si>
    <t>EFL126</t>
  </si>
  <si>
    <t>EFL127</t>
  </si>
  <si>
    <t>permettre la définition d’un intervalle temporel (date début / date fin) de la campagne et l’associer à des alertes</t>
  </si>
  <si>
    <t>permettre L’établissement d’un planning de visites pour chaque auditeur en associant une échéance à chaque visite et des lettres de missions</t>
  </si>
  <si>
    <t>permettre Le suivi de l’avancement des opérations : Taux d’avancement, Date visite versus date échéance, Déclinaison par région, équipe, auditeur, etc</t>
  </si>
  <si>
    <t>réf normatif et audit1</t>
  </si>
  <si>
    <t>réf normatif et audit2</t>
  </si>
  <si>
    <t>réf normatif et audit3</t>
  </si>
  <si>
    <t>permettre la programmation d' une visite de contrôle suite à l’arrivée sur le système de chaque réclamation</t>
  </si>
  <si>
    <t>offrir une planification qui peut être automatique, le cas des tâches répétitives ou réglementée, comme elle peut être ponctuelle</t>
  </si>
  <si>
    <t>EFL128</t>
  </si>
  <si>
    <t>EFL129</t>
  </si>
  <si>
    <t>EFL130</t>
  </si>
  <si>
    <t xml:space="preserve"> permettre à l’administrateur de suivre et traiter les collectes envoyées à partir des terminaux mobiles ou masque de collecte, en particulier :
- Présenter les collectes selon état : {Reçue, Vérifiée, Refusée, Validée}
- Consulter le détail d’une collecte, corriger, valider ou refuser
- Rechercher dans l’historique des collectes selon une multitude de critères
</t>
  </si>
  <si>
    <t>offrir de paramétrer le mode de validation des collectes reçues : Automatique ou par workflow ; ainsi que les délais de validation à chaque étape</t>
  </si>
  <si>
    <t>Gestion des declarations sur la fréqu des EHT</t>
  </si>
  <si>
    <t>EFL131</t>
  </si>
  <si>
    <t>EFL132</t>
  </si>
  <si>
    <t xml:space="preserve">permettre D’améliorer la gestion actuelle par la refonte totale du système de gestion des déclarations sur la
fréquentation des EHT recueillies via les formulaires mensuels (voir annexe). L’amélioration doit :
o profiter de la mise en place des référentiels en rapport avec la fréquentation des EHT,
o Porter sur l’automatisation du processus selon les règles de gestion définies
o Reprendre la série des données existante
o Profiter et de la solution BI envisagée pour l’analyse et la production des indicateurs sur la
fréquentation des EHT
o Concerner les canaux de diffusion de l’information sur la fréquentation des EHT 
</t>
  </si>
  <si>
    <t xml:space="preserve">permettre De recueillir les données journalières télé déclarées par les EHT via le système de la DGSN tout en les greffant aux nouveaux référentiels à mettre en place </t>
  </si>
  <si>
    <t>permettre De faire les analyses multidimensionnelles et produire les indicateurs relatifs à la télé-déclaration</t>
  </si>
  <si>
    <t>permettre De converger les deux sources de données STDN et Formulaires vers un même système en attendant la généralisation du STDN à tous les établissements hôteliers</t>
  </si>
  <si>
    <t>Gestion des alertes et notifications</t>
  </si>
  <si>
    <t>EFL133</t>
  </si>
  <si>
    <t>EFL134</t>
  </si>
  <si>
    <t>EFL135</t>
  </si>
  <si>
    <t>EFL136</t>
  </si>
  <si>
    <t>gerer des notifications qui tombent sous deux grandes catégories: Evènements administratifs et Evènements de gestion</t>
  </si>
  <si>
    <t>permettre une gestion des alertes en fonction du profil utilisateur, zone géographique et nature d’établissement.</t>
  </si>
  <si>
    <t>acheminer Les notifications  vers les utilisateurs concernés de différentes manières:
- Dans une inbox de notification de l’application
- Par email
- Par changement de couleur sur les états d’avancement
- Par notification PUSH au niveau des terminaux mobiles</t>
  </si>
  <si>
    <t>Module d'analyse</t>
  </si>
  <si>
    <t>inclure un module standard de requêtage et d’extraction des données. Il devra ainsi être possible de produire des états personnalisés en effectuant des sélections multidimensionnelles</t>
  </si>
  <si>
    <t>permettre à L’utilisateur habilité d'être en mesure de sélectionner parmi tous les champs de l’application, qu’ils soient relatifs aux caractéristiques d’établissements / investisseurs, aux collectes reçues ou aux utilisateurs</t>
  </si>
  <si>
    <t>inclure des fonctionnalités de traitement et analyse de données importées à partir de systèmes externes tels que : les données poste frontalières, l’aérien, SI Invest ou la
télé déclaration</t>
  </si>
  <si>
    <t>EFL137</t>
  </si>
  <si>
    <t>EFL138</t>
  </si>
  <si>
    <t>EFL139</t>
  </si>
  <si>
    <t xml:space="preserve">assurer que  Les résultats obtenus via ce module soient exportables selon différents formats au choix (Excel, PDF, CSV, etc.). </t>
  </si>
  <si>
    <t>EFL140</t>
  </si>
  <si>
    <t>EFL141</t>
  </si>
  <si>
    <t>mettre en œuvre un ensemble d’états graphiques, rapports standard et KPI relatifs au tableau de bord de la solution</t>
  </si>
  <si>
    <t>Data repository</t>
  </si>
  <si>
    <t>FRONTEND</t>
  </si>
  <si>
    <t>Application Mobile</t>
  </si>
  <si>
    <t>réaliser une application mobile qui rend  l’auditeur quasi autonome sur site en lui fournissant toutes les données dont il a besoin pour son intervention. Les fonctionnalités suivantes constituent un
minimum à couvrir :
 Renseigner l’état d’avancement d’un projet durant la phase d’investissement,
 Visualiser le planning des visites assignées à l’utilisateur,
 Afficher les questionnaires d’audit et y saisir les données,
 Capturer automatiquement la date d’enregistrement, date de transmission, et position GPS
(Latitude, Longitude) de l’utilisateur,
 Visualiser le statu et les données existantes de l’établissement (anciens audits, avertissements,
mises en demeure, fermetures précédentes, détail des contrôles, recommandations issues des
audits, situation des actions recommandée, etc.) pouvant aider à mieux appréhender l’audit,
 Retrouver un établissement en utilisant une multitude de critères de recherche. Ceci
permettra d’effectuer des interventions non planifiées
 Prise de photos illustrant les données collectées en utilisant la caméra incorporée du terminal
 Transmettre les données collectées vers le serveur
 Consulter l’historique des opérations effectuées
 Synchroniser les paramètres à partir du serveur (Planning, Questionnaires, etc.)32
 Transmettre et synchroniser en background</t>
  </si>
  <si>
    <t>assurer que application soit téléchargeable à partir d’un lien à communiquer aux utilisateurs, mais accessible uniquement via authentification Utilisateur / Mot de passe.</t>
  </si>
  <si>
    <t>assurer que L’application Mobile soit personnalisée selon le style et charte graphique du Ministère de Tourisme.</t>
  </si>
  <si>
    <t>Masque de collecte</t>
  </si>
  <si>
    <t>mettre en œuvre une application embarquée accessible depuis un terminal mobile (Smartphone ou tablette) ne permettant que l’accès au système et refusant toute autres opérations (téléchargements, jeux, ….)</t>
  </si>
  <si>
    <t>assurer que l'entrepôt de données respecte les objectifs suivants: Intégration des données, Historisation des données et Non-volatilité des données,</t>
  </si>
  <si>
    <t>permettre aux  utilisateurs habilités d'accéder au masque de saisie via authentification utilisateur / mot de passe.Cet accès est régulé à partir du BackOffice.</t>
  </si>
  <si>
    <t>Portail E-services</t>
  </si>
  <si>
    <t>EFL27</t>
  </si>
  <si>
    <t>EFL28</t>
  </si>
  <si>
    <t>EFL29</t>
  </si>
  <si>
    <t>Deployer les services suivants:   -Gestion des réclamations: Possibilité aux investisseurs, établissements et clients d’ouvrir des tickets de réclamations et d’en suivre l’évolution jusqu’à résolution finale ;
-Gestion des recours: Possibilité aux investisseurs et établissements d’ouvrir des procédures de recours aux décisions prises par le Ministère et d’en suivre l’évolution jusqu’à décision finale ;
-Service de support en ligne multi-canal: Téléphone, Email, Message instantané ;
- Effectuer des enquêtes de satisfaction sur l’activité touristique du Royaume (ICTOUR) ;
-Possibilité pour l’établissement d’effectuer une Auto-évaluation en utilisant un questionnaire en ligne.</t>
  </si>
  <si>
    <t>assurer que L’accès aux services spécifiques aux établissements se fasse par authentification, et seulement par les établissements référencés dans le système MT</t>
  </si>
  <si>
    <t>présenter des mécanismes de gestion d’authentification combinant sécurité et convivialité.</t>
  </si>
  <si>
    <t>EFL31</t>
  </si>
  <si>
    <t xml:space="preserve">prévoir un service dédié à l’accompagnement global et intégré spécifique aux entreprises touristiques représentées dans les mécanismes d’appui suivant «Moussanada Siyaha» et
«Renovotel 3». </t>
  </si>
  <si>
    <t>offrir  la possibilité de déposer leur candidature pour les différents mécanismes mis en place par le Ministère</t>
  </si>
  <si>
    <t>INTERFACES</t>
  </si>
  <si>
    <t xml:space="preserve"> prévoir la mise en œuvre d’interfaces avec des systèmes externes comme suit : Données DGSN, Données Postes Frontalières, Données de l’Office des Changes, Données ONDA ,D’autres interfaces peuvent être intégrées à la solutionen l’occurrence :
- Interface OMPIC : Données sur la propriété industrielle
- Interface CNSS...</t>
  </si>
  <si>
    <t>Sécurité</t>
  </si>
  <si>
    <t>gestion des traces</t>
  </si>
  <si>
    <t>Avoir des trace des mises à jour dans les différentes tables en précisant la nature de l’opération, l’utilisateur, la date et heure, et les champs impactés</t>
  </si>
  <si>
    <t>double-fond</t>
  </si>
  <si>
    <t>Gestion double-fond pour les tables de données les plus critiques </t>
  </si>
  <si>
    <t>coté terminal</t>
  </si>
  <si>
    <t>Assurer la sécurité de bout en bout : coté Terminal</t>
  </si>
  <si>
    <t>Coté serveur</t>
  </si>
  <si>
    <t>Assurer la sécurité de bout en bout : coté serveur</t>
  </si>
  <si>
    <t>coté BD</t>
  </si>
  <si>
    <t>Assurer la sécurité de bout en bout : coté base de données</t>
  </si>
  <si>
    <t>coté réseau</t>
  </si>
  <si>
    <t>Assurer la sécurité de bout en bout : coté réseau</t>
  </si>
  <si>
    <t>coté archi</t>
  </si>
  <si>
    <t>Assurer la sécurité de bout en bout : coté Architecture</t>
  </si>
  <si>
    <t>Performance</t>
  </si>
  <si>
    <t>Optimisation</t>
  </si>
  <si>
    <t>Optimiser le traitement de chaque composant de la solution</t>
  </si>
  <si>
    <t>Robustesse</t>
  </si>
  <si>
    <t>Bonnes pratiques</t>
  </si>
  <si>
    <t>Respecter les meilleures pratiques en termes du developpement</t>
  </si>
  <si>
    <t>E/s</t>
  </si>
  <si>
    <t>Variables</t>
  </si>
  <si>
    <t>Session</t>
  </si>
  <si>
    <t>Données locales</t>
  </si>
  <si>
    <t>Mémoire</t>
  </si>
  <si>
    <t>Erreurs</t>
  </si>
  <si>
    <t>Maintenabilité</t>
  </si>
  <si>
    <t>Présenter les caractéristiques du système à même de faciliter le diagnostic et correction de toute anomalie</t>
  </si>
  <si>
    <t>Évolutivité</t>
  </si>
  <si>
    <t>Configuration</t>
  </si>
  <si>
    <t>Assurer une partie des évolutions simplement par configuration</t>
  </si>
  <si>
    <t>Modularité</t>
  </si>
  <si>
    <t>Assurer la modularité de l’architecture</t>
  </si>
  <si>
    <t>Assurer la qualité du code</t>
  </si>
  <si>
    <t>Interfaçage</t>
  </si>
  <si>
    <t>Assurer une aptitude d’interfaçage avec des systèmes externes</t>
  </si>
  <si>
    <t>Interopérabilité</t>
  </si>
  <si>
    <t>Assurer une interopérabilité avec les produits matériels et logiciels utilisés par le Ministère(Microsoft).</t>
  </si>
  <si>
    <t>Gérer  la mémoire</t>
  </si>
  <si>
    <t xml:space="preserve"> Gérer données stockées localement</t>
  </si>
  <si>
    <t>Gérer et maintenir les contextes et session ID</t>
  </si>
  <si>
    <t>Gérer les variables et paramètres</t>
  </si>
  <si>
    <t>Gérer les entrées/sorties</t>
  </si>
  <si>
    <t>Gérer les erreurs</t>
  </si>
  <si>
    <t>EFL210</t>
  </si>
  <si>
    <t>EFL211</t>
  </si>
  <si>
    <t>ETL41</t>
  </si>
  <si>
    <t>ETL42</t>
  </si>
  <si>
    <t>ETL43</t>
  </si>
  <si>
    <t>ETL44</t>
  </si>
  <si>
    <t>ETL45</t>
  </si>
  <si>
    <t>ETL46</t>
  </si>
  <si>
    <t>ETL47</t>
  </si>
  <si>
    <t>ETL48</t>
  </si>
  <si>
    <t>ETL49</t>
  </si>
  <si>
    <t>ETL410</t>
  </si>
  <si>
    <t>ETL411</t>
  </si>
  <si>
    <t>ETL412</t>
  </si>
  <si>
    <t>ETL413</t>
  </si>
  <si>
    <t>ETL414</t>
  </si>
  <si>
    <t>ETL415</t>
  </si>
  <si>
    <t>ETL416</t>
  </si>
  <si>
    <t>ETL417</t>
  </si>
  <si>
    <t>ETL418</t>
  </si>
  <si>
    <t>ETL419</t>
  </si>
  <si>
    <t>ETL420</t>
  </si>
  <si>
    <t>ETL421</t>
  </si>
  <si>
    <t>AUTRES</t>
  </si>
  <si>
    <t>Chef de projet</t>
  </si>
  <si>
    <t>Concepteur</t>
  </si>
  <si>
    <t>Developpeur</t>
  </si>
  <si>
    <t>Designer</t>
  </si>
  <si>
    <t>**</t>
  </si>
  <si>
    <t>*</t>
  </si>
  <si>
    <t>***</t>
  </si>
  <si>
    <t>concevoir un masque de collecte qui n'est autre qu'une application web, reliée au système central, publiant des interfaces simplifiées, accessible sur PC / Desktop / Laptop</t>
  </si>
  <si>
    <t>TOTAL DES CHARGES</t>
  </si>
  <si>
    <t>Livrables</t>
  </si>
  <si>
    <t>ETL422</t>
  </si>
  <si>
    <t>phase 1</t>
  </si>
  <si>
    <t xml:space="preserve">  Charte de projet (comités, planning, matrice des risques ...)
 Rapport détaillé de l’existant
 Rapport de recueil des besoins
</t>
  </si>
  <si>
    <t>ETL423</t>
  </si>
  <si>
    <t>phase 2</t>
  </si>
  <si>
    <t xml:space="preserve">  Dossier des spécifications fonctionnelles générales.
 Catalogue détaillé des conditions requises.
 Dossier des spécifications techniques détaillées du système
 Plan de test et de déploiement
</t>
  </si>
  <si>
    <t>ETL424</t>
  </si>
  <si>
    <t>phase 3</t>
  </si>
  <si>
    <t xml:space="preserve"> Le plan des tests unitaires,
 Les protocoles de tests fonctionnels et techniques.
 Les résultats des tests unitaires.
 Le plan de formation des équipes techniques.
</t>
  </si>
  <si>
    <t>ETL425</t>
  </si>
  <si>
    <t>phase 4</t>
  </si>
  <si>
    <t xml:space="preserve">  Manuels d’installation des composants du système
 Rapport de tests d'installation
 Les protocoles des tests d’installation,
 Les résultats des tests d’installation,
 Manuel de l’Utilisateur et de l’Administrateur,
 Manuel d'exploitation et de maintenance,
 le Plan de tests d’acceptation,
 les protocoles des tests d’acceptation,
 les résultats des tests d’acceptation,
 Le Plan de formation des équipes fonctionnelles,45
 Manuels des cours.
 Le code de la solution développée en deux exemplaires (2 CD) :
o Le logiciel complet avec ses fichiers de configuration.
o Les Documents à livrer doivent être rédigée en langue française et livrée en
format papier et électronique.</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</si>
</sst>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1"/>
      <name val="Calibri"/>
      <family val="2"/>
      <scheme val="minor"/>
    </font>
    <font>
      <sz val="11"/>
      <color theme="0"/>
      <name val="Calibri"/>
      <family val="2"/>
      <scheme val="minor"/>
    </font>
    <font>
      <b/>
      <sz val="18"/>
      <color theme="0"/>
      <name val="Calibri"/>
      <family val="2"/>
      <scheme val="minor"/>
    </font>
    <font>
      <b/>
      <sz val="22"/>
      <color theme="0"/>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C000"/>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rgb="FFB4A8AB"/>
        <bgColor indexed="64"/>
      </patternFill>
    </fill>
    <fill>
      <patternFill patternType="solid">
        <fgColor theme="9" tint="-0.249977111117893"/>
        <bgColor indexed="64"/>
      </patternFill>
    </fill>
    <fill>
      <patternFill patternType="solid">
        <fgColor rgb="FFFFCC66"/>
        <bgColor indexed="64"/>
      </patternFill>
    </fill>
    <fill>
      <patternFill patternType="solid">
        <fgColor rgb="FFFFFF99"/>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xf numFmtId="0" fontId="0" fillId="2" borderId="0" xfId="0" applyFill="1"/>
    <xf numFmtId="0" fontId="0" fillId="0" borderId="0" xfId="0" applyFill="1"/>
    <xf numFmtId="0" fontId="0" fillId="3" borderId="0" xfId="0" applyFill="1"/>
    <xf numFmtId="0" fontId="0" fillId="5" borderId="0" xfId="0" applyFill="1"/>
    <xf numFmtId="0" fontId="0" fillId="6" borderId="0" xfId="0" applyFill="1"/>
    <xf numFmtId="0" fontId="0" fillId="7" borderId="0" xfId="0" applyFill="1"/>
    <xf numFmtId="0" fontId="2" fillId="4" borderId="0" xfId="0" applyFont="1" applyFill="1"/>
    <xf numFmtId="0" fontId="0" fillId="8" borderId="0" xfId="0" applyFill="1"/>
    <xf numFmtId="0" fontId="0" fillId="8" borderId="0" xfId="0" applyFill="1" applyAlignment="1">
      <alignment wrapText="1"/>
    </xf>
    <xf numFmtId="0" fontId="0" fillId="9" borderId="0" xfId="0" applyFill="1"/>
    <xf numFmtId="0" fontId="0" fillId="9" borderId="0" xfId="0" applyFill="1" applyAlignment="1">
      <alignment wrapText="1"/>
    </xf>
    <xf numFmtId="0" fontId="0" fillId="10" borderId="0" xfId="0" applyFill="1"/>
    <xf numFmtId="0" fontId="0" fillId="11" borderId="0" xfId="0" applyFill="1"/>
    <xf numFmtId="0" fontId="0" fillId="12" borderId="0" xfId="0" applyFill="1"/>
    <xf numFmtId="0" fontId="0" fillId="13" borderId="0" xfId="0" applyFill="1"/>
    <xf numFmtId="0" fontId="2" fillId="14" borderId="0" xfId="0" applyFont="1" applyFill="1"/>
    <xf numFmtId="0" fontId="0" fillId="15" borderId="0" xfId="0" applyFill="1"/>
    <xf numFmtId="0" fontId="0" fillId="15" borderId="0" xfId="0" applyFill="1" applyAlignment="1">
      <alignment wrapText="1"/>
    </xf>
    <xf numFmtId="0" fontId="0" fillId="17" borderId="0" xfId="0" applyFill="1"/>
    <xf numFmtId="0" fontId="2" fillId="18" borderId="0" xfId="0" applyFont="1" applyFill="1"/>
    <xf numFmtId="0" fontId="0" fillId="17" borderId="0" xfId="0" applyFill="1" applyAlignment="1">
      <alignment wrapText="1"/>
    </xf>
    <xf numFmtId="0" fontId="0" fillId="20" borderId="0" xfId="0" applyFill="1"/>
    <xf numFmtId="0" fontId="2" fillId="21" borderId="0" xfId="0" applyFont="1" applyFill="1"/>
    <xf numFmtId="0" fontId="2" fillId="22" borderId="0" xfId="0" applyFont="1" applyFill="1"/>
    <xf numFmtId="0" fontId="2" fillId="11" borderId="0" xfId="0" applyFont="1" applyFill="1"/>
    <xf numFmtId="0" fontId="2" fillId="17" borderId="0" xfId="0" applyFont="1" applyFill="1"/>
    <xf numFmtId="0" fontId="2" fillId="24" borderId="0" xfId="0" applyFont="1" applyFill="1"/>
    <xf numFmtId="0" fontId="0" fillId="19" borderId="0" xfId="0" applyFill="1"/>
    <xf numFmtId="0" fontId="0" fillId="16" borderId="0" xfId="0" applyFill="1"/>
    <xf numFmtId="0" fontId="0" fillId="16" borderId="0" xfId="0" applyFill="1" applyAlignment="1">
      <alignment wrapText="1"/>
    </xf>
    <xf numFmtId="0" fontId="2" fillId="25" borderId="0" xfId="0" applyFont="1" applyFill="1"/>
    <xf numFmtId="0" fontId="2" fillId="26" borderId="0" xfId="0" applyFont="1" applyFill="1"/>
    <xf numFmtId="0" fontId="2" fillId="27" borderId="0" xfId="0" applyFont="1" applyFill="1"/>
    <xf numFmtId="0" fontId="2" fillId="27" borderId="0" xfId="0" applyFont="1" applyFill="1" applyAlignment="1">
      <alignment wrapText="1"/>
    </xf>
    <xf numFmtId="0" fontId="2" fillId="17" borderId="0" xfId="0" applyFont="1" applyFill="1" applyAlignment="1">
      <alignment wrapText="1"/>
    </xf>
    <xf numFmtId="0" fontId="2" fillId="28" borderId="0" xfId="0" applyFont="1" applyFill="1"/>
    <xf numFmtId="0" fontId="2" fillId="11" borderId="0" xfId="0" applyFont="1" applyFill="1" applyAlignment="1">
      <alignment wrapText="1"/>
    </xf>
    <xf numFmtId="0" fontId="0" fillId="23" borderId="0" xfId="0" applyFill="1"/>
    <xf numFmtId="0" fontId="0" fillId="19" borderId="0" xfId="0" applyFill="1" applyAlignment="1">
      <alignment wrapText="1"/>
    </xf>
    <xf numFmtId="0" fontId="0" fillId="4" borderId="0" xfId="0" applyFill="1"/>
    <xf numFmtId="0" fontId="0" fillId="22" borderId="0" xfId="0" applyFill="1"/>
    <xf numFmtId="0" fontId="0" fillId="29" borderId="0" xfId="0" applyFill="1"/>
    <xf numFmtId="0" fontId="0" fillId="12" borderId="0" xfId="0" applyFill="1" applyAlignment="1">
      <alignment wrapText="1"/>
    </xf>
    <xf numFmtId="0" fontId="0" fillId="30" borderId="0" xfId="0" applyFill="1"/>
    <xf numFmtId="0" fontId="0" fillId="31" borderId="0" xfId="0" applyFill="1"/>
    <xf numFmtId="0" fontId="0" fillId="32" borderId="0" xfId="0" applyFill="1"/>
    <xf numFmtId="0" fontId="0" fillId="21" borderId="0" xfId="0" applyFill="1"/>
    <xf numFmtId="0" fontId="0" fillId="33" borderId="0" xfId="0" applyFill="1"/>
    <xf numFmtId="0" fontId="0" fillId="32" borderId="0" xfId="0" applyFill="1" applyAlignment="1">
      <alignment wrapText="1"/>
    </xf>
    <xf numFmtId="0" fontId="0" fillId="14" borderId="0" xfId="0" applyFont="1" applyFill="1"/>
    <xf numFmtId="0" fontId="0" fillId="3" borderId="0" xfId="0" applyFont="1" applyFill="1"/>
    <xf numFmtId="0" fontId="2" fillId="0" borderId="0" xfId="0" applyFont="1" applyFill="1" applyAlignment="1">
      <alignment wrapText="1"/>
    </xf>
    <xf numFmtId="0" fontId="3" fillId="35" borderId="0" xfId="0" applyFont="1" applyFill="1"/>
    <xf numFmtId="0" fontId="3" fillId="34" borderId="0" xfId="0" applyFont="1" applyFill="1"/>
    <xf numFmtId="0" fontId="4" fillId="35" borderId="0" xfId="0" applyFont="1" applyFill="1"/>
    <xf numFmtId="0" fontId="5" fillId="35" borderId="0" xfId="0" applyFont="1" applyFill="1"/>
    <xf numFmtId="0" fontId="0" fillId="32" borderId="0" xfId="0" applyFont="1" applyFill="1"/>
  </cellXfs>
  <cellStyles count="1">
    <cellStyle name="Normal" xfId="0" builtinId="0"/>
  </cellStyles>
  <dxfs count="0"/>
  <tableStyles count="0" defaultTableStyle="TableStyleMedium9" defaultPivotStyle="PivotStyleLight16"/>
  <colors>
    <mruColors>
      <color rgb="FFFFFFFF"/>
      <color rgb="FFFFCC66"/>
      <color rgb="FFFFDC97"/>
      <color rgb="FFFFFF99"/>
      <color rgb="FFB4A8AB"/>
      <color rgb="FFF9B7EB"/>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O91"/>
  <sheetViews>
    <sheetView tabSelected="1" topLeftCell="E75" zoomScale="50" zoomScaleNormal="50" workbookViewId="0">
      <selection activeCell="H92" sqref="H92"/>
    </sheetView>
  </sheetViews>
  <sheetFormatPr baseColWidth="10" defaultRowHeight="15"/>
  <cols>
    <col min="1" max="1" width="22.5703125" customWidth="1"/>
    <col min="2" max="2" width="48.5703125" customWidth="1"/>
    <col min="3" max="3" width="16" customWidth="1"/>
    <col min="4" max="4" width="24.140625" customWidth="1"/>
    <col min="5" max="5" width="178.85546875" customWidth="1"/>
    <col min="6" max="6" width="21.5703125" customWidth="1"/>
    <col min="7" max="7" width="12.5703125" bestFit="1" customWidth="1"/>
    <col min="8" max="8" width="16.42578125" customWidth="1"/>
    <col min="9" max="9" width="13.140625" customWidth="1"/>
    <col min="10" max="10" width="18.28515625" customWidth="1"/>
    <col min="11" max="11" width="12.28515625" customWidth="1"/>
    <col min="12" max="12" width="20.5703125" customWidth="1"/>
    <col min="13" max="13" width="12.5703125" bestFit="1" customWidth="1"/>
  </cols>
  <sheetData>
    <row r="1" spans="1:145" ht="23.25" customHeight="1">
      <c r="A1" s="1" t="s">
        <v>4</v>
      </c>
      <c r="B1" s="1" t="s">
        <v>3</v>
      </c>
      <c r="C1" s="1" t="s">
        <v>1</v>
      </c>
      <c r="D1" s="1" t="s">
        <v>0</v>
      </c>
      <c r="E1" s="1" t="s">
        <v>2</v>
      </c>
      <c r="F1" s="1" t="s">
        <v>206</v>
      </c>
      <c r="G1" s="54">
        <v>3000</v>
      </c>
      <c r="H1" s="1" t="s">
        <v>207</v>
      </c>
      <c r="I1" s="54">
        <v>2500</v>
      </c>
      <c r="J1" s="1" t="s">
        <v>208</v>
      </c>
      <c r="K1" s="54">
        <v>2000</v>
      </c>
      <c r="L1" s="1" t="s">
        <v>209</v>
      </c>
      <c r="M1" s="54">
        <v>2000</v>
      </c>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row>
    <row r="2" spans="1:145" s="2" customFormat="1" ht="20.25" customHeight="1">
      <c r="A2" s="2" t="s">
        <v>5</v>
      </c>
      <c r="B2" s="7" t="s">
        <v>6</v>
      </c>
      <c r="C2" s="4" t="s">
        <v>7</v>
      </c>
      <c r="D2" s="4" t="s">
        <v>10</v>
      </c>
      <c r="E2" s="4" t="s">
        <v>8</v>
      </c>
      <c r="F2" s="4" t="s">
        <v>210</v>
      </c>
      <c r="G2" s="3">
        <f>5*G1</f>
        <v>15000</v>
      </c>
      <c r="H2" s="4" t="s">
        <v>211</v>
      </c>
      <c r="I2" s="3">
        <f>2*I1</f>
        <v>5000</v>
      </c>
      <c r="J2" s="4" t="s">
        <v>211</v>
      </c>
      <c r="K2" s="3">
        <f>2*K1</f>
        <v>4000</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row>
    <row r="3" spans="1:145">
      <c r="A3" s="2" t="s">
        <v>5</v>
      </c>
      <c r="B3" s="7" t="s">
        <v>6</v>
      </c>
      <c r="C3" s="4" t="s">
        <v>9</v>
      </c>
      <c r="D3" s="4" t="s">
        <v>11</v>
      </c>
      <c r="E3" s="4" t="s">
        <v>12</v>
      </c>
      <c r="F3" s="4" t="s">
        <v>211</v>
      </c>
      <c r="G3">
        <f>2*G1</f>
        <v>6000</v>
      </c>
      <c r="H3" s="4" t="s">
        <v>211</v>
      </c>
      <c r="I3">
        <v>5000</v>
      </c>
      <c r="J3" s="4" t="s">
        <v>211</v>
      </c>
      <c r="K3">
        <v>4000</v>
      </c>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row>
    <row r="4" spans="1:145">
      <c r="A4" s="2" t="s">
        <v>5</v>
      </c>
      <c r="B4" s="7" t="s">
        <v>6</v>
      </c>
      <c r="C4" s="5" t="s">
        <v>13</v>
      </c>
      <c r="D4" s="5" t="s">
        <v>14</v>
      </c>
      <c r="E4" s="5" t="s">
        <v>15</v>
      </c>
      <c r="F4" s="5" t="s">
        <v>211</v>
      </c>
      <c r="G4">
        <f>2*G1</f>
        <v>6000</v>
      </c>
      <c r="H4" s="5" t="s">
        <v>211</v>
      </c>
      <c r="I4">
        <v>5000</v>
      </c>
      <c r="J4" s="5" t="s">
        <v>210</v>
      </c>
      <c r="K4">
        <f>5*K1</f>
        <v>10000</v>
      </c>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row>
    <row r="5" spans="1:145">
      <c r="A5" s="2" t="s">
        <v>5</v>
      </c>
      <c r="B5" s="7" t="s">
        <v>6</v>
      </c>
      <c r="C5" s="5" t="s">
        <v>16</v>
      </c>
      <c r="D5" s="5" t="s">
        <v>17</v>
      </c>
      <c r="E5" s="5" t="s">
        <v>18</v>
      </c>
      <c r="H5" s="5" t="s">
        <v>211</v>
      </c>
      <c r="I5">
        <v>5000</v>
      </c>
      <c r="J5" s="5" t="s">
        <v>210</v>
      </c>
      <c r="K5">
        <v>10000</v>
      </c>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row>
    <row r="6" spans="1:145" ht="30">
      <c r="A6" s="2" t="s">
        <v>5</v>
      </c>
      <c r="B6" s="8" t="s">
        <v>19</v>
      </c>
      <c r="C6" s="9" t="s">
        <v>20</v>
      </c>
      <c r="D6" s="9" t="s">
        <v>23</v>
      </c>
      <c r="E6" s="10" t="s">
        <v>21</v>
      </c>
      <c r="H6" s="9" t="s">
        <v>210</v>
      </c>
      <c r="I6">
        <f>5*I1</f>
        <v>12500</v>
      </c>
      <c r="J6" s="9" t="s">
        <v>210</v>
      </c>
      <c r="K6">
        <v>10000</v>
      </c>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row>
    <row r="7" spans="1:145">
      <c r="A7" s="2" t="s">
        <v>5</v>
      </c>
      <c r="B7" s="8" t="s">
        <v>19</v>
      </c>
      <c r="C7" s="6" t="s">
        <v>22</v>
      </c>
      <c r="D7" s="6" t="s">
        <v>26</v>
      </c>
      <c r="E7" s="6" t="s">
        <v>24</v>
      </c>
      <c r="H7" s="6" t="s">
        <v>210</v>
      </c>
      <c r="I7">
        <v>12500</v>
      </c>
      <c r="J7" s="6" t="s">
        <v>210</v>
      </c>
      <c r="K7">
        <v>10000</v>
      </c>
      <c r="L7" s="6" t="s">
        <v>210</v>
      </c>
      <c r="M7">
        <v>10000</v>
      </c>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row>
    <row r="8" spans="1:145">
      <c r="A8" s="2" t="s">
        <v>5</v>
      </c>
      <c r="B8" s="8" t="s">
        <v>19</v>
      </c>
      <c r="C8" s="6" t="s">
        <v>25</v>
      </c>
      <c r="D8" s="6" t="s">
        <v>27</v>
      </c>
      <c r="E8" s="6" t="s">
        <v>28</v>
      </c>
      <c r="H8" s="6" t="s">
        <v>210</v>
      </c>
      <c r="I8">
        <v>12500</v>
      </c>
      <c r="J8" s="6" t="s">
        <v>210</v>
      </c>
      <c r="K8">
        <v>10000</v>
      </c>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row>
    <row r="9" spans="1:145">
      <c r="A9" s="2" t="s">
        <v>5</v>
      </c>
      <c r="B9" s="8" t="s">
        <v>19</v>
      </c>
      <c r="C9" s="6" t="s">
        <v>30</v>
      </c>
      <c r="D9" s="6" t="s">
        <v>29</v>
      </c>
      <c r="E9" s="6" t="s">
        <v>32</v>
      </c>
      <c r="F9" s="6" t="s">
        <v>211</v>
      </c>
      <c r="G9">
        <f>2*G1</f>
        <v>6000</v>
      </c>
      <c r="H9" s="6" t="s">
        <v>211</v>
      </c>
      <c r="I9">
        <v>5000</v>
      </c>
      <c r="J9" s="6" t="s">
        <v>210</v>
      </c>
      <c r="K9">
        <v>10000</v>
      </c>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row>
    <row r="10" spans="1:145">
      <c r="A10" s="2" t="s">
        <v>5</v>
      </c>
      <c r="B10" s="8" t="s">
        <v>19</v>
      </c>
      <c r="C10" s="11" t="s">
        <v>31</v>
      </c>
      <c r="D10" s="11" t="s">
        <v>79</v>
      </c>
      <c r="E10" s="12" t="s">
        <v>33</v>
      </c>
      <c r="H10" s="11" t="s">
        <v>212</v>
      </c>
      <c r="I10">
        <f>7*I1</f>
        <v>17500</v>
      </c>
      <c r="J10" s="11" t="s">
        <v>211</v>
      </c>
      <c r="K10">
        <v>4000</v>
      </c>
      <c r="L10" s="11" t="s">
        <v>211</v>
      </c>
      <c r="M10">
        <v>4000</v>
      </c>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row>
    <row r="11" spans="1:145">
      <c r="A11" s="2" t="s">
        <v>5</v>
      </c>
      <c r="B11" s="8" t="s">
        <v>19</v>
      </c>
      <c r="C11" s="11" t="s">
        <v>58</v>
      </c>
      <c r="D11" s="11" t="s">
        <v>80</v>
      </c>
      <c r="E11" s="12" t="s">
        <v>34</v>
      </c>
      <c r="F11" s="12" t="s">
        <v>211</v>
      </c>
      <c r="G11">
        <f>2*G1</f>
        <v>6000</v>
      </c>
      <c r="H11" s="12" t="s">
        <v>211</v>
      </c>
      <c r="I11">
        <v>5000</v>
      </c>
      <c r="J11" s="12" t="s">
        <v>211</v>
      </c>
      <c r="K11">
        <v>4000</v>
      </c>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row>
    <row r="12" spans="1:145" ht="30">
      <c r="A12" s="2" t="s">
        <v>5</v>
      </c>
      <c r="B12" s="8" t="s">
        <v>19</v>
      </c>
      <c r="C12" s="11" t="s">
        <v>59</v>
      </c>
      <c r="D12" s="11" t="s">
        <v>81</v>
      </c>
      <c r="E12" s="12" t="s">
        <v>35</v>
      </c>
      <c r="H12" s="12" t="s">
        <v>211</v>
      </c>
      <c r="I12">
        <v>5000</v>
      </c>
      <c r="J12" s="12" t="s">
        <v>211</v>
      </c>
      <c r="K12">
        <v>4000</v>
      </c>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row>
    <row r="13" spans="1:145">
      <c r="A13" s="2" t="s">
        <v>5</v>
      </c>
      <c r="B13" s="8" t="s">
        <v>19</v>
      </c>
      <c r="C13" s="13" t="s">
        <v>60</v>
      </c>
      <c r="D13" s="13" t="s">
        <v>38</v>
      </c>
      <c r="E13" s="13" t="s">
        <v>39</v>
      </c>
      <c r="F13" s="13" t="s">
        <v>211</v>
      </c>
      <c r="G13">
        <f>2*G1</f>
        <v>6000</v>
      </c>
      <c r="L13" s="13" t="s">
        <v>211</v>
      </c>
      <c r="M13">
        <v>4000</v>
      </c>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row>
    <row r="14" spans="1:145">
      <c r="A14" s="2" t="s">
        <v>5</v>
      </c>
      <c r="B14" s="8" t="s">
        <v>19</v>
      </c>
      <c r="C14" s="14" t="s">
        <v>61</v>
      </c>
      <c r="D14" s="14" t="s">
        <v>41</v>
      </c>
      <c r="E14" s="14" t="s">
        <v>42</v>
      </c>
      <c r="H14" s="14" t="s">
        <v>211</v>
      </c>
      <c r="I14">
        <v>5000</v>
      </c>
      <c r="J14" s="14" t="s">
        <v>211</v>
      </c>
      <c r="K14">
        <v>4000</v>
      </c>
      <c r="L14" s="14" t="s">
        <v>211</v>
      </c>
      <c r="M14">
        <v>4000</v>
      </c>
    </row>
    <row r="15" spans="1:145">
      <c r="A15" s="2" t="s">
        <v>5</v>
      </c>
      <c r="B15" s="8" t="s">
        <v>19</v>
      </c>
      <c r="C15" s="15" t="s">
        <v>62</v>
      </c>
      <c r="D15" s="15" t="s">
        <v>44</v>
      </c>
      <c r="E15" s="15" t="s">
        <v>45</v>
      </c>
      <c r="H15" s="15" t="s">
        <v>211</v>
      </c>
      <c r="I15">
        <v>5000</v>
      </c>
      <c r="J15" s="15" t="s">
        <v>211</v>
      </c>
      <c r="K15">
        <v>4000</v>
      </c>
      <c r="L15" s="15" t="s">
        <v>211</v>
      </c>
      <c r="M15">
        <v>4000</v>
      </c>
    </row>
    <row r="16" spans="1:145">
      <c r="A16" s="2" t="s">
        <v>5</v>
      </c>
      <c r="B16" s="8" t="s">
        <v>19</v>
      </c>
      <c r="C16" s="16" t="s">
        <v>63</v>
      </c>
      <c r="D16" s="16" t="s">
        <v>47</v>
      </c>
      <c r="E16" s="16" t="s">
        <v>48</v>
      </c>
      <c r="H16" s="16" t="s">
        <v>211</v>
      </c>
      <c r="I16">
        <v>5000</v>
      </c>
      <c r="J16" s="16" t="s">
        <v>211</v>
      </c>
      <c r="K16">
        <v>4000</v>
      </c>
      <c r="L16" s="16" t="s">
        <v>211</v>
      </c>
      <c r="M16">
        <v>4000</v>
      </c>
    </row>
    <row r="17" spans="1:13">
      <c r="A17" s="2" t="s">
        <v>5</v>
      </c>
      <c r="B17" s="17" t="s">
        <v>49</v>
      </c>
      <c r="C17" s="18" t="s">
        <v>64</v>
      </c>
      <c r="D17" s="18"/>
      <c r="E17" s="18" t="s">
        <v>51</v>
      </c>
      <c r="F17" s="18" t="s">
        <v>211</v>
      </c>
      <c r="G17">
        <f>2*G1</f>
        <v>6000</v>
      </c>
      <c r="H17" s="18" t="s">
        <v>210</v>
      </c>
      <c r="I17">
        <v>12500</v>
      </c>
      <c r="J17" s="18" t="s">
        <v>211</v>
      </c>
      <c r="K17">
        <v>4000</v>
      </c>
    </row>
    <row r="18" spans="1:13">
      <c r="A18" s="2" t="s">
        <v>5</v>
      </c>
      <c r="B18" s="17" t="s">
        <v>49</v>
      </c>
      <c r="C18" s="18" t="s">
        <v>65</v>
      </c>
      <c r="D18" s="18"/>
      <c r="E18" s="18" t="s">
        <v>52</v>
      </c>
      <c r="H18" s="18" t="s">
        <v>211</v>
      </c>
      <c r="I18">
        <v>5000</v>
      </c>
      <c r="J18" s="18" t="s">
        <v>211</v>
      </c>
      <c r="K18">
        <v>4000</v>
      </c>
    </row>
    <row r="19" spans="1:13">
      <c r="A19" s="2" t="s">
        <v>5</v>
      </c>
      <c r="B19" s="17" t="s">
        <v>49</v>
      </c>
      <c r="C19" s="18" t="s">
        <v>66</v>
      </c>
      <c r="D19" s="18"/>
      <c r="E19" s="18" t="s">
        <v>53</v>
      </c>
      <c r="H19" s="18" t="s">
        <v>211</v>
      </c>
      <c r="I19">
        <v>5000</v>
      </c>
      <c r="J19" s="18" t="s">
        <v>211</v>
      </c>
      <c r="K19">
        <v>4000</v>
      </c>
    </row>
    <row r="20" spans="1:13" ht="30">
      <c r="A20" s="2" t="s">
        <v>5</v>
      </c>
      <c r="B20" s="17" t="s">
        <v>49</v>
      </c>
      <c r="C20" s="18" t="s">
        <v>67</v>
      </c>
      <c r="D20" s="18"/>
      <c r="E20" s="19" t="s">
        <v>54</v>
      </c>
      <c r="H20" s="18" t="s">
        <v>211</v>
      </c>
      <c r="I20">
        <v>5000</v>
      </c>
      <c r="J20" s="18" t="s">
        <v>211</v>
      </c>
      <c r="K20">
        <v>4000</v>
      </c>
    </row>
    <row r="21" spans="1:13">
      <c r="A21" s="2" t="s">
        <v>5</v>
      </c>
      <c r="B21" s="17" t="s">
        <v>49</v>
      </c>
      <c r="C21" s="18" t="s">
        <v>57</v>
      </c>
      <c r="D21" s="18"/>
      <c r="E21" s="18" t="s">
        <v>55</v>
      </c>
      <c r="H21" s="18" t="s">
        <v>211</v>
      </c>
      <c r="I21">
        <v>5000</v>
      </c>
      <c r="J21" s="18" t="s">
        <v>211</v>
      </c>
      <c r="K21">
        <v>4000</v>
      </c>
      <c r="L21" s="18" t="s">
        <v>211</v>
      </c>
      <c r="M21">
        <v>4000</v>
      </c>
    </row>
    <row r="22" spans="1:13">
      <c r="A22" s="2" t="s">
        <v>5</v>
      </c>
      <c r="B22" s="17" t="s">
        <v>49</v>
      </c>
      <c r="C22" s="18" t="s">
        <v>68</v>
      </c>
      <c r="D22" s="18"/>
      <c r="E22" s="19" t="s">
        <v>56</v>
      </c>
      <c r="H22" s="18" t="s">
        <v>211</v>
      </c>
      <c r="I22">
        <v>5000</v>
      </c>
      <c r="J22" s="18" t="s">
        <v>211</v>
      </c>
      <c r="K22">
        <v>4000</v>
      </c>
    </row>
    <row r="23" spans="1:13">
      <c r="A23" s="2" t="s">
        <v>5</v>
      </c>
      <c r="B23" s="21" t="s">
        <v>69</v>
      </c>
      <c r="C23" s="20" t="s">
        <v>70</v>
      </c>
      <c r="D23" s="20"/>
      <c r="E23" s="20" t="s">
        <v>76</v>
      </c>
      <c r="J23" s="20" t="s">
        <v>211</v>
      </c>
      <c r="K23">
        <v>4000</v>
      </c>
    </row>
    <row r="24" spans="1:13">
      <c r="A24" s="2" t="s">
        <v>5</v>
      </c>
      <c r="B24" s="21" t="s">
        <v>69</v>
      </c>
      <c r="C24" s="20" t="s">
        <v>71</v>
      </c>
      <c r="D24" s="20"/>
      <c r="E24" s="22" t="s">
        <v>77</v>
      </c>
      <c r="H24" s="22" t="s">
        <v>211</v>
      </c>
      <c r="I24">
        <v>5000</v>
      </c>
      <c r="J24" s="22" t="s">
        <v>211</v>
      </c>
      <c r="K24">
        <v>4000</v>
      </c>
    </row>
    <row r="25" spans="1:13">
      <c r="A25" s="2" t="s">
        <v>5</v>
      </c>
      <c r="B25" s="21" t="s">
        <v>69</v>
      </c>
      <c r="C25" s="20" t="s">
        <v>72</v>
      </c>
      <c r="D25" s="20"/>
      <c r="E25" s="20" t="s">
        <v>78</v>
      </c>
      <c r="H25" s="20" t="s">
        <v>210</v>
      </c>
      <c r="I25">
        <v>12500</v>
      </c>
      <c r="J25" s="20" t="s">
        <v>211</v>
      </c>
      <c r="K25">
        <v>4000</v>
      </c>
    </row>
    <row r="26" spans="1:13">
      <c r="A26" s="2" t="s">
        <v>5</v>
      </c>
      <c r="B26" s="21" t="s">
        <v>69</v>
      </c>
      <c r="C26" s="20" t="s">
        <v>73</v>
      </c>
      <c r="D26" s="20"/>
      <c r="E26" s="22" t="s">
        <v>82</v>
      </c>
      <c r="H26" s="20" t="s">
        <v>211</v>
      </c>
      <c r="I26">
        <v>5000</v>
      </c>
      <c r="J26" s="20" t="s">
        <v>210</v>
      </c>
      <c r="K26">
        <v>10000</v>
      </c>
    </row>
    <row r="27" spans="1:13">
      <c r="A27" s="2" t="s">
        <v>5</v>
      </c>
      <c r="B27" s="21" t="s">
        <v>69</v>
      </c>
      <c r="C27" s="20" t="s">
        <v>74</v>
      </c>
      <c r="D27" s="20"/>
      <c r="E27" s="20" t="s">
        <v>83</v>
      </c>
      <c r="H27" s="20" t="s">
        <v>211</v>
      </c>
      <c r="I27">
        <v>5000</v>
      </c>
      <c r="J27" s="20" t="s">
        <v>211</v>
      </c>
      <c r="K27">
        <v>4000</v>
      </c>
    </row>
    <row r="28" spans="1:13" ht="75">
      <c r="A28" s="2" t="s">
        <v>5</v>
      </c>
      <c r="B28" s="21" t="s">
        <v>69</v>
      </c>
      <c r="C28" s="20" t="s">
        <v>75</v>
      </c>
      <c r="D28" s="20"/>
      <c r="E28" s="22" t="s">
        <v>87</v>
      </c>
      <c r="H28" s="20" t="s">
        <v>210</v>
      </c>
      <c r="I28">
        <v>12500</v>
      </c>
      <c r="J28" s="20" t="s">
        <v>211</v>
      </c>
      <c r="K28">
        <v>4000</v>
      </c>
    </row>
    <row r="29" spans="1:13">
      <c r="A29" s="2" t="s">
        <v>5</v>
      </c>
      <c r="B29" s="21" t="s">
        <v>69</v>
      </c>
      <c r="C29" s="20" t="s">
        <v>84</v>
      </c>
      <c r="D29" s="20"/>
      <c r="E29" s="20" t="s">
        <v>88</v>
      </c>
      <c r="H29" s="20" t="s">
        <v>211</v>
      </c>
      <c r="I29">
        <v>5000</v>
      </c>
      <c r="J29" s="20" t="s">
        <v>211</v>
      </c>
      <c r="K29">
        <v>40000</v>
      </c>
    </row>
    <row r="30" spans="1:13" ht="135">
      <c r="A30" s="2" t="s">
        <v>5</v>
      </c>
      <c r="B30" s="28" t="s">
        <v>89</v>
      </c>
      <c r="C30" s="30" t="s">
        <v>85</v>
      </c>
      <c r="D30" s="30"/>
      <c r="E30" s="31" t="s">
        <v>92</v>
      </c>
      <c r="H30" s="31" t="s">
        <v>210</v>
      </c>
      <c r="I30">
        <v>12500</v>
      </c>
    </row>
    <row r="31" spans="1:13">
      <c r="A31" s="2" t="s">
        <v>5</v>
      </c>
      <c r="B31" s="28" t="s">
        <v>89</v>
      </c>
      <c r="C31" s="30" t="s">
        <v>86</v>
      </c>
      <c r="D31" s="30"/>
      <c r="E31" s="30" t="s">
        <v>93</v>
      </c>
      <c r="H31" s="31" t="s">
        <v>212</v>
      </c>
      <c r="I31">
        <v>17500</v>
      </c>
      <c r="J31" s="31" t="s">
        <v>211</v>
      </c>
      <c r="K31">
        <v>4000</v>
      </c>
    </row>
    <row r="32" spans="1:13">
      <c r="A32" s="2" t="s">
        <v>5</v>
      </c>
      <c r="B32" s="28" t="s">
        <v>89</v>
      </c>
      <c r="C32" s="30" t="s">
        <v>90</v>
      </c>
      <c r="D32" s="30"/>
      <c r="E32" s="30" t="s">
        <v>94</v>
      </c>
      <c r="H32" s="30" t="s">
        <v>210</v>
      </c>
      <c r="I32">
        <v>12500</v>
      </c>
    </row>
    <row r="33" spans="1:13">
      <c r="A33" s="2" t="s">
        <v>5</v>
      </c>
      <c r="B33" s="28" t="s">
        <v>89</v>
      </c>
      <c r="C33" s="30" t="s">
        <v>91</v>
      </c>
      <c r="D33" s="30"/>
      <c r="E33" s="30" t="s">
        <v>95</v>
      </c>
      <c r="H33" s="30" t="s">
        <v>210</v>
      </c>
      <c r="I33">
        <v>12500</v>
      </c>
    </row>
    <row r="34" spans="1:13">
      <c r="A34" s="2" t="s">
        <v>5</v>
      </c>
      <c r="B34" s="33" t="s">
        <v>96</v>
      </c>
      <c r="C34" s="34" t="s">
        <v>97</v>
      </c>
      <c r="D34" s="34"/>
      <c r="E34" s="35" t="s">
        <v>101</v>
      </c>
      <c r="F34" s="34" t="s">
        <v>211</v>
      </c>
      <c r="G34">
        <v>6000</v>
      </c>
      <c r="H34" s="35" t="s">
        <v>211</v>
      </c>
      <c r="I34">
        <v>5000</v>
      </c>
      <c r="J34" s="35" t="s">
        <v>211</v>
      </c>
      <c r="K34">
        <v>4000</v>
      </c>
    </row>
    <row r="35" spans="1:13">
      <c r="A35" s="2" t="s">
        <v>5</v>
      </c>
      <c r="B35" s="33" t="s">
        <v>96</v>
      </c>
      <c r="C35" s="34" t="s">
        <v>98</v>
      </c>
      <c r="D35" s="34"/>
      <c r="E35" s="34" t="s">
        <v>102</v>
      </c>
      <c r="H35" s="34" t="s">
        <v>211</v>
      </c>
      <c r="I35">
        <v>5000</v>
      </c>
      <c r="J35" s="34" t="s">
        <v>211</v>
      </c>
      <c r="K35">
        <v>4000</v>
      </c>
    </row>
    <row r="36" spans="1:13" ht="75">
      <c r="A36" s="2" t="s">
        <v>5</v>
      </c>
      <c r="B36" s="33" t="s">
        <v>96</v>
      </c>
      <c r="C36" s="34" t="s">
        <v>99</v>
      </c>
      <c r="D36" s="34"/>
      <c r="E36" s="35" t="s">
        <v>103</v>
      </c>
      <c r="F36" s="35" t="s">
        <v>211</v>
      </c>
      <c r="G36">
        <v>6000</v>
      </c>
      <c r="H36" s="35" t="s">
        <v>210</v>
      </c>
      <c r="I36">
        <v>12500</v>
      </c>
      <c r="J36" s="35" t="s">
        <v>211</v>
      </c>
      <c r="K36">
        <v>4000</v>
      </c>
    </row>
    <row r="37" spans="1:13">
      <c r="A37" s="2" t="s">
        <v>5</v>
      </c>
      <c r="B37" s="32" t="s">
        <v>104</v>
      </c>
      <c r="C37" s="27" t="s">
        <v>100</v>
      </c>
      <c r="D37" s="27"/>
      <c r="E37" s="36" t="s">
        <v>105</v>
      </c>
      <c r="H37" s="36" t="s">
        <v>210</v>
      </c>
      <c r="I37">
        <v>12500</v>
      </c>
      <c r="J37" s="36" t="s">
        <v>210</v>
      </c>
      <c r="K37">
        <v>10000</v>
      </c>
    </row>
    <row r="38" spans="1:13" ht="30">
      <c r="A38" s="2" t="s">
        <v>5</v>
      </c>
      <c r="B38" s="32" t="s">
        <v>104</v>
      </c>
      <c r="C38" s="27" t="s">
        <v>108</v>
      </c>
      <c r="D38" s="27"/>
      <c r="E38" s="36" t="s">
        <v>106</v>
      </c>
      <c r="H38" s="53"/>
      <c r="J38" s="36" t="s">
        <v>210</v>
      </c>
      <c r="K38">
        <v>10000</v>
      </c>
    </row>
    <row r="39" spans="1:13" ht="30">
      <c r="A39" s="2" t="s">
        <v>5</v>
      </c>
      <c r="B39" s="32" t="s">
        <v>104</v>
      </c>
      <c r="C39" s="27" t="s">
        <v>109</v>
      </c>
      <c r="D39" s="27"/>
      <c r="E39" s="36" t="s">
        <v>107</v>
      </c>
      <c r="H39" s="36" t="s">
        <v>210</v>
      </c>
      <c r="I39">
        <v>12500</v>
      </c>
      <c r="J39" s="36" t="s">
        <v>210</v>
      </c>
      <c r="K39">
        <v>10000</v>
      </c>
    </row>
    <row r="40" spans="1:13">
      <c r="A40" s="2" t="s">
        <v>5</v>
      </c>
      <c r="B40" s="32" t="s">
        <v>104</v>
      </c>
      <c r="C40" s="27" t="s">
        <v>110</v>
      </c>
      <c r="D40" s="27"/>
      <c r="E40" s="27" t="s">
        <v>111</v>
      </c>
      <c r="J40" s="36" t="s">
        <v>211</v>
      </c>
      <c r="K40">
        <v>4000</v>
      </c>
    </row>
    <row r="41" spans="1:13">
      <c r="A41" s="2" t="s">
        <v>5</v>
      </c>
      <c r="B41" s="32" t="s">
        <v>104</v>
      </c>
      <c r="C41" s="27" t="s">
        <v>112</v>
      </c>
      <c r="D41" s="27"/>
      <c r="E41" s="27" t="s">
        <v>114</v>
      </c>
      <c r="J41" s="36" t="s">
        <v>211</v>
      </c>
      <c r="K41">
        <v>4000</v>
      </c>
      <c r="L41" s="36" t="s">
        <v>210</v>
      </c>
      <c r="M41">
        <v>10000</v>
      </c>
    </row>
    <row r="42" spans="1:13">
      <c r="A42" s="2" t="s">
        <v>5</v>
      </c>
      <c r="B42" s="37" t="s">
        <v>115</v>
      </c>
      <c r="C42" s="24" t="s">
        <v>113</v>
      </c>
      <c r="D42" s="24"/>
      <c r="E42" s="24" t="s">
        <v>123</v>
      </c>
      <c r="F42" s="24" t="s">
        <v>210</v>
      </c>
      <c r="G42">
        <f>5*G1</f>
        <v>15000</v>
      </c>
      <c r="H42" s="24" t="s">
        <v>212</v>
      </c>
      <c r="I42">
        <v>17500</v>
      </c>
      <c r="J42" s="24" t="s">
        <v>210</v>
      </c>
      <c r="K42">
        <v>10000</v>
      </c>
    </row>
    <row r="43" spans="1:13" ht="30">
      <c r="A43" s="23" t="s">
        <v>116</v>
      </c>
      <c r="B43" s="25" t="s">
        <v>117</v>
      </c>
      <c r="C43" s="26" t="s">
        <v>36</v>
      </c>
      <c r="D43" s="26"/>
      <c r="E43" s="38" t="s">
        <v>122</v>
      </c>
      <c r="H43" s="38" t="s">
        <v>210</v>
      </c>
      <c r="I43">
        <f>4*I1</f>
        <v>10000</v>
      </c>
      <c r="J43" s="38" t="s">
        <v>212</v>
      </c>
      <c r="K43">
        <f>6*K1</f>
        <v>12000</v>
      </c>
      <c r="L43" s="38" t="s">
        <v>210</v>
      </c>
      <c r="M43">
        <v>8000</v>
      </c>
    </row>
    <row r="44" spans="1:13" ht="255">
      <c r="A44" s="23" t="s">
        <v>116</v>
      </c>
      <c r="B44" s="25" t="s">
        <v>117</v>
      </c>
      <c r="C44" s="26" t="s">
        <v>37</v>
      </c>
      <c r="D44" s="26"/>
      <c r="E44" s="38" t="s">
        <v>118</v>
      </c>
      <c r="F44" s="38" t="s">
        <v>211</v>
      </c>
      <c r="G44">
        <v>6000</v>
      </c>
      <c r="H44" s="38" t="s">
        <v>210</v>
      </c>
      <c r="I44">
        <v>10000</v>
      </c>
      <c r="J44" s="38" t="s">
        <v>212</v>
      </c>
      <c r="K44">
        <v>12000</v>
      </c>
      <c r="L44" s="38" t="s">
        <v>210</v>
      </c>
      <c r="M44">
        <v>8000</v>
      </c>
    </row>
    <row r="45" spans="1:13">
      <c r="A45" s="23" t="s">
        <v>116</v>
      </c>
      <c r="B45" s="25" t="s">
        <v>117</v>
      </c>
      <c r="C45" s="26" t="s">
        <v>40</v>
      </c>
      <c r="D45" s="26"/>
      <c r="E45" s="38" t="s">
        <v>119</v>
      </c>
      <c r="J45" s="26" t="s">
        <v>211</v>
      </c>
      <c r="K45">
        <v>4000</v>
      </c>
    </row>
    <row r="46" spans="1:13">
      <c r="A46" s="23" t="s">
        <v>116</v>
      </c>
      <c r="B46" s="25" t="s">
        <v>117</v>
      </c>
      <c r="C46" s="26" t="s">
        <v>43</v>
      </c>
      <c r="D46" s="26"/>
      <c r="E46" s="26" t="s">
        <v>120</v>
      </c>
      <c r="J46" s="26" t="s">
        <v>211</v>
      </c>
      <c r="K46">
        <v>4000</v>
      </c>
      <c r="L46" s="26" t="s">
        <v>210</v>
      </c>
      <c r="M46">
        <v>8000</v>
      </c>
    </row>
    <row r="47" spans="1:13">
      <c r="A47" s="23" t="s">
        <v>116</v>
      </c>
      <c r="B47" s="39" t="s">
        <v>121</v>
      </c>
      <c r="C47" s="29" t="s">
        <v>46</v>
      </c>
      <c r="D47" s="29"/>
      <c r="E47" s="29" t="s">
        <v>213</v>
      </c>
      <c r="H47" s="29" t="s">
        <v>212</v>
      </c>
      <c r="I47">
        <f>5*I1</f>
        <v>12500</v>
      </c>
      <c r="J47" s="29" t="s">
        <v>211</v>
      </c>
      <c r="K47">
        <v>4000</v>
      </c>
    </row>
    <row r="48" spans="1:13">
      <c r="A48" s="23" t="s">
        <v>116</v>
      </c>
      <c r="B48" s="39" t="s">
        <v>121</v>
      </c>
      <c r="C48" s="29" t="s">
        <v>50</v>
      </c>
      <c r="D48" s="29"/>
      <c r="E48" s="40" t="s">
        <v>124</v>
      </c>
      <c r="H48" s="40" t="s">
        <v>211</v>
      </c>
      <c r="I48">
        <v>5000</v>
      </c>
      <c r="J48" s="40" t="s">
        <v>211</v>
      </c>
      <c r="K48">
        <v>4000</v>
      </c>
    </row>
    <row r="49" spans="1:13" ht="90">
      <c r="A49" s="23" t="s">
        <v>116</v>
      </c>
      <c r="B49" s="30" t="s">
        <v>125</v>
      </c>
      <c r="C49" s="15" t="s">
        <v>126</v>
      </c>
      <c r="D49" s="15"/>
      <c r="E49" s="44" t="s">
        <v>129</v>
      </c>
      <c r="H49" s="44" t="s">
        <v>211</v>
      </c>
      <c r="I49">
        <v>5000</v>
      </c>
      <c r="J49" s="44" t="s">
        <v>210</v>
      </c>
      <c r="K49">
        <f>4*K1</f>
        <v>8000</v>
      </c>
      <c r="L49" s="44" t="s">
        <v>210</v>
      </c>
      <c r="M49">
        <v>8000</v>
      </c>
    </row>
    <row r="50" spans="1:13">
      <c r="A50" s="23" t="s">
        <v>116</v>
      </c>
      <c r="B50" s="30" t="s">
        <v>125</v>
      </c>
      <c r="C50" s="15" t="s">
        <v>127</v>
      </c>
      <c r="D50" s="15"/>
      <c r="E50" s="44" t="s">
        <v>130</v>
      </c>
      <c r="H50" s="44" t="s">
        <v>211</v>
      </c>
      <c r="I50">
        <v>5000</v>
      </c>
      <c r="J50" s="44" t="s">
        <v>210</v>
      </c>
      <c r="K50">
        <v>8000</v>
      </c>
    </row>
    <row r="51" spans="1:13">
      <c r="A51" s="23" t="s">
        <v>116</v>
      </c>
      <c r="B51" s="30" t="s">
        <v>125</v>
      </c>
      <c r="C51" s="15" t="s">
        <v>128</v>
      </c>
      <c r="D51" s="15"/>
      <c r="E51" s="44" t="s">
        <v>131</v>
      </c>
      <c r="H51" s="44"/>
      <c r="I51">
        <v>5000</v>
      </c>
      <c r="J51" s="44" t="s">
        <v>211</v>
      </c>
      <c r="K51">
        <v>4000</v>
      </c>
    </row>
    <row r="52" spans="1:13" ht="30">
      <c r="A52" s="23" t="s">
        <v>116</v>
      </c>
      <c r="B52" s="30" t="s">
        <v>125</v>
      </c>
      <c r="C52" s="15" t="s">
        <v>182</v>
      </c>
      <c r="D52" s="15"/>
      <c r="E52" s="44" t="s">
        <v>133</v>
      </c>
      <c r="H52" s="44" t="s">
        <v>211</v>
      </c>
      <c r="I52">
        <v>5000</v>
      </c>
      <c r="J52" s="44" t="s">
        <v>210</v>
      </c>
      <c r="K52">
        <v>8000</v>
      </c>
    </row>
    <row r="53" spans="1:13">
      <c r="A53" s="23" t="s">
        <v>116</v>
      </c>
      <c r="B53" s="30" t="s">
        <v>125</v>
      </c>
      <c r="C53" s="15" t="s">
        <v>183</v>
      </c>
      <c r="D53" s="15"/>
      <c r="E53" s="44" t="s">
        <v>134</v>
      </c>
      <c r="H53" s="44" t="s">
        <v>211</v>
      </c>
      <c r="I53">
        <v>5000</v>
      </c>
      <c r="J53" s="44" t="s">
        <v>211</v>
      </c>
      <c r="K53">
        <v>4000</v>
      </c>
    </row>
    <row r="54" spans="1:13" ht="60">
      <c r="A54" s="46" t="s">
        <v>135</v>
      </c>
      <c r="B54" s="20"/>
      <c r="C54" s="47" t="s">
        <v>132</v>
      </c>
      <c r="D54" s="47"/>
      <c r="E54" s="50" t="s">
        <v>136</v>
      </c>
      <c r="F54" s="50" t="s">
        <v>210</v>
      </c>
      <c r="G54">
        <f>4*G1</f>
        <v>12000</v>
      </c>
      <c r="J54" s="50" t="s">
        <v>212</v>
      </c>
      <c r="K54">
        <f>5*K1</f>
        <v>10000</v>
      </c>
      <c r="L54" s="50" t="s">
        <v>212</v>
      </c>
      <c r="M54">
        <v>10000</v>
      </c>
    </row>
    <row r="55" spans="1:13">
      <c r="A55" s="45" t="s">
        <v>205</v>
      </c>
      <c r="B55" s="6" t="s">
        <v>137</v>
      </c>
      <c r="C55" s="42" t="s">
        <v>184</v>
      </c>
      <c r="D55" s="42" t="s">
        <v>138</v>
      </c>
      <c r="E55" s="42" t="s">
        <v>139</v>
      </c>
      <c r="F55" s="42" t="s">
        <v>211</v>
      </c>
      <c r="G55">
        <v>6000</v>
      </c>
      <c r="J55" s="42" t="s">
        <v>211</v>
      </c>
      <c r="K55">
        <v>4000</v>
      </c>
      <c r="L55" s="42" t="s">
        <v>211</v>
      </c>
      <c r="M55">
        <v>4000</v>
      </c>
    </row>
    <row r="56" spans="1:13">
      <c r="A56" s="45" t="s">
        <v>205</v>
      </c>
      <c r="B56" s="6" t="s">
        <v>137</v>
      </c>
      <c r="C56" s="42" t="s">
        <v>185</v>
      </c>
      <c r="D56" s="42" t="s">
        <v>140</v>
      </c>
      <c r="E56" s="42" t="s">
        <v>141</v>
      </c>
      <c r="F56" s="42" t="s">
        <v>211</v>
      </c>
      <c r="G56">
        <v>6000</v>
      </c>
      <c r="H56" s="42" t="s">
        <v>210</v>
      </c>
      <c r="I56">
        <f>3*I1</f>
        <v>7500</v>
      </c>
    </row>
    <row r="57" spans="1:13">
      <c r="A57" s="45" t="s">
        <v>205</v>
      </c>
      <c r="B57" s="6" t="s">
        <v>137</v>
      </c>
      <c r="C57" s="42" t="s">
        <v>186</v>
      </c>
      <c r="D57" s="42" t="s">
        <v>142</v>
      </c>
      <c r="E57" s="42" t="s">
        <v>143</v>
      </c>
      <c r="H57" s="42" t="s">
        <v>211</v>
      </c>
      <c r="I57">
        <v>5000</v>
      </c>
      <c r="J57" s="42" t="s">
        <v>212</v>
      </c>
      <c r="K57">
        <f>6*K1</f>
        <v>12000</v>
      </c>
    </row>
    <row r="58" spans="1:13">
      <c r="A58" s="45" t="s">
        <v>205</v>
      </c>
      <c r="B58" s="6" t="s">
        <v>137</v>
      </c>
      <c r="C58" s="42" t="s">
        <v>187</v>
      </c>
      <c r="D58" s="42" t="s">
        <v>144</v>
      </c>
      <c r="E58" s="42" t="s">
        <v>145</v>
      </c>
      <c r="H58" s="42" t="s">
        <v>211</v>
      </c>
      <c r="I58">
        <v>5000</v>
      </c>
      <c r="J58" s="42" t="s">
        <v>212</v>
      </c>
      <c r="K58">
        <v>12000</v>
      </c>
    </row>
    <row r="59" spans="1:13">
      <c r="A59" s="45" t="s">
        <v>205</v>
      </c>
      <c r="B59" s="6" t="s">
        <v>137</v>
      </c>
      <c r="C59" s="42" t="s">
        <v>188</v>
      </c>
      <c r="D59" s="42" t="s">
        <v>146</v>
      </c>
      <c r="E59" s="42" t="s">
        <v>147</v>
      </c>
      <c r="F59" s="42" t="s">
        <v>211</v>
      </c>
      <c r="G59">
        <v>6000</v>
      </c>
      <c r="H59" s="42" t="s">
        <v>212</v>
      </c>
      <c r="I59">
        <f>6*I1</f>
        <v>15000</v>
      </c>
      <c r="J59" s="42" t="s">
        <v>211</v>
      </c>
      <c r="K59">
        <v>4000</v>
      </c>
    </row>
    <row r="60" spans="1:13">
      <c r="A60" s="45" t="s">
        <v>205</v>
      </c>
      <c r="B60" s="6" t="s">
        <v>137</v>
      </c>
      <c r="C60" s="42" t="s">
        <v>189</v>
      </c>
      <c r="D60" s="42" t="s">
        <v>148</v>
      </c>
      <c r="E60" s="42" t="s">
        <v>149</v>
      </c>
      <c r="H60" s="42" t="s">
        <v>210</v>
      </c>
      <c r="I60">
        <v>7500</v>
      </c>
      <c r="J60" s="42" t="s">
        <v>211</v>
      </c>
      <c r="K60">
        <v>4000</v>
      </c>
    </row>
    <row r="61" spans="1:13">
      <c r="A61" s="45" t="s">
        <v>205</v>
      </c>
      <c r="B61" s="6" t="s">
        <v>137</v>
      </c>
      <c r="C61" s="42" t="s">
        <v>190</v>
      </c>
      <c r="D61" s="42" t="s">
        <v>150</v>
      </c>
      <c r="E61" s="42" t="s">
        <v>151</v>
      </c>
      <c r="F61" s="42" t="s">
        <v>211</v>
      </c>
      <c r="G61">
        <v>6000</v>
      </c>
      <c r="H61" s="42" t="s">
        <v>211</v>
      </c>
      <c r="I61">
        <v>5000</v>
      </c>
      <c r="J61" s="42" t="s">
        <v>212</v>
      </c>
      <c r="K61">
        <v>12000</v>
      </c>
    </row>
    <row r="62" spans="1:13">
      <c r="A62" s="45" t="s">
        <v>205</v>
      </c>
      <c r="B62" s="18" t="s">
        <v>152</v>
      </c>
      <c r="C62" s="41" t="s">
        <v>191</v>
      </c>
      <c r="D62" s="41" t="s">
        <v>153</v>
      </c>
      <c r="E62" s="41" t="s">
        <v>154</v>
      </c>
      <c r="J62" s="41" t="s">
        <v>212</v>
      </c>
      <c r="K62">
        <v>12000</v>
      </c>
    </row>
    <row r="63" spans="1:13">
      <c r="A63" s="45" t="s">
        <v>205</v>
      </c>
      <c r="B63" s="49" t="s">
        <v>155</v>
      </c>
      <c r="C63" s="29" t="s">
        <v>192</v>
      </c>
      <c r="D63" s="29" t="s">
        <v>156</v>
      </c>
      <c r="E63" s="29" t="s">
        <v>157</v>
      </c>
    </row>
    <row r="64" spans="1:13">
      <c r="A64" s="45" t="s">
        <v>205</v>
      </c>
      <c r="B64" s="49" t="s">
        <v>155</v>
      </c>
      <c r="C64" s="29" t="s">
        <v>193</v>
      </c>
      <c r="D64" s="29" t="s">
        <v>158</v>
      </c>
      <c r="E64" s="29" t="s">
        <v>180</v>
      </c>
      <c r="J64" s="29" t="s">
        <v>210</v>
      </c>
      <c r="K64">
        <f>3*K1</f>
        <v>6000</v>
      </c>
    </row>
    <row r="65" spans="1:13">
      <c r="A65" s="45" t="s">
        <v>205</v>
      </c>
      <c r="B65" s="49" t="s">
        <v>155</v>
      </c>
      <c r="C65" s="29" t="s">
        <v>194</v>
      </c>
      <c r="D65" s="29" t="s">
        <v>159</v>
      </c>
      <c r="E65" s="29" t="s">
        <v>179</v>
      </c>
      <c r="J65" s="29" t="s">
        <v>211</v>
      </c>
      <c r="K65">
        <v>4000</v>
      </c>
    </row>
    <row r="66" spans="1:13">
      <c r="A66" s="45" t="s">
        <v>205</v>
      </c>
      <c r="B66" s="49" t="s">
        <v>155</v>
      </c>
      <c r="C66" s="29" t="s">
        <v>195</v>
      </c>
      <c r="D66" s="29" t="s">
        <v>160</v>
      </c>
      <c r="E66" s="29" t="s">
        <v>178</v>
      </c>
    </row>
    <row r="67" spans="1:13">
      <c r="A67" s="45" t="s">
        <v>205</v>
      </c>
      <c r="B67" s="49" t="s">
        <v>155</v>
      </c>
      <c r="C67" s="29" t="s">
        <v>196</v>
      </c>
      <c r="D67" s="29" t="s">
        <v>161</v>
      </c>
      <c r="E67" s="29" t="s">
        <v>177</v>
      </c>
      <c r="J67" s="29" t="s">
        <v>211</v>
      </c>
      <c r="K67">
        <v>4000</v>
      </c>
    </row>
    <row r="68" spans="1:13">
      <c r="A68" s="45" t="s">
        <v>205</v>
      </c>
      <c r="B68" s="49" t="s">
        <v>155</v>
      </c>
      <c r="C68" s="29" t="s">
        <v>197</v>
      </c>
      <c r="D68" s="29" t="s">
        <v>162</v>
      </c>
      <c r="E68" s="29" t="s">
        <v>176</v>
      </c>
      <c r="J68" s="29" t="s">
        <v>210</v>
      </c>
      <c r="K68">
        <v>6000</v>
      </c>
    </row>
    <row r="69" spans="1:13">
      <c r="A69" s="45" t="s">
        <v>205</v>
      </c>
      <c r="B69" s="49" t="s">
        <v>155</v>
      </c>
      <c r="C69" s="29" t="s">
        <v>198</v>
      </c>
      <c r="D69" s="29" t="s">
        <v>163</v>
      </c>
      <c r="E69" s="29" t="s">
        <v>181</v>
      </c>
      <c r="J69" s="29" t="s">
        <v>212</v>
      </c>
      <c r="K69">
        <v>12000</v>
      </c>
    </row>
    <row r="70" spans="1:13">
      <c r="A70" s="45" t="s">
        <v>205</v>
      </c>
      <c r="B70" s="13" t="s">
        <v>164</v>
      </c>
      <c r="C70" s="20" t="s">
        <v>199</v>
      </c>
      <c r="D70" s="20"/>
      <c r="E70" s="20" t="s">
        <v>165</v>
      </c>
      <c r="J70" s="20" t="s">
        <v>211</v>
      </c>
      <c r="K70">
        <v>4000</v>
      </c>
    </row>
    <row r="71" spans="1:13">
      <c r="A71" s="45" t="s">
        <v>205</v>
      </c>
      <c r="B71" s="52" t="s">
        <v>166</v>
      </c>
      <c r="C71" s="43" t="s">
        <v>200</v>
      </c>
      <c r="D71" s="43" t="s">
        <v>167</v>
      </c>
      <c r="E71" s="43" t="s">
        <v>168</v>
      </c>
    </row>
    <row r="72" spans="1:13">
      <c r="A72" s="45" t="s">
        <v>205</v>
      </c>
      <c r="B72" s="52" t="s">
        <v>166</v>
      </c>
      <c r="C72" s="43" t="s">
        <v>201</v>
      </c>
      <c r="D72" s="43" t="s">
        <v>169</v>
      </c>
      <c r="E72" s="43" t="s">
        <v>170</v>
      </c>
      <c r="J72" s="43" t="s">
        <v>211</v>
      </c>
      <c r="K72">
        <v>4000</v>
      </c>
    </row>
    <row r="73" spans="1:13">
      <c r="A73" s="45" t="s">
        <v>205</v>
      </c>
      <c r="B73" s="52" t="s">
        <v>166</v>
      </c>
      <c r="C73" s="43" t="s">
        <v>202</v>
      </c>
      <c r="D73" s="43" t="s">
        <v>1</v>
      </c>
      <c r="E73" s="43" t="s">
        <v>171</v>
      </c>
      <c r="F73" s="43" t="s">
        <v>210</v>
      </c>
      <c r="G73">
        <v>15000</v>
      </c>
      <c r="J73" s="43" t="s">
        <v>211</v>
      </c>
      <c r="K73">
        <v>4000</v>
      </c>
    </row>
    <row r="74" spans="1:13">
      <c r="A74" s="45" t="s">
        <v>205</v>
      </c>
      <c r="B74" s="52" t="s">
        <v>166</v>
      </c>
      <c r="C74" s="43" t="s">
        <v>203</v>
      </c>
      <c r="D74" s="43" t="s">
        <v>172</v>
      </c>
      <c r="E74" s="43" t="s">
        <v>173</v>
      </c>
      <c r="J74" s="43" t="s">
        <v>211</v>
      </c>
      <c r="K74">
        <v>4000</v>
      </c>
      <c r="L74" s="43" t="s">
        <v>212</v>
      </c>
      <c r="M74">
        <v>12000</v>
      </c>
    </row>
    <row r="75" spans="1:13">
      <c r="A75" s="45" t="s">
        <v>205</v>
      </c>
      <c r="B75" s="51" t="s">
        <v>174</v>
      </c>
      <c r="C75" s="48" t="s">
        <v>204</v>
      </c>
      <c r="D75" s="48"/>
      <c r="E75" s="48" t="s">
        <v>175</v>
      </c>
      <c r="F75" s="48" t="s">
        <v>211</v>
      </c>
      <c r="G75">
        <v>6000</v>
      </c>
      <c r="J75" s="48" t="s">
        <v>210</v>
      </c>
      <c r="K75">
        <v>6000</v>
      </c>
    </row>
    <row r="76" spans="1:13" ht="60">
      <c r="A76" s="45" t="s">
        <v>205</v>
      </c>
      <c r="B76" s="58" t="s">
        <v>215</v>
      </c>
      <c r="C76" s="18" t="s">
        <v>216</v>
      </c>
      <c r="D76" s="18" t="s">
        <v>217</v>
      </c>
      <c r="E76" s="19" t="s">
        <v>218</v>
      </c>
      <c r="F76" s="19" t="s">
        <v>211</v>
      </c>
      <c r="G76">
        <v>6000</v>
      </c>
      <c r="H76" s="19" t="s">
        <v>210</v>
      </c>
      <c r="I76">
        <f>3*2500</f>
        <v>7500</v>
      </c>
      <c r="J76" s="19" t="s">
        <v>210</v>
      </c>
      <c r="K76">
        <v>6000</v>
      </c>
    </row>
    <row r="77" spans="1:13" ht="75">
      <c r="A77" s="45" t="s">
        <v>205</v>
      </c>
      <c r="B77" s="58" t="s">
        <v>215</v>
      </c>
      <c r="C77" s="18" t="s">
        <v>219</v>
      </c>
      <c r="D77" s="18" t="s">
        <v>220</v>
      </c>
      <c r="E77" s="19" t="s">
        <v>221</v>
      </c>
      <c r="F77" s="19" t="s">
        <v>211</v>
      </c>
      <c r="G77">
        <v>6000</v>
      </c>
      <c r="H77" s="19" t="s">
        <v>210</v>
      </c>
      <c r="I77">
        <v>7500</v>
      </c>
      <c r="J77" s="19" t="s">
        <v>210</v>
      </c>
      <c r="K77">
        <v>6000</v>
      </c>
    </row>
    <row r="78" spans="1:13" ht="75">
      <c r="A78" s="45" t="s">
        <v>205</v>
      </c>
      <c r="B78" s="58" t="s">
        <v>215</v>
      </c>
      <c r="C78" s="18" t="s">
        <v>222</v>
      </c>
      <c r="D78" s="18" t="s">
        <v>223</v>
      </c>
      <c r="E78" s="19" t="s">
        <v>224</v>
      </c>
      <c r="F78" s="19" t="s">
        <v>211</v>
      </c>
      <c r="G78">
        <v>6000</v>
      </c>
      <c r="H78" s="19" t="s">
        <v>210</v>
      </c>
      <c r="I78">
        <v>7500</v>
      </c>
      <c r="J78" s="19" t="s">
        <v>210</v>
      </c>
      <c r="K78">
        <v>6000</v>
      </c>
    </row>
    <row r="79" spans="1:13" ht="225">
      <c r="A79" s="45" t="s">
        <v>205</v>
      </c>
      <c r="B79" s="58" t="s">
        <v>215</v>
      </c>
      <c r="C79" s="18" t="s">
        <v>225</v>
      </c>
      <c r="D79" s="18" t="s">
        <v>226</v>
      </c>
      <c r="E79" s="19" t="s">
        <v>227</v>
      </c>
      <c r="F79" s="19" t="s">
        <v>211</v>
      </c>
      <c r="G79">
        <v>6000</v>
      </c>
      <c r="H79" s="19" t="s">
        <v>210</v>
      </c>
      <c r="I79">
        <v>7500</v>
      </c>
      <c r="J79" s="19" t="s">
        <v>210</v>
      </c>
      <c r="K79">
        <v>6000</v>
      </c>
    </row>
    <row r="82" spans="5:13" ht="23.25">
      <c r="E82" s="55"/>
      <c r="G82" s="56">
        <f>SUM(G2:G79)</f>
        <v>165000</v>
      </c>
      <c r="I82" s="56">
        <f>SUM(I2:I79)</f>
        <v>445000</v>
      </c>
      <c r="K82" s="56">
        <f>SUM(K2:K79)</f>
        <v>470000</v>
      </c>
      <c r="M82" s="56">
        <f>SUM(M7:M74)</f>
        <v>102000</v>
      </c>
    </row>
    <row r="91" spans="5:13" ht="28.5">
      <c r="E91" s="57" t="s">
        <v>214</v>
      </c>
      <c r="F91" s="56">
        <f>SUM(G82:M82)</f>
        <v>1182000</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2015-11-26T10:34:36Z</dcterms:created>
  <dcterms:modified xsi:type="dcterms:W3CDTF">2015-12-09T00:14:05Z</dcterms:modified>
</cp:coreProperties>
</file>